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579F2BA-A903-407D-8A10-4308D049A7FB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Log'!$A$1:$G$1708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4" i="7" l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J34" i="5"/>
  <c r="E34" i="5"/>
  <c r="O16" i="5"/>
  <c r="J16" i="5"/>
  <c r="E16" i="5"/>
  <c r="B10" i="8"/>
  <c r="B11" i="8"/>
  <c r="B13" i="8"/>
  <c r="B12" i="8"/>
  <c r="B14" i="8"/>
  <c r="B17" i="8"/>
  <c r="B18" i="8"/>
  <c r="B16" i="8"/>
  <c r="B20" i="8"/>
  <c r="B15" i="8"/>
  <c r="B19" i="8"/>
  <c r="B21" i="8"/>
  <c r="B22" i="8"/>
  <c r="B23" i="8"/>
  <c r="B24" i="8"/>
  <c r="B25" i="8"/>
  <c r="B26" i="8"/>
  <c r="B28" i="8"/>
  <c r="B29" i="8"/>
  <c r="B27" i="8"/>
  <c r="B31" i="8"/>
  <c r="B32" i="8"/>
  <c r="B36" i="8"/>
  <c r="B40" i="8"/>
  <c r="B30" i="8"/>
  <c r="B33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4" i="8"/>
  <c r="B39" i="8"/>
  <c r="B37" i="8"/>
  <c r="B41" i="8"/>
  <c r="B35" i="8"/>
  <c r="B38" i="8"/>
  <c r="B47" i="8"/>
  <c r="B43" i="8"/>
  <c r="B44" i="8"/>
  <c r="B42" i="8"/>
  <c r="B45" i="8"/>
  <c r="B46" i="8"/>
  <c r="B48" i="8"/>
  <c r="B49" i="8"/>
  <c r="B50" i="8"/>
  <c r="B51" i="8"/>
  <c r="B59" i="8"/>
  <c r="B58" i="8"/>
  <c r="B57" i="8"/>
  <c r="B56" i="8"/>
  <c r="B55" i="8"/>
  <c r="B54" i="8"/>
  <c r="B53" i="8"/>
  <c r="B52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2" i="8"/>
  <c r="B61" i="8"/>
  <c r="B63" i="8"/>
  <c r="B64" i="8"/>
  <c r="B65" i="8"/>
  <c r="B66" i="8"/>
  <c r="B67" i="8"/>
  <c r="B60" i="8"/>
  <c r="B68" i="8"/>
  <c r="B69" i="8"/>
  <c r="B70" i="8"/>
  <c r="B7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4" i="8"/>
  <c r="B73" i="8"/>
  <c r="B76" i="8"/>
  <c r="B75" i="8"/>
  <c r="B79" i="8"/>
  <c r="B78" i="8"/>
  <c r="B72" i="8"/>
  <c r="F14" i="2"/>
  <c r="F2" i="2" s="1"/>
  <c r="B7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707" i="7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52" i="7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24" i="7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912" i="7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78" i="7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721" i="7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71" i="7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600" i="7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41" i="7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505" i="7"/>
  <c r="G504" i="7" s="1"/>
  <c r="G503" i="7" s="1"/>
  <c r="G502" i="7" s="1"/>
  <c r="G501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Q10" i="5"/>
  <c r="R16" i="5"/>
  <c r="O18" i="11"/>
  <c r="P18" i="11"/>
  <c r="F17" i="11"/>
  <c r="G18" i="11" s="1"/>
  <c r="G500" i="7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424" i="7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61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60" i="7" l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319" i="7" l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67" i="7" l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201" i="7" l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61" i="7" l="1"/>
  <c r="G160" i="7" s="1"/>
  <c r="G159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58" i="7" l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" i="7" l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<sst xmlns="http://schemas.openxmlformats.org/spreadsheetml/2006/main" count="4724" uniqueCount="1090">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</sst>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E28" sqref="E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1994.9999989999999</v>
      </c>
    </row>
    <row r="3" spans="1:3" x14ac:dyDescent="0.3">
      <c r="A3" t="s">
        <v>106</v>
      </c>
      <c r="B3" t="s">
        <v>808</v>
      </c>
      <c r="C3" s="524">
        <v>960.92107699999997</v>
      </c>
    </row>
    <row r="4" spans="1:3" x14ac:dyDescent="0.3">
      <c r="A4" t="s">
        <v>106</v>
      </c>
      <c r="B4" t="s">
        <v>809</v>
      </c>
      <c r="C4" s="524">
        <v>1366.72757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207.92599999999999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141.488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1.7375700000000001</v>
      </c>
    </row>
    <row r="18" spans="1:3" x14ac:dyDescent="0.3">
      <c r="A18" t="s">
        <v>59</v>
      </c>
      <c r="B18" t="s">
        <v>823</v>
      </c>
      <c r="C18" s="524">
        <v>24.779720000000001</v>
      </c>
    </row>
    <row r="19" spans="1:3" x14ac:dyDescent="0.3">
      <c r="A19" t="s">
        <v>59</v>
      </c>
      <c r="B19" t="s">
        <v>824</v>
      </c>
      <c r="C19" s="524">
        <v>6.180682</v>
      </c>
    </row>
    <row r="20" spans="1:3" x14ac:dyDescent="0.3">
      <c r="A20" t="s">
        <v>59</v>
      </c>
      <c r="B20" t="s">
        <v>825</v>
      </c>
      <c r="C20" s="524">
        <v>19.988309999999998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2" sqref="E4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1786834.04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46301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0.7902019368063552</v>
      </c>
      <c r="N2" s="21" t="s">
        <v>42</v>
      </c>
      <c r="O2" s="22">
        <f>B12-O1</f>
        <v>-3000</v>
      </c>
      <c r="P2" s="11"/>
      <c r="Q2" s="23" t="s">
        <v>43</v>
      </c>
      <c r="R2" s="23">
        <f ca="1">E20*(1+$Q$1)</f>
        <v>1856259.6084999999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46301</v>
      </c>
      <c r="E3" s="21" t="s">
        <v>45</v>
      </c>
      <c r="F3" s="22">
        <f ca="1">F1-F2</f>
        <v>1614138.79</v>
      </c>
      <c r="H3" s="17"/>
      <c r="J3" s="18" t="s">
        <v>46</v>
      </c>
      <c r="K3" s="19">
        <v>0.25</v>
      </c>
      <c r="L3" s="20">
        <f>K6/(K5+K6)</f>
        <v>0.20979806319364486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2134698.5497749997</v>
      </c>
    </row>
    <row r="4" spans="1:18" ht="14.4" x14ac:dyDescent="0.3">
      <c r="A4" s="13" t="s">
        <v>49</v>
      </c>
      <c r="B4" s="14">
        <v>0</v>
      </c>
      <c r="C4" s="15">
        <f t="shared" ca="1" si="0"/>
        <v>46301</v>
      </c>
      <c r="F4" s="7"/>
      <c r="H4" s="17"/>
      <c r="J4" s="24"/>
      <c r="K4" s="25"/>
      <c r="L4" s="26"/>
      <c r="N4" s="27" t="s">
        <v>50</v>
      </c>
      <c r="O4" s="28">
        <f>B10-O3</f>
        <v>28175.369999999995</v>
      </c>
      <c r="P4" s="11"/>
      <c r="Q4" s="23" t="s">
        <v>51</v>
      </c>
      <c r="R4" s="23">
        <f t="shared" ca="1" si="1"/>
        <v>2454903.3322412493</v>
      </c>
    </row>
    <row r="5" spans="1:18" ht="14.4" x14ac:dyDescent="0.3">
      <c r="A5" s="13" t="s">
        <v>52</v>
      </c>
      <c r="B5" s="14">
        <f ca="1">'Checking Transaction Log'!G1</f>
        <v>6495.4099999999926</v>
      </c>
      <c r="C5" s="15">
        <f t="shared" ca="1" si="0"/>
        <v>46301</v>
      </c>
      <c r="E5" s="550" t="s">
        <v>53</v>
      </c>
      <c r="F5" s="548"/>
      <c r="G5" s="549"/>
      <c r="H5" s="17"/>
      <c r="J5" s="29" t="s">
        <v>54</v>
      </c>
      <c r="K5" s="30">
        <f>B10</f>
        <v>96045.45</v>
      </c>
      <c r="L5" s="20">
        <f ca="1">K5/F3</f>
        <v>5.9502597047432333E-2</v>
      </c>
      <c r="N5" s="5" t="s">
        <v>55</v>
      </c>
      <c r="O5" s="6"/>
      <c r="P5" s="11"/>
      <c r="Q5" s="23" t="s">
        <v>56</v>
      </c>
      <c r="R5" s="23">
        <f t="shared" ca="1" si="1"/>
        <v>2823138.8320774366</v>
      </c>
    </row>
    <row r="6" spans="1:18" ht="14.4" x14ac:dyDescent="0.3">
      <c r="A6" s="13" t="s">
        <v>57</v>
      </c>
      <c r="B6" s="14">
        <f>'Savings Transaction Log'!A3</f>
        <v>22415.440000000006</v>
      </c>
      <c r="C6" s="15">
        <f t="shared" ca="1" si="0"/>
        <v>46301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25500</v>
      </c>
      <c r="L6" s="20">
        <f ca="1">K6/F3</f>
        <v>1.5797898023378769E-2</v>
      </c>
      <c r="N6" s="21" t="s">
        <v>60</v>
      </c>
      <c r="O6" s="22"/>
      <c r="P6" s="11"/>
      <c r="Q6" s="23" t="s">
        <v>61</v>
      </c>
      <c r="R6" s="23">
        <f t="shared" ca="1" si="1"/>
        <v>3246609.6568890517</v>
      </c>
    </row>
    <row r="7" spans="1:18" ht="14.4" x14ac:dyDescent="0.3">
      <c r="A7" s="21" t="s">
        <v>62</v>
      </c>
      <c r="B7" s="33">
        <f ca="1">SUM(B2:B6)</f>
        <v>28990.85</v>
      </c>
      <c r="C7" s="34">
        <f ca="1">B7/F3</f>
        <v>1.7960568310238054E-2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12415.440000000006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3733601.1054224093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133960.89000000001</v>
      </c>
      <c r="L8" s="20">
        <f ca="1">K8/F3</f>
        <v>8.2992175660433765E-2</v>
      </c>
      <c r="N8" s="21" t="s">
        <v>69</v>
      </c>
      <c r="O8" s="22">
        <f t="shared" si="2"/>
        <v>25175.369999999995</v>
      </c>
      <c r="P8" s="11"/>
      <c r="Q8" s="23" t="s">
        <v>70</v>
      </c>
      <c r="R8" s="23">
        <f t="shared" ca="1" si="1"/>
        <v>4293641.2712357705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4937687.4619211359</v>
      </c>
    </row>
    <row r="10" spans="1:18" ht="14.4" x14ac:dyDescent="0.3">
      <c r="A10" s="31" t="s">
        <v>74</v>
      </c>
      <c r="B10" s="14">
        <v>96045.45</v>
      </c>
      <c r="C10" s="15">
        <v>46296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4425.2175000000134</v>
      </c>
      <c r="L10" s="40">
        <f t="shared" ref="L10:L11" si="3">K10+K5</f>
        <v>100470.66750000001</v>
      </c>
      <c r="P10" s="11"/>
      <c r="Q10" s="23" t="s">
        <v>75</v>
      </c>
      <c r="R10" s="23">
        <f t="shared" ca="1" si="1"/>
        <v>5678340.5812093057</v>
      </c>
    </row>
    <row r="11" spans="1:18" ht="14.4" x14ac:dyDescent="0.3">
      <c r="A11" s="31" t="s">
        <v>76</v>
      </c>
      <c r="B11" s="14">
        <v>13122.01</v>
      </c>
      <c r="C11" s="15">
        <v>46296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7990.2225000000035</v>
      </c>
      <c r="L11" s="45">
        <f t="shared" si="3"/>
        <v>33490.222500000003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6530091.6683907006</v>
      </c>
    </row>
    <row r="12" spans="1:18" ht="14.4" x14ac:dyDescent="0.3">
      <c r="A12" s="47" t="s">
        <v>81</v>
      </c>
      <c r="B12" s="48">
        <v>25500</v>
      </c>
      <c r="C12" s="15">
        <v>46296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2.0748043915108441E-2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109167.45999999999</v>
      </c>
      <c r="L15" s="59">
        <f ca="1">K15/F3</f>
        <v>6.7632015707893359E-2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150536.29999999999</v>
      </c>
      <c r="I16" s="7"/>
      <c r="J16" s="18" t="s">
        <v>46</v>
      </c>
      <c r="K16" s="63">
        <f>B12</f>
        <v>25500</v>
      </c>
      <c r="L16" s="20">
        <f ca="1">K16/F3</f>
        <v>1.5797898023378769E-2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1536409.27</v>
      </c>
      <c r="P18" s="11"/>
    </row>
    <row r="19" spans="1:17" ht="14.4" x14ac:dyDescent="0.3">
      <c r="A19" s="68" t="s">
        <v>92</v>
      </c>
      <c r="B19" s="33">
        <f>SUM(B10:B18)</f>
        <v>134667.46</v>
      </c>
      <c r="C19" s="34">
        <f ca="1">B19/F3</f>
        <v>8.3429913731272135E-2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291122.98499999999</v>
      </c>
      <c r="P19" s="73">
        <f t="shared" ref="P19:P32" si="4">O19/$O$18</f>
        <v>0.18948270534712405</v>
      </c>
      <c r="Q19" s="74" t="s">
        <v>97</v>
      </c>
    </row>
    <row r="20" spans="1:17" ht="14.4" x14ac:dyDescent="0.3">
      <c r="B20" s="7"/>
      <c r="C20" s="37"/>
      <c r="E20" s="56">
        <f ca="1">F3</f>
        <v>1614138.79</v>
      </c>
      <c r="F20" s="44">
        <f ca="1">E20-E22</f>
        <v>199136.3600000001</v>
      </c>
      <c r="G20" s="34">
        <f ca="1">(E20-E22)/E22</f>
        <v>0.14073216821260168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271714.88</v>
      </c>
      <c r="P20" s="78">
        <f t="shared" si="4"/>
        <v>0.17685058617226385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0.19293060500000003</v>
      </c>
      <c r="L21" s="11"/>
      <c r="N21" s="27" t="s">
        <v>104</v>
      </c>
      <c r="O21" s="51">
        <f>($B$10+$B$11)*0.25</f>
        <v>27291.864999999998</v>
      </c>
      <c r="P21" s="82">
        <f t="shared" si="4"/>
        <v>1.7763408183549944E-2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442308.11999999994</v>
      </c>
      <c r="C22" s="15">
        <v>46296</v>
      </c>
      <c r="E22" s="56">
        <v>1415002.43</v>
      </c>
      <c r="F22" s="45">
        <f ca="1">((F20/(C2-E21))*365)+E22</f>
        <v>1676458.442230216</v>
      </c>
      <c r="G22" s="34">
        <f ca="1">(F22-E22)/E22</f>
        <v>0.18477424963165334</v>
      </c>
      <c r="I22" s="7"/>
      <c r="J22" s="81">
        <v>3000000</v>
      </c>
      <c r="K22" s="50">
        <f ca="1">1-($E$20/J22)</f>
        <v>0.46195373666666661</v>
      </c>
      <c r="L22" s="11"/>
      <c r="N22" s="5" t="s">
        <v>108</v>
      </c>
      <c r="O22" s="72">
        <f>($B$22+$B$23)*0.3</f>
        <v>174673.791</v>
      </c>
      <c r="P22" s="73">
        <f t="shared" si="4"/>
        <v>0.11368962320827444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139937.84999999998</v>
      </c>
      <c r="C23" s="15">
        <f>C22</f>
        <v>46296</v>
      </c>
      <c r="E23" s="7"/>
      <c r="G23" s="65"/>
      <c r="I23" s="7"/>
      <c r="J23" s="81">
        <v>4000000</v>
      </c>
      <c r="K23" s="50">
        <f ca="1">1-($E$20/J23)</f>
        <v>0.59646530249999996</v>
      </c>
      <c r="L23" s="11"/>
      <c r="N23" s="13" t="s">
        <v>111</v>
      </c>
      <c r="O23" s="14">
        <f>($B$24+$B$25)*0.3</f>
        <v>163028.92799999999</v>
      </c>
      <c r="P23" s="78">
        <f t="shared" si="4"/>
        <v>0.10611035170335829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415726.48999999993</v>
      </c>
      <c r="C24" s="15">
        <f>C22</f>
        <v>46296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0.67717224199999992</v>
      </c>
      <c r="L24" s="11"/>
      <c r="N24" s="13" t="s">
        <v>113</v>
      </c>
      <c r="O24" s="14">
        <f t="shared" ref="O24:O25" si="5">($B$10+$B$11)*0.25</f>
        <v>27291.864999999998</v>
      </c>
      <c r="P24" s="78">
        <f t="shared" si="4"/>
        <v>1.7763408183549944E-2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127703.27000000006</v>
      </c>
      <c r="C25" s="15">
        <f>C22</f>
        <v>46296</v>
      </c>
      <c r="E25" s="75" t="s">
        <v>34</v>
      </c>
      <c r="F25" s="76">
        <f ca="1">B7</f>
        <v>28990.85</v>
      </c>
      <c r="G25" s="77">
        <f t="shared" ref="G25:G31" ca="1" si="6">F25/SUM($F$25:$F$31)</f>
        <v>1.773505006031453E-2</v>
      </c>
      <c r="I25" s="7"/>
      <c r="J25" s="84"/>
      <c r="K25" s="25"/>
      <c r="L25" s="11"/>
      <c r="N25" s="27" t="s">
        <v>116</v>
      </c>
      <c r="O25" s="51">
        <f t="shared" si="5"/>
        <v>27291.864999999998</v>
      </c>
      <c r="P25" s="82">
        <f t="shared" si="4"/>
        <v>1.7763408183549944E-2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1125675.73</v>
      </c>
      <c r="C26" s="34">
        <f ca="1">B26/F3</f>
        <v>0.69738472117382166</v>
      </c>
      <c r="E26" s="80" t="s">
        <v>103</v>
      </c>
      <c r="F26" s="30">
        <f>(B11)</f>
        <v>13122.01</v>
      </c>
      <c r="G26" s="20">
        <f t="shared" ca="1" si="6"/>
        <v>8.0273432563014845E-3</v>
      </c>
      <c r="I26" s="7"/>
      <c r="J26" s="49"/>
      <c r="K26" s="25"/>
      <c r="L26" s="11"/>
      <c r="N26" s="5" t="s">
        <v>119</v>
      </c>
      <c r="O26" s="72">
        <f>($B$22+$B$23)*0.2</f>
        <v>116449.194</v>
      </c>
      <c r="P26" s="73">
        <f t="shared" si="4"/>
        <v>7.5793082138849638E-2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96045.45</v>
      </c>
      <c r="G27" s="20">
        <f t="shared" ca="1" si="6"/>
        <v>5.8755464700601605E-2</v>
      </c>
      <c r="I27" s="7"/>
      <c r="J27" s="49"/>
      <c r="K27" s="25"/>
      <c r="L27" s="11"/>
      <c r="N27" s="13" t="s">
        <v>120</v>
      </c>
      <c r="O27" s="14">
        <f>($B$24+$B$25)*0.2</f>
        <v>108685.952</v>
      </c>
      <c r="P27" s="78">
        <f t="shared" si="4"/>
        <v>7.0740234468905538E-2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25500</v>
      </c>
      <c r="G28" s="20">
        <f t="shared" ca="1" si="6"/>
        <v>1.5599534906290105E-2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10916.745999999999</v>
      </c>
      <c r="P28" s="78">
        <f t="shared" si="4"/>
        <v>7.1053632734199785E-3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1125675.73</v>
      </c>
      <c r="G29" s="20">
        <f t="shared" ca="1" si="6"/>
        <v>0.68862815071759198</v>
      </c>
      <c r="H29" s="86"/>
      <c r="I29" s="7"/>
      <c r="J29" s="49"/>
      <c r="K29" s="25"/>
      <c r="L29" s="11"/>
      <c r="N29" s="27" t="s">
        <v>123</v>
      </c>
      <c r="O29" s="51">
        <f t="shared" si="7"/>
        <v>10916.745999999999</v>
      </c>
      <c r="P29" s="82">
        <f t="shared" si="4"/>
        <v>7.1053632734199785E-3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0.16888244907461475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0.17968264406527562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0.17102995213936958</v>
      </c>
      <c r="E31" s="85" t="s">
        <v>118</v>
      </c>
      <c r="F31" s="44">
        <f>B40-F8-F7</f>
        <v>69264</v>
      </c>
      <c r="G31" s="34">
        <f t="shared" ca="1" si="6"/>
        <v>4.2372007284285404E-2</v>
      </c>
      <c r="I31" s="7"/>
      <c r="J31" s="49"/>
      <c r="K31" s="25"/>
      <c r="L31" s="11"/>
      <c r="N31" s="27" t="s">
        <v>127</v>
      </c>
      <c r="O31" s="51">
        <f>($B$10+$B$11)*0.05</f>
        <v>5458.3729999999996</v>
      </c>
      <c r="P31" s="82">
        <f t="shared" si="4"/>
        <v>3.5526816367099892E-3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25500</v>
      </c>
      <c r="P32" s="88">
        <f t="shared" si="4"/>
        <v>1.6597140161748698E-2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590129.73</v>
      </c>
      <c r="P35" s="59">
        <f t="shared" ref="P35:P39" si="8">O35/$O$18</f>
        <v>0.38409669970293786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392286.44899999996</v>
      </c>
      <c r="P36" s="20">
        <f t="shared" si="8"/>
        <v>0.25532679127873265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246968.63799999998</v>
      </c>
      <c r="P37" s="20">
        <f t="shared" si="8"/>
        <v>0.16074404315459512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281524.45299999998</v>
      </c>
      <c r="P38" s="20">
        <f t="shared" si="8"/>
        <v>0.18323532570198564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25500</v>
      </c>
      <c r="P39" s="91">
        <f t="shared" si="8"/>
        <v>1.6597140161748698E-2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4.2910808183972832E-2</v>
      </c>
      <c r="E40" s="25"/>
      <c r="F40" s="25"/>
      <c r="G40" s="25"/>
      <c r="N40" s="93" t="s">
        <v>137</v>
      </c>
      <c r="O40" s="94">
        <f t="shared" ref="O40:P40" si="9">SUM(O35:O39)</f>
        <v>1536409.27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3" sqref="M23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67648.45</v>
      </c>
      <c r="K2" s="102">
        <f>J2/D2</f>
        <v>0.42882683791058102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60820.17</v>
      </c>
      <c r="Q2" s="102">
        <f>P2/D2</f>
        <v>0.38554203654753333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29283.750000000029</v>
      </c>
      <c r="W2" s="102">
        <f>V2/D2</f>
        <v>0.18563112554188588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6.1698217275594651E-2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9732.39</v>
      </c>
      <c r="Q4" s="545">
        <f t="shared" ref="Q4:Q12" si="3">P4/$D$2</f>
        <v>6.1694096893758238E-2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0.27221663928091855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543.02</v>
      </c>
      <c r="K5" s="545">
        <f t="shared" ref="K5:K30" si="6">J5/$D$2</f>
        <v>3.4422303766339611E-3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543.02</v>
      </c>
      <c r="Q5" s="545">
        <f>P5/$D$2</f>
        <v>3.4422303766339611E-3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5777.74</v>
      </c>
      <c r="K6" s="545">
        <f>J6/$D$2</f>
        <v>3.6625376848537998E-2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7571.1200000000008</v>
      </c>
      <c r="Q6" s="545">
        <f t="shared" si="3"/>
        <v>4.7993700506686533E-2</v>
      </c>
      <c r="S6" s="98" t="s">
        <v>148</v>
      </c>
      <c r="T6" s="103"/>
      <c r="U6" s="100"/>
      <c r="V6" s="104">
        <f>'Budget Breakdown'!T16</f>
        <v>3079.6200000000244</v>
      </c>
      <c r="W6" s="102">
        <f t="shared" si="5"/>
        <v>1.952186201703356E-2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7.1533124985697541E-2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7625.67</v>
      </c>
      <c r="Q7" s="545">
        <f>P7/$D$2</f>
        <v>4.8339495628496737E-2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-17138.689999999995</v>
      </c>
      <c r="W7" s="116">
        <f t="shared" si="5"/>
        <v>-0.10864299534770853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1.0212207905339237E-3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6933.04</v>
      </c>
      <c r="Q9" s="545">
        <f t="shared" si="3"/>
        <v>4.3948880134098776E-2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1.0812452453170751E-2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1596.43</v>
      </c>
      <c r="Q11" s="545">
        <f>P11/$D$2</f>
        <v>1.0119847961713667E-2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7.7827673840969889E-3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5.6884723823800547E-3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1034.4699999999998</v>
      </c>
      <c r="Q16" s="545">
        <f t="shared" si="11"/>
        <v>6.5575559974154415E-3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4.1386636536744265E-2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6.5768615710813091E-2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6.5768615710813091E-2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G38" sqref="G38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154672.75</v>
      </c>
      <c r="F3" s="268">
        <f t="shared" si="0"/>
        <v>-928.87529205335613</v>
      </c>
      <c r="G3" s="269">
        <f>1-((E3/SUM(E3:F3)))</f>
        <v>-6.041706011493897E-3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1323.1000000000001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1065.0326503597121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1064.9615244604317</v>
      </c>
      <c r="E6" s="289">
        <f t="shared" ref="E6:E12" si="16">Q6+S6+U6+W6+Y6+AA6+AC6+AE6+I6+K6+M6+O6</f>
        <v>9732.39</v>
      </c>
      <c r="F6" s="289">
        <f t="shared" si="2"/>
        <v>873.81000000000097</v>
      </c>
      <c r="G6" s="269">
        <f t="shared" si="3"/>
        <v>8.2386717203145499E-2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68.13</v>
      </c>
      <c r="AB6" s="278">
        <f t="shared" si="13"/>
        <v>1131.8699999999999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118.83934100719425</v>
      </c>
      <c r="E7" s="289">
        <f t="shared" si="16"/>
        <v>1086.04</v>
      </c>
      <c r="F7" s="289">
        <f t="shared" si="2"/>
        <v>262.85000000000002</v>
      </c>
      <c r="G7" s="269">
        <f t="shared" si="3"/>
        <v>0.19486392515327411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38.65</v>
      </c>
      <c r="AB7" s="278">
        <f t="shared" si="13"/>
        <v>111.35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632.22608201438845</v>
      </c>
      <c r="E8" s="289">
        <f t="shared" si="16"/>
        <v>5777.74</v>
      </c>
      <c r="F8" s="289">
        <f t="shared" si="2"/>
        <v>-173.59000000000015</v>
      </c>
      <c r="G8" s="269">
        <f t="shared" si="3"/>
        <v>-3.0975259405976008E-2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33.82</v>
      </c>
      <c r="AB8" s="278">
        <f t="shared" si="13"/>
        <v>566.17999999999995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828.46572086330957</v>
      </c>
      <c r="E9" s="289">
        <f t="shared" si="16"/>
        <v>7571.1200000000008</v>
      </c>
      <c r="F9" s="289">
        <f t="shared" si="2"/>
        <v>457.22999999999996</v>
      </c>
      <c r="G9" s="269">
        <f t="shared" si="3"/>
        <v>5.6951926610075532E-2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506.68</v>
      </c>
      <c r="AB9" s="278">
        <f t="shared" si="13"/>
        <v>193.32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834.43482517985615</v>
      </c>
      <c r="E10" s="289">
        <f t="shared" si="16"/>
        <v>7625.67</v>
      </c>
      <c r="F10" s="289">
        <f t="shared" si="2"/>
        <v>908.64999999999964</v>
      </c>
      <c r="G10" s="269">
        <f t="shared" si="3"/>
        <v>0.10647011126838457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309.71000000000004</v>
      </c>
      <c r="AB10" s="278">
        <f t="shared" si="13"/>
        <v>590.29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305.35880503597127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758.64416115107917</v>
      </c>
      <c r="E12" s="289">
        <f t="shared" si="16"/>
        <v>6933.04</v>
      </c>
      <c r="F12" s="289">
        <f t="shared" si="2"/>
        <v>-670.36</v>
      </c>
      <c r="G12" s="269">
        <f t="shared" si="3"/>
        <v>-0.10704043636270733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197.97</v>
      </c>
      <c r="AB12" s="278">
        <f t="shared" si="13"/>
        <v>502.03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1234.8025122302161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17.62828057553957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283.45749928057552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204.78021798561153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186.64420791366908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134.34588129496404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110.26484028776979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98.194228057553943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174.68849136690648</v>
      </c>
      <c r="E22" s="289">
        <f t="shared" si="18"/>
        <v>1596.43</v>
      </c>
      <c r="F22" s="289">
        <f t="shared" si="19"/>
        <v>-195.78000000000003</v>
      </c>
      <c r="G22" s="269">
        <f t="shared" si="20"/>
        <v>-0.13977796023274913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99</v>
      </c>
      <c r="AB22" s="278">
        <f t="shared" si="30"/>
        <v>46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218.84892086330936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196.96402877697841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328.27338129496405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93.418944604316565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113.1963215827338</v>
      </c>
      <c r="E27" s="289">
        <f t="shared" si="18"/>
        <v>1034.4699999999998</v>
      </c>
      <c r="F27" s="289">
        <f t="shared" si="19"/>
        <v>-61.03</v>
      </c>
      <c r="G27" s="269">
        <f t="shared" si="20"/>
        <v>-6.2695184089414768E-2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19.14</v>
      </c>
      <c r="AB27" s="278">
        <f t="shared" si="30"/>
        <v>80.86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943.17319424460447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101.44522877697842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97.362602158273376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67.125341007194265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344.68705035971226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315.14244604316548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24.620503597122301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24.620503597122301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44.316906474820151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393.92805755395682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369.30755395683457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98.482014388489205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83.709712230215843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226.50863309352519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44.316906474820151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43.769784172661872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4698.9949079136695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9011.3581812949651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6112.4076841726619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1350.3459884892088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787.85611510791364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1273.1000000000001</v>
      </c>
      <c r="L11" s="211">
        <f t="shared" si="3"/>
        <v>11726.9</v>
      </c>
      <c r="M11" s="212">
        <f t="shared" si="4"/>
        <v>-0.90206923076923073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3079.619999999999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111329.93000000001</v>
      </c>
      <c r="L16" s="209">
        <f>SUM(L2:L11)</f>
        <v>18670.07</v>
      </c>
      <c r="M16" s="212">
        <f>((K16-SUM(J16))/SUM(J16))</f>
        <v>-0.14361592307692303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3079.6200000000244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118.14</v>
      </c>
      <c r="G29" s="232">
        <f t="shared" si="19"/>
        <v>5081.8599999999997</v>
      </c>
      <c r="H29" s="233">
        <f t="shared" si="20"/>
        <v>-0.97728076923076912</v>
      </c>
      <c r="I29" s="198"/>
      <c r="J29" s="234">
        <f>SUM('Proposed Budget'!$D$5:$D$12)</f>
        <v>5800</v>
      </c>
      <c r="K29" s="235">
        <f>SUM('Monthly Breakdown'!AA5:AA12)</f>
        <v>1154.96</v>
      </c>
      <c r="L29" s="236">
        <f t="shared" si="21"/>
        <v>4645.04</v>
      </c>
      <c r="M29" s="237">
        <f t="shared" si="22"/>
        <v>-0.8008689655172414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42080.3</v>
      </c>
      <c r="G34" s="230">
        <f>SUM(G20:G29)</f>
        <v>9919.6999999999971</v>
      </c>
      <c r="H34" s="233">
        <f>((F34-SUM(E34)))/SUM(E34)</f>
        <v>-0.19076346153846149</v>
      </c>
      <c r="I34" s="198"/>
      <c r="J34" s="234">
        <f>SUM(J20:J29)</f>
        <v>58000</v>
      </c>
      <c r="K34" s="234">
        <f>SUM(K20:K29)</f>
        <v>51249.63</v>
      </c>
      <c r="L34" s="234">
        <f>SUM(L20:L29)</f>
        <v>6750.37</v>
      </c>
      <c r="M34" s="237">
        <f>((K34-SUM(J34))/SUM(J34))</f>
        <v>-0.11638568965517246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06"/>
  <sheetViews>
    <sheetView tabSelected="1" workbookViewId="0">
      <pane ySplit="4" topLeftCell="A5" activePane="bottomLeft" state="frozen"/>
      <selection pane="bottomLeft" activeCell="D23" sqref="D2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(SUM(INDIRECT("g5:g5")))+J2+L2+N2+P2-R2+T2-G1709</f>
        <v>6495.4099999999926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80</v>
      </c>
      <c r="H2" s="301"/>
      <c r="I2" s="314" t="s">
        <v>275</v>
      </c>
      <c r="J2" s="303">
        <f>SUMIFS(E:E,I:I,"1")</f>
        <v>613.8599999999999</v>
      </c>
      <c r="K2" s="304" t="s">
        <v>276</v>
      </c>
      <c r="L2" s="305">
        <f>(SUMIFS(E:E,I:I,"2"))</f>
        <v>193.85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46300</v>
      </c>
      <c r="D5" s="299" t="s">
        <v>1088</v>
      </c>
      <c r="E5" s="522">
        <v>60</v>
      </c>
      <c r="F5" s="522"/>
      <c r="G5" s="333">
        <f t="shared" ref="G5:G60" si="0">G6-E5+F5</f>
        <v>5767.6999999999925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46300</v>
      </c>
      <c r="D6" s="299" t="s">
        <v>1083</v>
      </c>
      <c r="E6" s="522">
        <v>138.43</v>
      </c>
      <c r="F6" s="522"/>
      <c r="G6" s="333">
        <f t="shared" si="0"/>
        <v>5827.6999999999925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5</v>
      </c>
      <c r="C7" s="298">
        <v>46300</v>
      </c>
      <c r="D7" s="299" t="s">
        <v>1035</v>
      </c>
      <c r="E7" s="522">
        <v>265</v>
      </c>
      <c r="F7" s="522"/>
      <c r="G7" s="333">
        <f t="shared" si="0"/>
        <v>5966.1299999999928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46300</v>
      </c>
      <c r="D8" s="299" t="s">
        <v>300</v>
      </c>
      <c r="E8" s="522">
        <v>29.78</v>
      </c>
      <c r="F8" s="522"/>
      <c r="G8" s="333">
        <f t="shared" si="0"/>
        <v>6231.1299999999928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46299</v>
      </c>
      <c r="D9" s="299" t="s">
        <v>1084</v>
      </c>
      <c r="E9" s="522">
        <v>167.68</v>
      </c>
      <c r="F9" s="522"/>
      <c r="G9" s="333">
        <f t="shared" si="0"/>
        <v>6260.9099999999926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17</v>
      </c>
      <c r="C10" s="298">
        <v>46299</v>
      </c>
      <c r="D10" s="299" t="s">
        <v>370</v>
      </c>
      <c r="E10" s="522">
        <v>99</v>
      </c>
      <c r="F10" s="522"/>
      <c r="G10" s="333">
        <f t="shared" si="0"/>
        <v>6428.5899999999929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46298</v>
      </c>
      <c r="D11" s="299" t="s">
        <v>1089</v>
      </c>
      <c r="E11" s="522">
        <v>83.15</v>
      </c>
      <c r="F11" s="522"/>
      <c r="G11" s="333">
        <f t="shared" si="0"/>
        <v>6527.5899999999929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46298</v>
      </c>
      <c r="D12" s="299" t="s">
        <v>340</v>
      </c>
      <c r="E12" s="522">
        <v>106.5</v>
      </c>
      <c r="F12" s="522"/>
      <c r="G12" s="333">
        <f t="shared" si="0"/>
        <v>6610.7399999999925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4</v>
      </c>
      <c r="C13" s="298">
        <v>46298</v>
      </c>
      <c r="D13" s="299" t="s">
        <v>310</v>
      </c>
      <c r="E13" s="522">
        <v>33.82</v>
      </c>
      <c r="F13" s="522"/>
      <c r="G13" s="333">
        <f t="shared" si="0"/>
        <v>6717.2399999999925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3</v>
      </c>
      <c r="C14" s="298">
        <v>46298</v>
      </c>
      <c r="D14" s="299" t="s">
        <v>310</v>
      </c>
      <c r="E14" s="522">
        <v>13.65</v>
      </c>
      <c r="F14" s="522"/>
      <c r="G14" s="333">
        <f t="shared" si="0"/>
        <v>6751.0599999999922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22</v>
      </c>
      <c r="C15" s="298">
        <v>46298</v>
      </c>
      <c r="D15" s="299" t="s">
        <v>953</v>
      </c>
      <c r="E15" s="522">
        <v>12.77</v>
      </c>
      <c r="F15" s="522"/>
      <c r="G15" s="333">
        <f t="shared" si="0"/>
        <v>6764.7099999999919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46298</v>
      </c>
      <c r="D16" s="299" t="s">
        <v>1085</v>
      </c>
      <c r="E16" s="522">
        <v>114.82</v>
      </c>
      <c r="F16" s="522"/>
      <c r="G16" s="333">
        <f t="shared" si="0"/>
        <v>6777.4799999999923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46298</v>
      </c>
      <c r="D17" s="299" t="s">
        <v>386</v>
      </c>
      <c r="E17" s="522">
        <v>8.59</v>
      </c>
      <c r="F17" s="522"/>
      <c r="G17" s="333">
        <f t="shared" si="0"/>
        <v>6892.299999999992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5</v>
      </c>
      <c r="C18" s="298">
        <v>46297</v>
      </c>
      <c r="D18" s="299" t="s">
        <v>1086</v>
      </c>
      <c r="E18" s="522">
        <v>14</v>
      </c>
      <c r="F18" s="522"/>
      <c r="G18" s="333">
        <f t="shared" si="0"/>
        <v>6900.8899999999921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46297</v>
      </c>
      <c r="D19" s="299" t="s">
        <v>324</v>
      </c>
      <c r="E19" s="522">
        <v>11.7</v>
      </c>
      <c r="F19" s="522"/>
      <c r="G19" s="333">
        <f t="shared" si="0"/>
        <v>6914.8899999999921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46297</v>
      </c>
      <c r="D20" s="299" t="s">
        <v>1087</v>
      </c>
      <c r="E20" s="522">
        <v>112.25</v>
      </c>
      <c r="F20" s="522"/>
      <c r="G20" s="333">
        <f t="shared" si="0"/>
        <v>6926.589999999992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3</v>
      </c>
      <c r="C21" s="298">
        <v>46297</v>
      </c>
      <c r="D21" s="299" t="s">
        <v>351</v>
      </c>
      <c r="E21" s="522">
        <v>25</v>
      </c>
      <c r="F21" s="522"/>
      <c r="G21" s="333">
        <f t="shared" si="0"/>
        <v>7038.839999999992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46297</v>
      </c>
      <c r="D22" s="299" t="s">
        <v>1080</v>
      </c>
      <c r="E22" s="522">
        <v>30</v>
      </c>
      <c r="F22" s="522"/>
      <c r="G22" s="333">
        <f t="shared" si="0"/>
        <v>7063.839999999992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284</v>
      </c>
      <c r="B23" s="330">
        <v>37</v>
      </c>
      <c r="C23" s="298">
        <v>46297</v>
      </c>
      <c r="D23" s="299" t="s">
        <v>374</v>
      </c>
      <c r="E23" s="522">
        <v>50</v>
      </c>
      <c r="F23" s="522"/>
      <c r="G23" s="333">
        <f t="shared" si="0"/>
        <v>7093.839999999992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22</v>
      </c>
      <c r="C24" s="298">
        <v>46297</v>
      </c>
      <c r="D24" s="299" t="s">
        <v>375</v>
      </c>
      <c r="E24" s="522">
        <v>6.37</v>
      </c>
      <c r="F24" s="522"/>
      <c r="G24" s="333">
        <f t="shared" si="0"/>
        <v>7143.839999999992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46296</v>
      </c>
      <c r="D25" s="299" t="s">
        <v>296</v>
      </c>
      <c r="E25" s="522">
        <v>17.84</v>
      </c>
      <c r="F25" s="522"/>
      <c r="G25" s="333">
        <f t="shared" si="0"/>
        <v>7150.2099999999919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46296</v>
      </c>
      <c r="D26" s="299" t="s">
        <v>360</v>
      </c>
      <c r="E26" s="522">
        <v>35</v>
      </c>
      <c r="F26" s="522"/>
      <c r="G26" s="333">
        <f t="shared" si="0"/>
        <v>7168.049999999992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335</v>
      </c>
      <c r="B27" s="330" t="s">
        <v>335</v>
      </c>
      <c r="C27" s="298">
        <v>46296</v>
      </c>
      <c r="D27" s="299" t="s">
        <v>460</v>
      </c>
      <c r="E27" s="522"/>
      <c r="F27" s="522">
        <v>200</v>
      </c>
      <c r="G27" s="333">
        <f t="shared" si="0"/>
        <v>7203.049999999992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291</v>
      </c>
      <c r="B28" s="330">
        <v>41</v>
      </c>
      <c r="C28" s="298">
        <v>46296</v>
      </c>
      <c r="D28" s="299" t="s">
        <v>1078</v>
      </c>
      <c r="E28" s="522"/>
      <c r="F28" s="522">
        <v>800</v>
      </c>
      <c r="G28" s="333">
        <f t="shared" si="0"/>
        <v>7003.049999999992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291</v>
      </c>
      <c r="B29" s="330">
        <v>39</v>
      </c>
      <c r="C29" s="298">
        <v>46296</v>
      </c>
      <c r="D29" s="299" t="s">
        <v>292</v>
      </c>
      <c r="E29" s="522"/>
      <c r="F29" s="522">
        <v>2765.54</v>
      </c>
      <c r="G29" s="333">
        <f t="shared" si="0"/>
        <v>6203.049999999992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291</v>
      </c>
      <c r="B30" s="330">
        <v>40</v>
      </c>
      <c r="C30" s="298">
        <v>46296</v>
      </c>
      <c r="D30" s="299" t="s">
        <v>316</v>
      </c>
      <c r="E30" s="522"/>
      <c r="F30" s="522">
        <v>837.18</v>
      </c>
      <c r="G30" s="333">
        <f t="shared" si="0"/>
        <v>3437.5099999999916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284</v>
      </c>
      <c r="B31" s="330">
        <v>37</v>
      </c>
      <c r="C31" s="298">
        <v>46295</v>
      </c>
      <c r="D31" s="299" t="s">
        <v>1082</v>
      </c>
      <c r="E31" s="522">
        <v>2768.7</v>
      </c>
      <c r="F31" s="522"/>
      <c r="G31" s="333">
        <f t="shared" si="0"/>
        <v>2600.3299999999917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286</v>
      </c>
      <c r="B32" s="330">
        <v>25</v>
      </c>
      <c r="C32" s="298">
        <v>46295</v>
      </c>
      <c r="D32" s="298" t="s">
        <v>204</v>
      </c>
      <c r="E32" s="331">
        <v>350</v>
      </c>
      <c r="F32" s="522"/>
      <c r="G32" s="333">
        <f t="shared" si="0"/>
        <v>5369.0299999999916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286</v>
      </c>
      <c r="B33" s="330">
        <v>26</v>
      </c>
      <c r="C33" s="298">
        <v>46295</v>
      </c>
      <c r="D33" s="298" t="s">
        <v>205</v>
      </c>
      <c r="E33" s="331">
        <v>320</v>
      </c>
      <c r="F33" s="522"/>
      <c r="G33" s="333">
        <f t="shared" si="0"/>
        <v>5719.0299999999916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27</v>
      </c>
      <c r="C34" s="298">
        <v>46295</v>
      </c>
      <c r="D34" s="298" t="s">
        <v>206</v>
      </c>
      <c r="E34" s="331">
        <v>25</v>
      </c>
      <c r="F34" s="522"/>
      <c r="G34" s="333">
        <f t="shared" si="0"/>
        <v>6039.0299999999916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28</v>
      </c>
      <c r="C35" s="298">
        <v>46295</v>
      </c>
      <c r="D35" s="298" t="s">
        <v>207</v>
      </c>
      <c r="E35" s="331">
        <v>25</v>
      </c>
      <c r="F35" s="522"/>
      <c r="G35" s="333">
        <f t="shared" si="0"/>
        <v>6064.0299999999916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286</v>
      </c>
      <c r="B36" s="330">
        <v>29</v>
      </c>
      <c r="C36" s="298">
        <v>46295</v>
      </c>
      <c r="D36" s="298" t="s">
        <v>208</v>
      </c>
      <c r="E36" s="331">
        <v>45</v>
      </c>
      <c r="F36" s="522"/>
      <c r="G36" s="333">
        <f t="shared" si="0"/>
        <v>6089.0299999999916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286</v>
      </c>
      <c r="B37" s="330">
        <v>30</v>
      </c>
      <c r="C37" s="298">
        <v>46295</v>
      </c>
      <c r="D37" s="298" t="s">
        <v>209</v>
      </c>
      <c r="E37" s="331">
        <v>400</v>
      </c>
      <c r="F37" s="522"/>
      <c r="G37" s="333">
        <f t="shared" si="0"/>
        <v>6134.0299999999916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286</v>
      </c>
      <c r="B38" s="330">
        <v>31</v>
      </c>
      <c r="C38" s="298">
        <v>46295</v>
      </c>
      <c r="D38" s="298" t="s">
        <v>210</v>
      </c>
      <c r="E38" s="331">
        <v>375</v>
      </c>
      <c r="F38" s="522"/>
      <c r="G38" s="333">
        <f t="shared" si="0"/>
        <v>6534.0299999999916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286</v>
      </c>
      <c r="B39" s="330">
        <v>32</v>
      </c>
      <c r="C39" s="298">
        <v>46295</v>
      </c>
      <c r="D39" s="298" t="s">
        <v>211</v>
      </c>
      <c r="E39" s="331">
        <v>100</v>
      </c>
      <c r="F39" s="522"/>
      <c r="G39" s="333">
        <f t="shared" si="0"/>
        <v>6909.0299999999916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286</v>
      </c>
      <c r="B40" s="330">
        <v>33</v>
      </c>
      <c r="C40" s="298">
        <v>46295</v>
      </c>
      <c r="D40" s="298" t="s">
        <v>212</v>
      </c>
      <c r="E40" s="331">
        <v>85</v>
      </c>
      <c r="F40" s="522"/>
      <c r="G40" s="333">
        <f t="shared" si="0"/>
        <v>7009.0299999999916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286</v>
      </c>
      <c r="B41" s="330">
        <v>34</v>
      </c>
      <c r="C41" s="298">
        <v>46295</v>
      </c>
      <c r="D41" s="298" t="s">
        <v>213</v>
      </c>
      <c r="E41" s="331">
        <v>230</v>
      </c>
      <c r="F41" s="522"/>
      <c r="G41" s="333">
        <f t="shared" si="0"/>
        <v>7094.0299999999916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286</v>
      </c>
      <c r="B42" s="330">
        <v>35</v>
      </c>
      <c r="C42" s="298">
        <v>46295</v>
      </c>
      <c r="D42" s="298" t="s">
        <v>214</v>
      </c>
      <c r="E42" s="331">
        <v>45</v>
      </c>
      <c r="F42" s="522"/>
      <c r="G42" s="333">
        <f t="shared" si="0"/>
        <v>7324.0299999999916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46295</v>
      </c>
      <c r="D43" s="298" t="s">
        <v>1081</v>
      </c>
      <c r="E43" s="522">
        <v>19.57</v>
      </c>
      <c r="F43" s="522"/>
      <c r="G43" s="333">
        <f t="shared" si="0"/>
        <v>7369.0299999999916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46295</v>
      </c>
      <c r="D44" s="298" t="s">
        <v>1079</v>
      </c>
      <c r="E44" s="522">
        <v>32.99</v>
      </c>
      <c r="F44" s="522"/>
      <c r="G44" s="333">
        <f t="shared" si="0"/>
        <v>7388.5999999999913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10</v>
      </c>
      <c r="C45" s="298">
        <v>46295</v>
      </c>
      <c r="D45" s="298" t="s">
        <v>176</v>
      </c>
      <c r="E45" s="522">
        <v>17.899999999999999</v>
      </c>
      <c r="F45" s="522"/>
      <c r="G45" s="333">
        <f t="shared" si="0"/>
        <v>7421.5899999999911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46294</v>
      </c>
      <c r="D46" s="298" t="s">
        <v>334</v>
      </c>
      <c r="E46" s="522">
        <v>14.28</v>
      </c>
      <c r="F46" s="522"/>
      <c r="G46" s="333">
        <f t="shared" si="0"/>
        <v>7439.4899999999907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46294</v>
      </c>
      <c r="D47" s="298" t="s">
        <v>300</v>
      </c>
      <c r="E47" s="522">
        <v>34.49</v>
      </c>
      <c r="F47" s="522"/>
      <c r="G47" s="333">
        <f t="shared" si="0"/>
        <v>7453.7699999999904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291</v>
      </c>
      <c r="B48" s="330">
        <v>38</v>
      </c>
      <c r="C48" s="298">
        <v>46294</v>
      </c>
      <c r="D48" s="299" t="s">
        <v>293</v>
      </c>
      <c r="E48" s="522"/>
      <c r="F48" s="522">
        <v>4719.97</v>
      </c>
      <c r="G48" s="333">
        <f t="shared" si="0"/>
        <v>7488.2599999999902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20</v>
      </c>
      <c r="C49" s="298">
        <v>46294</v>
      </c>
      <c r="D49" s="299" t="s">
        <v>193</v>
      </c>
      <c r="E49" s="522">
        <v>600</v>
      </c>
      <c r="F49" s="522"/>
      <c r="G49" s="333">
        <f t="shared" si="0"/>
        <v>2768.28999999999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5</v>
      </c>
      <c r="C50" s="298">
        <v>46293</v>
      </c>
      <c r="D50" s="299" t="s">
        <v>1075</v>
      </c>
      <c r="E50" s="522">
        <v>785</v>
      </c>
      <c r="F50" s="522"/>
      <c r="G50" s="333">
        <f t="shared" si="0"/>
        <v>3368.28999999999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46293</v>
      </c>
      <c r="D51" s="299" t="s">
        <v>310</v>
      </c>
      <c r="E51" s="522">
        <v>47.75</v>
      </c>
      <c r="F51" s="522"/>
      <c r="G51" s="333">
        <f t="shared" si="0"/>
        <v>4153.28999999999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46293</v>
      </c>
      <c r="D52" s="299" t="s">
        <v>296</v>
      </c>
      <c r="E52" s="522">
        <v>91.28</v>
      </c>
      <c r="F52" s="522"/>
      <c r="G52" s="333">
        <f t="shared" si="0"/>
        <v>4201.03999999999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3</v>
      </c>
      <c r="C53" s="298">
        <v>46293</v>
      </c>
      <c r="D53" s="299" t="s">
        <v>296</v>
      </c>
      <c r="E53" s="522">
        <v>3.49</v>
      </c>
      <c r="F53" s="522"/>
      <c r="G53" s="333">
        <f t="shared" si="0"/>
        <v>4292.3199999999897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46293</v>
      </c>
      <c r="D54" s="299" t="s">
        <v>1077</v>
      </c>
      <c r="E54" s="522">
        <v>260.32</v>
      </c>
      <c r="F54" s="522"/>
      <c r="G54" s="333">
        <f t="shared" si="0"/>
        <v>4295.8099999999895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3</v>
      </c>
      <c r="C55" s="298">
        <v>46292</v>
      </c>
      <c r="D55" s="299" t="s">
        <v>983</v>
      </c>
      <c r="E55" s="522">
        <v>9.35</v>
      </c>
      <c r="F55" s="522"/>
      <c r="G55" s="333">
        <f t="shared" si="0"/>
        <v>4556.1299999999892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46291</v>
      </c>
      <c r="D56" s="299" t="s">
        <v>1074</v>
      </c>
      <c r="E56" s="522">
        <v>46.73</v>
      </c>
      <c r="F56" s="522"/>
      <c r="G56" s="333">
        <f t="shared" si="0"/>
        <v>4565.4799999999896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5</v>
      </c>
      <c r="C57" s="298">
        <v>46291</v>
      </c>
      <c r="D57" s="299" t="s">
        <v>429</v>
      </c>
      <c r="E57" s="522">
        <v>102.95</v>
      </c>
      <c r="F57" s="522"/>
      <c r="G57" s="333">
        <f t="shared" si="0"/>
        <v>4612.2099999999891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46291</v>
      </c>
      <c r="D58" s="299" t="s">
        <v>319</v>
      </c>
      <c r="E58" s="522">
        <v>53.4</v>
      </c>
      <c r="F58" s="522"/>
      <c r="G58" s="333">
        <f t="shared" si="0"/>
        <v>4715.1599999999889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46290</v>
      </c>
      <c r="D59" s="299" t="s">
        <v>326</v>
      </c>
      <c r="E59" s="522">
        <v>17.72</v>
      </c>
      <c r="F59" s="522"/>
      <c r="G59" s="333">
        <f t="shared" si="0"/>
        <v>4768.5599999999886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4</v>
      </c>
      <c r="C60" s="298">
        <v>46290</v>
      </c>
      <c r="D60" s="299" t="s">
        <v>296</v>
      </c>
      <c r="E60" s="522">
        <v>42.12</v>
      </c>
      <c r="F60" s="522"/>
      <c r="G60" s="333">
        <f t="shared" si="0"/>
        <v>4786.2799999999888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46290</v>
      </c>
      <c r="D61" s="299" t="s">
        <v>296</v>
      </c>
      <c r="E61" s="522">
        <v>17.84</v>
      </c>
      <c r="F61" s="522"/>
      <c r="G61" s="333">
        <f t="shared" ref="G61:G105" si="1">G62-E61+F61</f>
        <v>4828.3999999999887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12</v>
      </c>
      <c r="C62" s="298">
        <v>46290</v>
      </c>
      <c r="D62" s="299" t="s">
        <v>314</v>
      </c>
      <c r="E62" s="522">
        <v>204.48</v>
      </c>
      <c r="F62" s="522"/>
      <c r="G62" s="333">
        <f t="shared" si="1"/>
        <v>4846.2399999999889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3</v>
      </c>
      <c r="C63" s="298">
        <v>46290</v>
      </c>
      <c r="D63" s="299" t="s">
        <v>1040</v>
      </c>
      <c r="E63" s="522">
        <v>6</v>
      </c>
      <c r="F63" s="522"/>
      <c r="G63" s="333">
        <f t="shared" si="1"/>
        <v>5050.7199999999884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46290</v>
      </c>
      <c r="D64" s="299" t="s">
        <v>371</v>
      </c>
      <c r="E64" s="522">
        <v>18.16</v>
      </c>
      <c r="F64" s="522"/>
      <c r="G64" s="333">
        <f t="shared" si="1"/>
        <v>5056.7199999999884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46290</v>
      </c>
      <c r="D65" s="299" t="s">
        <v>1040</v>
      </c>
      <c r="E65" s="522">
        <v>28.83</v>
      </c>
      <c r="F65" s="522"/>
      <c r="G65" s="333">
        <f t="shared" si="1"/>
        <v>5074.8799999999883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3</v>
      </c>
      <c r="C66" s="298">
        <v>46289</v>
      </c>
      <c r="D66" s="299" t="s">
        <v>1068</v>
      </c>
      <c r="E66" s="522">
        <v>-33.75</v>
      </c>
      <c r="F66" s="522"/>
      <c r="G66" s="333">
        <f t="shared" si="1"/>
        <v>5103.7099999999882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46289</v>
      </c>
      <c r="D67" s="299" t="s">
        <v>358</v>
      </c>
      <c r="E67" s="522">
        <v>18.760000000000002</v>
      </c>
      <c r="F67" s="522"/>
      <c r="G67" s="333">
        <f t="shared" si="1"/>
        <v>5069.9599999999882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46289</v>
      </c>
      <c r="D68" s="299" t="s">
        <v>1071</v>
      </c>
      <c r="E68" s="522">
        <v>40.450000000000003</v>
      </c>
      <c r="F68" s="522"/>
      <c r="G68" s="333">
        <f t="shared" si="1"/>
        <v>5088.7199999999884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46288</v>
      </c>
      <c r="D69" s="299" t="s">
        <v>1069</v>
      </c>
      <c r="E69" s="522">
        <v>25</v>
      </c>
      <c r="F69" s="522"/>
      <c r="G69" s="333">
        <f t="shared" si="1"/>
        <v>5129.1699999999882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46288</v>
      </c>
      <c r="D70" s="299" t="s">
        <v>364</v>
      </c>
      <c r="E70" s="522">
        <v>28.46</v>
      </c>
      <c r="F70" s="522"/>
      <c r="G70" s="333">
        <f t="shared" si="1"/>
        <v>5154.1699999999882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42</v>
      </c>
      <c r="C71" s="298">
        <v>46288</v>
      </c>
      <c r="D71" s="299" t="s">
        <v>200</v>
      </c>
      <c r="E71" s="522">
        <v>59</v>
      </c>
      <c r="F71" s="522"/>
      <c r="G71" s="333">
        <f t="shared" si="1"/>
        <v>5182.6299999999883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43</v>
      </c>
      <c r="C72" s="298">
        <v>46288</v>
      </c>
      <c r="D72" s="299" t="s">
        <v>201</v>
      </c>
      <c r="E72" s="522">
        <v>42.84</v>
      </c>
      <c r="F72" s="522"/>
      <c r="G72" s="333">
        <f t="shared" si="1"/>
        <v>5241.6299999999883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46288</v>
      </c>
      <c r="D73" s="299" t="s">
        <v>1072</v>
      </c>
      <c r="E73" s="522">
        <v>38.25</v>
      </c>
      <c r="F73" s="522"/>
      <c r="G73" s="333">
        <f t="shared" si="1"/>
        <v>5284.4699999999884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46288</v>
      </c>
      <c r="D74" s="299" t="s">
        <v>308</v>
      </c>
      <c r="E74" s="522">
        <v>117.74</v>
      </c>
      <c r="F74" s="522"/>
      <c r="G74" s="333">
        <f t="shared" si="1"/>
        <v>5322.7199999999884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3</v>
      </c>
      <c r="C75" s="298">
        <v>46287</v>
      </c>
      <c r="D75" s="299" t="s">
        <v>1070</v>
      </c>
      <c r="E75" s="522">
        <v>58</v>
      </c>
      <c r="F75" s="522"/>
      <c r="G75" s="333">
        <f t="shared" si="1"/>
        <v>5440.4599999999882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46287</v>
      </c>
      <c r="D76" s="299" t="s">
        <v>1073</v>
      </c>
      <c r="E76" s="522">
        <v>50</v>
      </c>
      <c r="F76" s="522"/>
      <c r="G76" s="333">
        <f t="shared" si="1"/>
        <v>5498.4599999999882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46287</v>
      </c>
      <c r="D77" s="299" t="s">
        <v>427</v>
      </c>
      <c r="E77" s="522">
        <v>-12</v>
      </c>
      <c r="F77" s="522"/>
      <c r="G77" s="333">
        <f t="shared" si="1"/>
        <v>5548.4599999999882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1</v>
      </c>
      <c r="C78" s="298">
        <v>46287</v>
      </c>
      <c r="D78" s="299" t="s">
        <v>306</v>
      </c>
      <c r="E78" s="522">
        <v>58.63</v>
      </c>
      <c r="F78" s="522"/>
      <c r="G78" s="333">
        <f t="shared" si="1"/>
        <v>5536.4599999999882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24</v>
      </c>
      <c r="C79" s="298">
        <v>46287</v>
      </c>
      <c r="D79" s="299" t="s">
        <v>860</v>
      </c>
      <c r="E79" s="522">
        <v>88.17</v>
      </c>
      <c r="F79" s="522"/>
      <c r="G79" s="333">
        <f t="shared" si="1"/>
        <v>5595.0899999999883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46287</v>
      </c>
      <c r="D80" s="299" t="s">
        <v>296</v>
      </c>
      <c r="E80" s="522">
        <v>11.71</v>
      </c>
      <c r="F80" s="522"/>
      <c r="G80" s="333">
        <f t="shared" si="1"/>
        <v>5683.2599999999884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46287</v>
      </c>
      <c r="D81" s="299" t="s">
        <v>296</v>
      </c>
      <c r="E81" s="522">
        <v>46.45</v>
      </c>
      <c r="F81" s="522"/>
      <c r="G81" s="333">
        <f t="shared" si="1"/>
        <v>5694.9699999999884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7</v>
      </c>
      <c r="C82" s="298">
        <v>46287</v>
      </c>
      <c r="D82" s="299" t="s">
        <v>320</v>
      </c>
      <c r="E82" s="522">
        <v>20.75</v>
      </c>
      <c r="F82" s="522"/>
      <c r="G82" s="333">
        <f t="shared" si="1"/>
        <v>5741.4199999999882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46287</v>
      </c>
      <c r="D83" s="299" t="s">
        <v>308</v>
      </c>
      <c r="E83" s="522">
        <v>71.75</v>
      </c>
      <c r="F83" s="522"/>
      <c r="G83" s="333">
        <f t="shared" si="1"/>
        <v>5762.1699999999882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6</v>
      </c>
      <c r="C84" s="298">
        <v>46286</v>
      </c>
      <c r="D84" s="299" t="s">
        <v>300</v>
      </c>
      <c r="E84" s="522">
        <v>16.14</v>
      </c>
      <c r="F84" s="522"/>
      <c r="G84" s="333">
        <f t="shared" si="1"/>
        <v>5833.9199999999882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46286</v>
      </c>
      <c r="D85" s="299" t="s">
        <v>300</v>
      </c>
      <c r="E85" s="522">
        <v>32.97</v>
      </c>
      <c r="F85" s="522"/>
      <c r="G85" s="333">
        <f t="shared" si="1"/>
        <v>5850.0599999999886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22</v>
      </c>
      <c r="C86" s="298">
        <v>46286</v>
      </c>
      <c r="D86" s="299" t="s">
        <v>323</v>
      </c>
      <c r="E86" s="522">
        <v>23.42</v>
      </c>
      <c r="F86" s="522"/>
      <c r="G86" s="333">
        <f t="shared" si="1"/>
        <v>5883.0299999999888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3</v>
      </c>
      <c r="C87" s="298">
        <v>46286</v>
      </c>
      <c r="D87" s="299" t="s">
        <v>310</v>
      </c>
      <c r="E87" s="522">
        <v>5.86</v>
      </c>
      <c r="F87" s="522"/>
      <c r="G87" s="333">
        <f t="shared" si="1"/>
        <v>5906.4499999999889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46286</v>
      </c>
      <c r="D88" s="299" t="s">
        <v>310</v>
      </c>
      <c r="E88" s="522">
        <v>51.5</v>
      </c>
      <c r="F88" s="522"/>
      <c r="G88" s="333">
        <f t="shared" si="1"/>
        <v>5912.3099999999886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46286</v>
      </c>
      <c r="D89" s="299" t="s">
        <v>831</v>
      </c>
      <c r="E89" s="522">
        <v>25</v>
      </c>
      <c r="F89" s="522"/>
      <c r="G89" s="333">
        <f t="shared" si="1"/>
        <v>5963.8099999999886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46285</v>
      </c>
      <c r="D90" s="299" t="s">
        <v>311</v>
      </c>
      <c r="E90" s="522">
        <v>187.63</v>
      </c>
      <c r="F90" s="522"/>
      <c r="G90" s="333">
        <f t="shared" si="1"/>
        <v>5988.8099999999886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46285</v>
      </c>
      <c r="D91" s="299" t="s">
        <v>334</v>
      </c>
      <c r="E91" s="522">
        <v>20.38</v>
      </c>
      <c r="F91" s="522"/>
      <c r="G91" s="333">
        <f t="shared" si="1"/>
        <v>6176.4399999999887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46285</v>
      </c>
      <c r="D92" s="299" t="s">
        <v>358</v>
      </c>
      <c r="E92" s="522">
        <v>10.050000000000001</v>
      </c>
      <c r="F92" s="522"/>
      <c r="G92" s="333">
        <f t="shared" si="1"/>
        <v>6196.8199999999888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46285</v>
      </c>
      <c r="D93" s="299" t="s">
        <v>300</v>
      </c>
      <c r="E93" s="522">
        <v>10.64</v>
      </c>
      <c r="F93" s="522"/>
      <c r="G93" s="333">
        <f t="shared" si="1"/>
        <v>6206.869999999989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46284</v>
      </c>
      <c r="D94" s="299" t="s">
        <v>984</v>
      </c>
      <c r="E94" s="522">
        <v>64.599999999999994</v>
      </c>
      <c r="F94" s="522"/>
      <c r="G94" s="333">
        <f t="shared" si="1"/>
        <v>6217.5099999999893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3</v>
      </c>
      <c r="C95" s="298">
        <v>46284</v>
      </c>
      <c r="D95" s="299" t="s">
        <v>334</v>
      </c>
      <c r="E95" s="522">
        <v>9.1300000000000008</v>
      </c>
      <c r="F95" s="522"/>
      <c r="G95" s="333">
        <f t="shared" si="1"/>
        <v>6282.1099999999897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46284</v>
      </c>
      <c r="D96" s="299" t="s">
        <v>334</v>
      </c>
      <c r="E96" s="522">
        <v>93.73</v>
      </c>
      <c r="F96" s="522"/>
      <c r="G96" s="333">
        <f t="shared" si="1"/>
        <v>6291.2399999999898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22</v>
      </c>
      <c r="C97" s="298">
        <v>46284</v>
      </c>
      <c r="D97" s="299" t="s">
        <v>328</v>
      </c>
      <c r="E97" s="522">
        <v>7.46</v>
      </c>
      <c r="F97" s="522"/>
      <c r="G97" s="333">
        <f t="shared" si="1"/>
        <v>6384.9699999999893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5</v>
      </c>
      <c r="C98" s="298">
        <v>46283</v>
      </c>
      <c r="D98" s="299" t="s">
        <v>1067</v>
      </c>
      <c r="E98" s="522">
        <v>22.66</v>
      </c>
      <c r="F98" s="522"/>
      <c r="G98" s="333">
        <f t="shared" si="1"/>
        <v>6392.4299999999894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46283</v>
      </c>
      <c r="D99" s="299" t="s">
        <v>1066</v>
      </c>
      <c r="E99" s="522">
        <v>20</v>
      </c>
      <c r="F99" s="522"/>
      <c r="G99" s="333">
        <f t="shared" si="1"/>
        <v>6415.0899999999892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46283</v>
      </c>
      <c r="D100" s="299" t="s">
        <v>319</v>
      </c>
      <c r="E100" s="522">
        <v>7.33</v>
      </c>
      <c r="F100" s="522"/>
      <c r="G100" s="333">
        <f t="shared" si="1"/>
        <v>6435.0899999999892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22</v>
      </c>
      <c r="C101" s="298">
        <v>46283</v>
      </c>
      <c r="D101" s="299" t="s">
        <v>930</v>
      </c>
      <c r="E101" s="522">
        <v>13.84</v>
      </c>
      <c r="F101" s="522"/>
      <c r="G101" s="333">
        <f t="shared" si="1"/>
        <v>6442.4199999999892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46283</v>
      </c>
      <c r="D102" s="299" t="s">
        <v>1064</v>
      </c>
      <c r="E102" s="522">
        <v>9</v>
      </c>
      <c r="F102" s="522"/>
      <c r="G102" s="333">
        <f t="shared" si="1"/>
        <v>6456.2599999999893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46283</v>
      </c>
      <c r="D103" s="299" t="s">
        <v>835</v>
      </c>
      <c r="E103" s="522">
        <v>10.64</v>
      </c>
      <c r="F103" s="522"/>
      <c r="G103" s="333">
        <f t="shared" si="1"/>
        <v>6465.2599999999893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46283</v>
      </c>
      <c r="D104" s="299" t="s">
        <v>1065</v>
      </c>
      <c r="E104" s="522">
        <v>37.99</v>
      </c>
      <c r="F104" s="522"/>
      <c r="G104" s="333">
        <f t="shared" si="1"/>
        <v>6475.8999999999896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21</v>
      </c>
      <c r="C105" s="298">
        <v>46282</v>
      </c>
      <c r="D105" s="299" t="s">
        <v>194</v>
      </c>
      <c r="E105" s="522">
        <v>81</v>
      </c>
      <c r="F105" s="522"/>
      <c r="G105" s="333">
        <f t="shared" si="1"/>
        <v>6513.8899999999894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17</v>
      </c>
      <c r="C106" s="298">
        <v>46282</v>
      </c>
      <c r="D106" s="299" t="s">
        <v>188</v>
      </c>
      <c r="E106" s="522">
        <v>42.65</v>
      </c>
      <c r="F106" s="522"/>
      <c r="G106" s="333">
        <f t="shared" ref="G106:G119" si="2">G107-E106+F106</f>
        <v>6594.8899999999894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23</v>
      </c>
      <c r="C107" s="298">
        <v>46282</v>
      </c>
      <c r="D107" s="299" t="s">
        <v>63</v>
      </c>
      <c r="E107" s="522">
        <v>529.46</v>
      </c>
      <c r="F107" s="522"/>
      <c r="G107" s="333">
        <f t="shared" si="2"/>
        <v>6637.539999999989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43</v>
      </c>
      <c r="C108" s="298">
        <v>46282</v>
      </c>
      <c r="D108" s="299" t="s">
        <v>333</v>
      </c>
      <c r="E108" s="522">
        <v>22.35</v>
      </c>
      <c r="F108" s="522"/>
      <c r="G108" s="333">
        <f t="shared" si="2"/>
        <v>7166.9999999999891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42</v>
      </c>
      <c r="C109" s="298">
        <v>46282</v>
      </c>
      <c r="D109" s="299" t="s">
        <v>333</v>
      </c>
      <c r="E109" s="522">
        <v>52.15</v>
      </c>
      <c r="F109" s="522"/>
      <c r="G109" s="333">
        <f t="shared" si="2"/>
        <v>7189.3499999999894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3</v>
      </c>
      <c r="C110" s="298">
        <v>46282</v>
      </c>
      <c r="D110" s="299" t="s">
        <v>334</v>
      </c>
      <c r="E110" s="522">
        <v>5.33</v>
      </c>
      <c r="F110" s="522"/>
      <c r="G110" s="333">
        <f t="shared" si="2"/>
        <v>7241.4999999999891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46282</v>
      </c>
      <c r="D111" s="299" t="s">
        <v>358</v>
      </c>
      <c r="E111" s="522">
        <v>18.03</v>
      </c>
      <c r="F111" s="522"/>
      <c r="G111" s="333">
        <f t="shared" si="2"/>
        <v>7246.829999999989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291</v>
      </c>
      <c r="B112" s="330">
        <v>39</v>
      </c>
      <c r="C112" s="298">
        <v>46281</v>
      </c>
      <c r="D112" s="299" t="s">
        <v>292</v>
      </c>
      <c r="E112" s="522"/>
      <c r="F112" s="522">
        <v>2765.54</v>
      </c>
      <c r="G112" s="333">
        <f t="shared" si="2"/>
        <v>7264.8599999999888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11</v>
      </c>
      <c r="C113" s="298">
        <v>46281</v>
      </c>
      <c r="D113" s="299" t="s">
        <v>178</v>
      </c>
      <c r="E113" s="522">
        <v>256.83999999999997</v>
      </c>
      <c r="F113" s="522"/>
      <c r="G113" s="333">
        <f t="shared" si="2"/>
        <v>4499.3199999999888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46281</v>
      </c>
      <c r="D114" s="299" t="s">
        <v>429</v>
      </c>
      <c r="E114" s="522">
        <v>102.95</v>
      </c>
      <c r="F114" s="522"/>
      <c r="G114" s="333">
        <f t="shared" si="2"/>
        <v>4756.1599999999889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291</v>
      </c>
      <c r="B115" s="330">
        <v>38</v>
      </c>
      <c r="C115" s="298">
        <v>46280</v>
      </c>
      <c r="D115" s="299" t="s">
        <v>293</v>
      </c>
      <c r="E115" s="522"/>
      <c r="F115" s="522">
        <v>4729.34</v>
      </c>
      <c r="G115" s="333">
        <f t="shared" si="2"/>
        <v>4859.1099999999888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22</v>
      </c>
      <c r="C116" s="298">
        <v>46280</v>
      </c>
      <c r="D116" s="299" t="s">
        <v>998</v>
      </c>
      <c r="E116" s="522">
        <v>10.64</v>
      </c>
      <c r="F116" s="522"/>
      <c r="G116" s="333">
        <f t="shared" si="2"/>
        <v>129.76999999998878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46280</v>
      </c>
      <c r="D117" s="299" t="s">
        <v>319</v>
      </c>
      <c r="E117" s="522">
        <v>3.18</v>
      </c>
      <c r="F117" s="522"/>
      <c r="G117" s="333">
        <f t="shared" si="2"/>
        <v>140.4099999999888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46280</v>
      </c>
      <c r="D118" s="299" t="s">
        <v>1063</v>
      </c>
      <c r="E118" s="522">
        <v>12.78</v>
      </c>
      <c r="F118" s="522"/>
      <c r="G118" s="333">
        <f t="shared" si="2"/>
        <v>143.58999999998881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4</v>
      </c>
      <c r="C119" s="298">
        <v>46279</v>
      </c>
      <c r="D119" s="299" t="s">
        <v>295</v>
      </c>
      <c r="E119" s="522">
        <v>39.200000000000003</v>
      </c>
      <c r="F119" s="522"/>
      <c r="G119" s="333">
        <f t="shared" si="2"/>
        <v>156.36999999998881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46279</v>
      </c>
      <c r="D120" s="299" t="s">
        <v>301</v>
      </c>
      <c r="E120" s="522">
        <v>18.850000000000001</v>
      </c>
      <c r="F120" s="522"/>
      <c r="G120" s="333">
        <f t="shared" ref="G120:G148" si="3">G121-E120+F120</f>
        <v>195.56999999998882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19</v>
      </c>
      <c r="C121" s="298">
        <v>46279</v>
      </c>
      <c r="D121" s="299" t="s">
        <v>191</v>
      </c>
      <c r="E121" s="522">
        <v>200</v>
      </c>
      <c r="F121" s="522"/>
      <c r="G121" s="333">
        <f t="shared" si="3"/>
        <v>214.41999999998882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46278</v>
      </c>
      <c r="D122" s="299" t="s">
        <v>353</v>
      </c>
      <c r="E122" s="522">
        <v>20.98</v>
      </c>
      <c r="F122" s="522"/>
      <c r="G122" s="333">
        <f t="shared" si="3"/>
        <v>414.41999999998882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22</v>
      </c>
      <c r="C123" s="298">
        <v>46278</v>
      </c>
      <c r="D123" s="299" t="s">
        <v>1061</v>
      </c>
      <c r="E123" s="522">
        <v>19.14</v>
      </c>
      <c r="F123" s="522"/>
      <c r="G123" s="333">
        <f t="shared" si="3"/>
        <v>435.39999999998884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46278</v>
      </c>
      <c r="D124" s="299" t="s">
        <v>1062</v>
      </c>
      <c r="E124" s="522">
        <v>142.21</v>
      </c>
      <c r="F124" s="522"/>
      <c r="G124" s="333">
        <f t="shared" si="3"/>
        <v>454.53999999998882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46277</v>
      </c>
      <c r="D125" s="299" t="s">
        <v>1058</v>
      </c>
      <c r="E125" s="522">
        <v>10.44</v>
      </c>
      <c r="F125" s="522"/>
      <c r="G125" s="333">
        <f t="shared" si="3"/>
        <v>596.74999999998886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46277</v>
      </c>
      <c r="D126" s="299" t="s">
        <v>1059</v>
      </c>
      <c r="E126" s="522">
        <v>23.4</v>
      </c>
      <c r="F126" s="522"/>
      <c r="G126" s="333">
        <f t="shared" si="3"/>
        <v>607.18999999998891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46277</v>
      </c>
      <c r="D127" s="299" t="s">
        <v>983</v>
      </c>
      <c r="E127" s="522">
        <v>3.82</v>
      </c>
      <c r="F127" s="522"/>
      <c r="G127" s="333">
        <f t="shared" si="3"/>
        <v>630.58999999998889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46276</v>
      </c>
      <c r="D128" s="299" t="s">
        <v>484</v>
      </c>
      <c r="E128" s="522">
        <v>59.07</v>
      </c>
      <c r="F128" s="522"/>
      <c r="G128" s="333">
        <f t="shared" si="3"/>
        <v>634.40999999998894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46276</v>
      </c>
      <c r="D129" s="299" t="s">
        <v>1060</v>
      </c>
      <c r="E129" s="522">
        <v>63.86</v>
      </c>
      <c r="F129" s="522"/>
      <c r="G129" s="333">
        <f t="shared" si="3"/>
        <v>693.47999999998899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46276</v>
      </c>
      <c r="D130" s="299" t="s">
        <v>461</v>
      </c>
      <c r="E130" s="522">
        <v>19.98</v>
      </c>
      <c r="F130" s="522"/>
      <c r="G130" s="333">
        <f t="shared" si="3"/>
        <v>757.339999999989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22</v>
      </c>
      <c r="C131" s="298">
        <v>46276</v>
      </c>
      <c r="D131" s="299" t="s">
        <v>352</v>
      </c>
      <c r="E131" s="522">
        <v>21.29</v>
      </c>
      <c r="F131" s="522"/>
      <c r="G131" s="333">
        <f t="shared" si="3"/>
        <v>777.31999999998902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46276</v>
      </c>
      <c r="D132" s="299" t="s">
        <v>358</v>
      </c>
      <c r="E132" s="522">
        <v>16.98</v>
      </c>
      <c r="F132" s="522"/>
      <c r="G132" s="333">
        <f t="shared" si="3"/>
        <v>798.60999999998899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46276</v>
      </c>
      <c r="D133" s="299" t="s">
        <v>306</v>
      </c>
      <c r="E133" s="522">
        <v>14.99</v>
      </c>
      <c r="F133" s="522"/>
      <c r="G133" s="333">
        <f t="shared" si="3"/>
        <v>815.589999999989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46276</v>
      </c>
      <c r="D134" s="299" t="s">
        <v>306</v>
      </c>
      <c r="E134" s="522">
        <v>140.31</v>
      </c>
      <c r="F134" s="522"/>
      <c r="G134" s="333">
        <f t="shared" si="3"/>
        <v>830.57999999998901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46276</v>
      </c>
      <c r="D135" s="299" t="s">
        <v>412</v>
      </c>
      <c r="E135" s="522">
        <v>-3.4</v>
      </c>
      <c r="F135" s="522"/>
      <c r="G135" s="333">
        <f t="shared" si="3"/>
        <v>970.88999999998896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46276</v>
      </c>
      <c r="D136" s="299" t="s">
        <v>907</v>
      </c>
      <c r="E136" s="522">
        <v>-0.06</v>
      </c>
      <c r="F136" s="522"/>
      <c r="G136" s="333">
        <f t="shared" si="3"/>
        <v>967.48999999998898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46276</v>
      </c>
      <c r="D137" s="299" t="s">
        <v>1030</v>
      </c>
      <c r="E137" s="522">
        <v>25</v>
      </c>
      <c r="F137" s="522"/>
      <c r="G137" s="333">
        <f t="shared" si="3"/>
        <v>967.42999999998904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335</v>
      </c>
      <c r="B138" s="330" t="s">
        <v>335</v>
      </c>
      <c r="C138" s="298">
        <v>46276</v>
      </c>
      <c r="D138" s="299" t="s">
        <v>336</v>
      </c>
      <c r="E138" s="522">
        <v>62.37</v>
      </c>
      <c r="F138" s="522"/>
      <c r="G138" s="333">
        <f t="shared" si="3"/>
        <v>992.42999999998904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15</v>
      </c>
      <c r="C139" s="298">
        <v>46276</v>
      </c>
      <c r="D139" s="299" t="s">
        <v>185</v>
      </c>
      <c r="E139" s="522">
        <v>63.69</v>
      </c>
      <c r="F139" s="522"/>
      <c r="G139" s="333">
        <f t="shared" si="3"/>
        <v>1054.799999999989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46275</v>
      </c>
      <c r="D140" s="299" t="s">
        <v>358</v>
      </c>
      <c r="E140" s="522">
        <v>6.28</v>
      </c>
      <c r="F140" s="522"/>
      <c r="G140" s="333">
        <f t="shared" si="3"/>
        <v>1118.4899999999891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46275</v>
      </c>
      <c r="D141" s="299" t="s">
        <v>386</v>
      </c>
      <c r="E141" s="522">
        <v>15.75</v>
      </c>
      <c r="F141" s="522"/>
      <c r="G141" s="333">
        <f t="shared" si="3"/>
        <v>1124.7699999999891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46275</v>
      </c>
      <c r="D142" s="299" t="s">
        <v>318</v>
      </c>
      <c r="E142" s="522">
        <v>20.440000000000001</v>
      </c>
      <c r="F142" s="522"/>
      <c r="G142" s="333">
        <f t="shared" si="3"/>
        <v>1140.5199999999891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46275</v>
      </c>
      <c r="D143" s="299" t="s">
        <v>329</v>
      </c>
      <c r="E143" s="522">
        <v>28.67</v>
      </c>
      <c r="F143" s="522"/>
      <c r="G143" s="333">
        <f t="shared" si="3"/>
        <v>1160.9599999999891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46275</v>
      </c>
      <c r="D144" s="299" t="s">
        <v>1048</v>
      </c>
      <c r="E144" s="522">
        <v>100</v>
      </c>
      <c r="F144" s="522"/>
      <c r="G144" s="333">
        <f t="shared" si="3"/>
        <v>1189.6299999999892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46275</v>
      </c>
      <c r="D145" s="299" t="s">
        <v>1048</v>
      </c>
      <c r="E145" s="522">
        <v>100</v>
      </c>
      <c r="F145" s="522"/>
      <c r="G145" s="333">
        <f t="shared" si="3"/>
        <v>1289.6299999999892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46275</v>
      </c>
      <c r="D146" s="299" t="s">
        <v>429</v>
      </c>
      <c r="E146" s="522">
        <v>103.4</v>
      </c>
      <c r="F146" s="522"/>
      <c r="G146" s="333">
        <f t="shared" si="3"/>
        <v>1389.6299999999892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46274</v>
      </c>
      <c r="D147" s="299" t="s">
        <v>1049</v>
      </c>
      <c r="E147" s="522">
        <v>50</v>
      </c>
      <c r="F147" s="522"/>
      <c r="G147" s="333">
        <f t="shared" si="3"/>
        <v>1493.0299999999893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46274</v>
      </c>
      <c r="D148" s="299" t="s">
        <v>854</v>
      </c>
      <c r="E148" s="522">
        <v>10.68</v>
      </c>
      <c r="F148" s="522"/>
      <c r="G148" s="333">
        <f t="shared" si="3"/>
        <v>1543.0299999999893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46274</v>
      </c>
      <c r="D149" s="299" t="s">
        <v>1050</v>
      </c>
      <c r="E149" s="522">
        <v>31.5</v>
      </c>
      <c r="F149" s="522"/>
      <c r="G149" s="333">
        <f t="shared" ref="G149:G151" si="4">G150-E149+F149</f>
        <v>1553.7099999999893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22</v>
      </c>
      <c r="C150" s="298">
        <v>46274</v>
      </c>
      <c r="D150" s="299" t="s">
        <v>979</v>
      </c>
      <c r="E150" s="522">
        <v>5.31</v>
      </c>
      <c r="F150" s="522"/>
      <c r="G150" s="333">
        <f t="shared" si="4"/>
        <v>1585.2099999999893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46273</v>
      </c>
      <c r="D151" s="299" t="s">
        <v>1055</v>
      </c>
      <c r="E151" s="522">
        <v>10</v>
      </c>
      <c r="F151" s="522"/>
      <c r="G151" s="333">
        <f t="shared" si="4"/>
        <v>1590.5199999999893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335</v>
      </c>
      <c r="B152" s="330" t="s">
        <v>335</v>
      </c>
      <c r="C152" s="298">
        <v>46273</v>
      </c>
      <c r="D152" s="299" t="s">
        <v>182</v>
      </c>
      <c r="E152" s="522">
        <v>77.400000000000006</v>
      </c>
      <c r="F152" s="522"/>
      <c r="G152" s="333">
        <f t="shared" ref="G152:G173" si="5">G153-E152+F152</f>
        <v>1600.5199999999893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9</v>
      </c>
      <c r="C153" s="298">
        <v>46273</v>
      </c>
      <c r="D153" s="299" t="s">
        <v>58</v>
      </c>
      <c r="E153" s="522">
        <v>1231.68</v>
      </c>
      <c r="F153" s="522"/>
      <c r="G153" s="333">
        <f t="shared" si="5"/>
        <v>1677.9199999999894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46273</v>
      </c>
      <c r="D154" s="299" t="s">
        <v>319</v>
      </c>
      <c r="E154" s="522">
        <v>9.5</v>
      </c>
      <c r="F154" s="522"/>
      <c r="G154" s="333">
        <f t="shared" si="5"/>
        <v>2909.5999999999894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46273</v>
      </c>
      <c r="D155" s="299" t="s">
        <v>1051</v>
      </c>
      <c r="E155" s="522">
        <v>19.16</v>
      </c>
      <c r="F155" s="522"/>
      <c r="G155" s="333">
        <f t="shared" si="5"/>
        <v>2919.0999999999894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46273</v>
      </c>
      <c r="D156" s="299" t="s">
        <v>1051</v>
      </c>
      <c r="E156" s="522">
        <v>10</v>
      </c>
      <c r="F156" s="522"/>
      <c r="G156" s="333">
        <f t="shared" si="5"/>
        <v>2938.2599999999893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46273</v>
      </c>
      <c r="D157" s="299" t="s">
        <v>300</v>
      </c>
      <c r="E157" s="522">
        <v>31.94</v>
      </c>
      <c r="F157" s="522"/>
      <c r="G157" s="333">
        <f t="shared" si="5"/>
        <v>2948.2599999999893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46273</v>
      </c>
      <c r="D158" s="299" t="s">
        <v>1003</v>
      </c>
      <c r="E158" s="522">
        <v>50</v>
      </c>
      <c r="F158" s="522"/>
      <c r="G158" s="333">
        <f t="shared" si="5"/>
        <v>2980.1999999999894</v>
      </c>
      <c r="H158" s="334" t="s">
        <v>298</v>
      </c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5</v>
      </c>
      <c r="C159" s="298">
        <v>46273</v>
      </c>
      <c r="D159" s="299" t="s">
        <v>1039</v>
      </c>
      <c r="E159" s="522">
        <v>110</v>
      </c>
      <c r="F159" s="522"/>
      <c r="G159" s="333">
        <f t="shared" si="5"/>
        <v>3030.1999999999894</v>
      </c>
      <c r="H159" s="334" t="s">
        <v>298</v>
      </c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46272</v>
      </c>
      <c r="D160" s="299" t="s">
        <v>529</v>
      </c>
      <c r="E160" s="522"/>
      <c r="F160" s="522">
        <v>600</v>
      </c>
      <c r="G160" s="333">
        <f t="shared" si="5"/>
        <v>3140.1999999999894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46272</v>
      </c>
      <c r="D161" s="299" t="s">
        <v>529</v>
      </c>
      <c r="E161" s="522">
        <v>600</v>
      </c>
      <c r="F161" s="522"/>
      <c r="G161" s="333">
        <f t="shared" si="5"/>
        <v>2540.1999999999894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46272</v>
      </c>
      <c r="D162" s="299" t="s">
        <v>1053</v>
      </c>
      <c r="E162" s="522">
        <v>109.55</v>
      </c>
      <c r="F162" s="522"/>
      <c r="G162" s="333">
        <f t="shared" si="5"/>
        <v>3140.1999999999894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46272</v>
      </c>
      <c r="D163" s="299" t="s">
        <v>1054</v>
      </c>
      <c r="E163" s="522">
        <v>22.36</v>
      </c>
      <c r="F163" s="522"/>
      <c r="G163" s="333">
        <f t="shared" si="5"/>
        <v>3249.7499999999895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46272</v>
      </c>
      <c r="D164" s="299" t="s">
        <v>1052</v>
      </c>
      <c r="E164" s="522">
        <v>143.72</v>
      </c>
      <c r="F164" s="522"/>
      <c r="G164" s="333">
        <f t="shared" si="5"/>
        <v>3272.1099999999897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46272</v>
      </c>
      <c r="D165" s="299" t="s">
        <v>295</v>
      </c>
      <c r="E165" s="522">
        <v>291.70999999999998</v>
      </c>
      <c r="F165" s="522"/>
      <c r="G165" s="333">
        <f t="shared" si="5"/>
        <v>3415.8299999999895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46272</v>
      </c>
      <c r="D166" s="299" t="s">
        <v>295</v>
      </c>
      <c r="E166" s="522">
        <v>6.36</v>
      </c>
      <c r="F166" s="522"/>
      <c r="G166" s="333">
        <f t="shared" si="5"/>
        <v>3707.5399999999895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46272</v>
      </c>
      <c r="D167" s="299" t="s">
        <v>368</v>
      </c>
      <c r="E167" s="522">
        <v>25.54</v>
      </c>
      <c r="F167" s="522"/>
      <c r="G167" s="333">
        <f t="shared" si="5"/>
        <v>3713.8999999999896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14</v>
      </c>
      <c r="C168" s="298">
        <v>46271</v>
      </c>
      <c r="D168" s="299" t="s">
        <v>958</v>
      </c>
      <c r="E168" s="522">
        <v>66.67</v>
      </c>
      <c r="F168" s="522"/>
      <c r="G168" s="333">
        <f t="shared" si="5"/>
        <v>3739.4399999999896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46271</v>
      </c>
      <c r="D169" s="299" t="s">
        <v>998</v>
      </c>
      <c r="E169" s="522">
        <v>10.64</v>
      </c>
      <c r="F169" s="522"/>
      <c r="G169" s="333">
        <f t="shared" si="5"/>
        <v>3806.1099999999897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7</v>
      </c>
      <c r="C170" s="298">
        <v>46271</v>
      </c>
      <c r="D170" s="299" t="s">
        <v>482</v>
      </c>
      <c r="E170" s="522">
        <v>160.91999999999999</v>
      </c>
      <c r="F170" s="522"/>
      <c r="G170" s="333">
        <f t="shared" si="5"/>
        <v>3816.7499999999895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46270</v>
      </c>
      <c r="D171" s="299" t="s">
        <v>1043</v>
      </c>
      <c r="E171" s="522">
        <v>210.86</v>
      </c>
      <c r="F171" s="522"/>
      <c r="G171" s="333">
        <f t="shared" si="5"/>
        <v>3977.6699999999896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46270</v>
      </c>
      <c r="D172" s="299" t="s">
        <v>319</v>
      </c>
      <c r="E172" s="522">
        <v>23.41</v>
      </c>
      <c r="F172" s="522"/>
      <c r="G172" s="333">
        <f t="shared" si="5"/>
        <v>4188.5299999999897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46270</v>
      </c>
      <c r="D173" s="299" t="s">
        <v>880</v>
      </c>
      <c r="E173" s="522">
        <v>24.47</v>
      </c>
      <c r="F173" s="522"/>
      <c r="G173" s="333">
        <f t="shared" si="5"/>
        <v>4211.9399999999896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46270</v>
      </c>
      <c r="D174" s="299" t="s">
        <v>983</v>
      </c>
      <c r="E174" s="522">
        <v>25</v>
      </c>
      <c r="F174" s="522"/>
      <c r="G174" s="333">
        <f t="shared" ref="G174:G197" si="6">G175-E174+F174</f>
        <v>4236.4099999999899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17</v>
      </c>
      <c r="C175" s="298">
        <v>46269</v>
      </c>
      <c r="D175" s="299" t="s">
        <v>370</v>
      </c>
      <c r="E175" s="522">
        <v>99</v>
      </c>
      <c r="F175" s="522"/>
      <c r="G175" s="333">
        <f t="shared" si="6"/>
        <v>4261.4099999999899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46269</v>
      </c>
      <c r="D176" s="299" t="s">
        <v>1044</v>
      </c>
      <c r="E176" s="522">
        <v>28.18</v>
      </c>
      <c r="F176" s="522"/>
      <c r="G176" s="333">
        <f t="shared" si="6"/>
        <v>4360.4099999999899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46269</v>
      </c>
      <c r="D177" s="299" t="s">
        <v>358</v>
      </c>
      <c r="E177" s="522">
        <v>10.95</v>
      </c>
      <c r="F177" s="522"/>
      <c r="G177" s="333">
        <f t="shared" si="6"/>
        <v>4388.5899999999901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14</v>
      </c>
      <c r="C178" s="298">
        <v>46269</v>
      </c>
      <c r="D178" s="299" t="s">
        <v>367</v>
      </c>
      <c r="E178" s="522">
        <v>70.25</v>
      </c>
      <c r="F178" s="522"/>
      <c r="G178" s="333">
        <f t="shared" si="6"/>
        <v>4399.53999999999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46269</v>
      </c>
      <c r="D179" s="299" t="s">
        <v>1056</v>
      </c>
      <c r="E179" s="522">
        <v>150</v>
      </c>
      <c r="F179" s="522"/>
      <c r="G179" s="333">
        <f t="shared" si="6"/>
        <v>4469.78999999999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13</v>
      </c>
      <c r="C180" s="298">
        <v>46269</v>
      </c>
      <c r="D180" s="299" t="s">
        <v>182</v>
      </c>
      <c r="E180" s="522">
        <v>344.23</v>
      </c>
      <c r="F180" s="522"/>
      <c r="G180" s="333">
        <f t="shared" si="6"/>
        <v>4619.78999999999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46268</v>
      </c>
      <c r="D181" s="299" t="s">
        <v>1045</v>
      </c>
      <c r="E181" s="522">
        <v>52.63</v>
      </c>
      <c r="F181" s="522"/>
      <c r="G181" s="333">
        <f t="shared" si="6"/>
        <v>4964.0199999999895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46268</v>
      </c>
      <c r="D182" s="299" t="s">
        <v>1045</v>
      </c>
      <c r="E182" s="522">
        <v>16.88</v>
      </c>
      <c r="F182" s="522"/>
      <c r="G182" s="333">
        <f t="shared" si="6"/>
        <v>5016.6499999999896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7</v>
      </c>
      <c r="C183" s="298">
        <v>46268</v>
      </c>
      <c r="D183" s="299" t="s">
        <v>1046</v>
      </c>
      <c r="E183" s="522">
        <v>70.41</v>
      </c>
      <c r="F183" s="522"/>
      <c r="G183" s="333">
        <f t="shared" si="6"/>
        <v>5033.5299999999897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46268</v>
      </c>
      <c r="D184" s="299" t="s">
        <v>1047</v>
      </c>
      <c r="E184" s="522">
        <v>5</v>
      </c>
      <c r="F184" s="522"/>
      <c r="G184" s="333">
        <f t="shared" si="6"/>
        <v>5103.9399999999896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46268</v>
      </c>
      <c r="D185" s="299" t="s">
        <v>310</v>
      </c>
      <c r="E185" s="522">
        <v>37.92</v>
      </c>
      <c r="F185" s="522"/>
      <c r="G185" s="333">
        <f t="shared" si="6"/>
        <v>5108.9399999999896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3</v>
      </c>
      <c r="C186" s="298">
        <v>46268</v>
      </c>
      <c r="D186" s="299" t="s">
        <v>310</v>
      </c>
      <c r="E186" s="522">
        <v>7.57</v>
      </c>
      <c r="F186" s="522"/>
      <c r="G186" s="333">
        <f t="shared" si="6"/>
        <v>5146.8599999999897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46268</v>
      </c>
      <c r="D187" s="299" t="s">
        <v>404</v>
      </c>
      <c r="E187" s="522">
        <v>24.85</v>
      </c>
      <c r="F187" s="522"/>
      <c r="G187" s="333">
        <f t="shared" si="6"/>
        <v>5154.4299999999894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46268</v>
      </c>
      <c r="D188" s="299" t="s">
        <v>340</v>
      </c>
      <c r="E188" s="522">
        <v>97.55</v>
      </c>
      <c r="F188" s="522"/>
      <c r="G188" s="333">
        <f t="shared" si="6"/>
        <v>5179.2799999999897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22</v>
      </c>
      <c r="C189" s="298">
        <v>46268</v>
      </c>
      <c r="D189" s="299" t="s">
        <v>953</v>
      </c>
      <c r="E189" s="522">
        <v>12.77</v>
      </c>
      <c r="F189" s="522"/>
      <c r="G189" s="333">
        <f t="shared" si="6"/>
        <v>5276.8299999999899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46267</v>
      </c>
      <c r="D190" s="299" t="s">
        <v>319</v>
      </c>
      <c r="E190" s="522">
        <v>8.86</v>
      </c>
      <c r="F190" s="522"/>
      <c r="G190" s="333">
        <f t="shared" si="6"/>
        <v>5289.5999999999904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46267</v>
      </c>
      <c r="D191" s="299" t="s">
        <v>332</v>
      </c>
      <c r="E191" s="522">
        <v>20.98</v>
      </c>
      <c r="F191" s="522"/>
      <c r="G191" s="333">
        <f t="shared" si="6"/>
        <v>5298.45999999999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5</v>
      </c>
      <c r="C192" s="298">
        <v>46267</v>
      </c>
      <c r="D192" s="299" t="s">
        <v>1042</v>
      </c>
      <c r="E192" s="522">
        <v>-300</v>
      </c>
      <c r="F192" s="522"/>
      <c r="G192" s="333">
        <f t="shared" si="6"/>
        <v>5319.4399999999896</v>
      </c>
      <c r="H192" s="334" t="s">
        <v>298</v>
      </c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5</v>
      </c>
      <c r="C193" s="298">
        <v>46267</v>
      </c>
      <c r="D193" s="299" t="s">
        <v>1038</v>
      </c>
      <c r="E193" s="522">
        <v>50</v>
      </c>
      <c r="F193" s="522"/>
      <c r="G193" s="333">
        <f t="shared" si="6"/>
        <v>5019.4399999999896</v>
      </c>
      <c r="H193" s="334" t="s">
        <v>298</v>
      </c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46267</v>
      </c>
      <c r="D194" s="299" t="s">
        <v>1041</v>
      </c>
      <c r="E194" s="522">
        <v>25</v>
      </c>
      <c r="F194" s="522"/>
      <c r="G194" s="333">
        <f t="shared" si="6"/>
        <v>5069.4399999999896</v>
      </c>
      <c r="H194" s="334" t="s">
        <v>298</v>
      </c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5</v>
      </c>
      <c r="C195" s="298">
        <v>46267</v>
      </c>
      <c r="D195" s="299" t="s">
        <v>1039</v>
      </c>
      <c r="E195" s="522">
        <v>30</v>
      </c>
      <c r="F195" s="522"/>
      <c r="G195" s="333">
        <f t="shared" si="6"/>
        <v>5094.4399999999896</v>
      </c>
      <c r="H195" s="334" t="s">
        <v>298</v>
      </c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46267</v>
      </c>
      <c r="D196" s="299" t="s">
        <v>386</v>
      </c>
      <c r="E196" s="522">
        <v>15</v>
      </c>
      <c r="F196" s="522"/>
      <c r="G196" s="333">
        <f t="shared" si="6"/>
        <v>5124.4399999999896</v>
      </c>
      <c r="H196" s="334" t="s">
        <v>298</v>
      </c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46267</v>
      </c>
      <c r="D197" s="299" t="s">
        <v>1040</v>
      </c>
      <c r="E197" s="522">
        <v>15</v>
      </c>
      <c r="F197" s="522"/>
      <c r="G197" s="333">
        <f t="shared" si="6"/>
        <v>5139.4399999999896</v>
      </c>
      <c r="H197" s="334" t="s">
        <v>298</v>
      </c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291</v>
      </c>
      <c r="B198" s="330">
        <v>39</v>
      </c>
      <c r="C198" s="298">
        <v>46267</v>
      </c>
      <c r="D198" s="299" t="s">
        <v>292</v>
      </c>
      <c r="E198" s="522"/>
      <c r="F198" s="522">
        <v>2763.79</v>
      </c>
      <c r="G198" s="333">
        <f t="shared" ref="G198:G239" si="7">G199-E198+F198</f>
        <v>5154.4399999999896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284</v>
      </c>
      <c r="B199" s="330">
        <v>36</v>
      </c>
      <c r="C199" s="298">
        <v>46267</v>
      </c>
      <c r="D199" s="299" t="s">
        <v>374</v>
      </c>
      <c r="E199" s="522">
        <v>50</v>
      </c>
      <c r="F199" s="522"/>
      <c r="G199" s="333">
        <f t="shared" si="7"/>
        <v>2390.6499999999901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46267</v>
      </c>
      <c r="D200" s="299" t="s">
        <v>375</v>
      </c>
      <c r="E200" s="522">
        <v>6.37</v>
      </c>
      <c r="F200" s="522"/>
      <c r="G200" s="333">
        <f t="shared" si="7"/>
        <v>2440.6499999999901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46266</v>
      </c>
      <c r="D201" s="299" t="s">
        <v>304</v>
      </c>
      <c r="E201" s="522">
        <v>56.8</v>
      </c>
      <c r="F201" s="522"/>
      <c r="G201" s="333">
        <f t="shared" si="7"/>
        <v>2447.01999999999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5</v>
      </c>
      <c r="C202" s="298">
        <v>46266</v>
      </c>
      <c r="D202" s="299" t="s">
        <v>1035</v>
      </c>
      <c r="E202" s="522">
        <v>236.28</v>
      </c>
      <c r="F202" s="522"/>
      <c r="G202" s="333">
        <f t="shared" si="7"/>
        <v>2503.8199999999902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284</v>
      </c>
      <c r="B203" s="330">
        <v>37</v>
      </c>
      <c r="C203" s="298">
        <v>46265</v>
      </c>
      <c r="D203" s="299" t="s">
        <v>1037</v>
      </c>
      <c r="E203" s="522">
        <v>6794.38</v>
      </c>
      <c r="F203" s="522"/>
      <c r="G203" s="333">
        <f t="shared" si="7"/>
        <v>2740.0999999999904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25</v>
      </c>
      <c r="C204" s="298">
        <v>46265</v>
      </c>
      <c r="D204" s="298" t="s">
        <v>204</v>
      </c>
      <c r="E204" s="331">
        <v>350</v>
      </c>
      <c r="F204" s="522"/>
      <c r="G204" s="333">
        <f t="shared" si="7"/>
        <v>9534.4799999999905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26</v>
      </c>
      <c r="C205" s="298">
        <v>46265</v>
      </c>
      <c r="D205" s="298" t="s">
        <v>205</v>
      </c>
      <c r="E205" s="331">
        <v>320</v>
      </c>
      <c r="F205" s="522"/>
      <c r="G205" s="333">
        <f t="shared" si="7"/>
        <v>9884.4799999999905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27</v>
      </c>
      <c r="C206" s="298">
        <v>46265</v>
      </c>
      <c r="D206" s="298" t="s">
        <v>206</v>
      </c>
      <c r="E206" s="331">
        <v>25</v>
      </c>
      <c r="F206" s="522"/>
      <c r="G206" s="333">
        <f t="shared" si="7"/>
        <v>10204.47999999999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28</v>
      </c>
      <c r="C207" s="298">
        <v>46265</v>
      </c>
      <c r="D207" s="298" t="s">
        <v>207</v>
      </c>
      <c r="E207" s="331">
        <v>25</v>
      </c>
      <c r="F207" s="522"/>
      <c r="G207" s="333">
        <f t="shared" si="7"/>
        <v>10229.47999999999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29</v>
      </c>
      <c r="C208" s="298">
        <v>46265</v>
      </c>
      <c r="D208" s="298" t="s">
        <v>208</v>
      </c>
      <c r="E208" s="331">
        <v>45</v>
      </c>
      <c r="F208" s="522"/>
      <c r="G208" s="333">
        <f t="shared" si="7"/>
        <v>10254.47999999999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30</v>
      </c>
      <c r="C209" s="298">
        <v>46265</v>
      </c>
      <c r="D209" s="298" t="s">
        <v>209</v>
      </c>
      <c r="E209" s="331">
        <v>400</v>
      </c>
      <c r="F209" s="522"/>
      <c r="G209" s="333">
        <f t="shared" si="7"/>
        <v>10299.47999999999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31</v>
      </c>
      <c r="C210" s="298">
        <v>46265</v>
      </c>
      <c r="D210" s="298" t="s">
        <v>210</v>
      </c>
      <c r="E210" s="331">
        <v>375</v>
      </c>
      <c r="F210" s="522"/>
      <c r="G210" s="333">
        <f t="shared" si="7"/>
        <v>10699.47999999999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286</v>
      </c>
      <c r="B211" s="330">
        <v>32</v>
      </c>
      <c r="C211" s="298">
        <v>46265</v>
      </c>
      <c r="D211" s="298" t="s">
        <v>211</v>
      </c>
      <c r="E211" s="331">
        <v>100</v>
      </c>
      <c r="F211" s="522"/>
      <c r="G211" s="333">
        <f t="shared" si="7"/>
        <v>11074.47999999999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286</v>
      </c>
      <c r="B212" s="330">
        <v>33</v>
      </c>
      <c r="C212" s="298">
        <v>46265</v>
      </c>
      <c r="D212" s="298" t="s">
        <v>212</v>
      </c>
      <c r="E212" s="331">
        <v>85</v>
      </c>
      <c r="F212" s="522"/>
      <c r="G212" s="333">
        <f t="shared" si="7"/>
        <v>11174.47999999999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286</v>
      </c>
      <c r="B213" s="330">
        <v>34</v>
      </c>
      <c r="C213" s="298">
        <v>46265</v>
      </c>
      <c r="D213" s="298" t="s">
        <v>213</v>
      </c>
      <c r="E213" s="331">
        <v>230</v>
      </c>
      <c r="F213" s="522"/>
      <c r="G213" s="333">
        <f t="shared" si="7"/>
        <v>11259.47999999999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286</v>
      </c>
      <c r="B214" s="330">
        <v>35</v>
      </c>
      <c r="C214" s="298">
        <v>46265</v>
      </c>
      <c r="D214" s="298" t="s">
        <v>214</v>
      </c>
      <c r="E214" s="331">
        <v>45</v>
      </c>
      <c r="F214" s="522"/>
      <c r="G214" s="333">
        <f t="shared" si="7"/>
        <v>11489.47999999999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20</v>
      </c>
      <c r="C215" s="298">
        <v>46265</v>
      </c>
      <c r="D215" s="299" t="s">
        <v>193</v>
      </c>
      <c r="E215" s="522">
        <v>600</v>
      </c>
      <c r="F215" s="522"/>
      <c r="G215" s="333">
        <f t="shared" si="7"/>
        <v>11534.47999999999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46265</v>
      </c>
      <c r="D216" s="299" t="s">
        <v>1036</v>
      </c>
      <c r="E216" s="522">
        <v>-133.51</v>
      </c>
      <c r="F216" s="522"/>
      <c r="G216" s="333">
        <f t="shared" si="7"/>
        <v>12134.47999999999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10</v>
      </c>
      <c r="C217" s="298">
        <v>46265</v>
      </c>
      <c r="D217" s="299" t="s">
        <v>176</v>
      </c>
      <c r="E217" s="522">
        <v>17.899999999999999</v>
      </c>
      <c r="F217" s="522"/>
      <c r="G217" s="333">
        <f t="shared" si="7"/>
        <v>12000.96999999999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46265</v>
      </c>
      <c r="D218" s="299" t="s">
        <v>356</v>
      </c>
      <c r="E218" s="522">
        <v>46.56</v>
      </c>
      <c r="F218" s="522"/>
      <c r="G218" s="333">
        <f t="shared" si="7"/>
        <v>12018.86999999999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24</v>
      </c>
      <c r="C219" s="298">
        <v>46265</v>
      </c>
      <c r="D219" s="299" t="s">
        <v>860</v>
      </c>
      <c r="E219" s="522">
        <v>83.5</v>
      </c>
      <c r="F219" s="522"/>
      <c r="G219" s="333">
        <f t="shared" si="7"/>
        <v>12065.429999999989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46265</v>
      </c>
      <c r="D220" s="299" t="s">
        <v>423</v>
      </c>
      <c r="E220" s="522">
        <v>191.64</v>
      </c>
      <c r="F220" s="522">
        <v>191.64</v>
      </c>
      <c r="G220" s="333">
        <f t="shared" si="7"/>
        <v>12148.929999999989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46264</v>
      </c>
      <c r="D221" s="299" t="s">
        <v>1021</v>
      </c>
      <c r="E221" s="522">
        <v>58.54</v>
      </c>
      <c r="F221" s="522"/>
      <c r="G221" s="333">
        <f t="shared" si="7"/>
        <v>12148.929999999989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46264</v>
      </c>
      <c r="D222" s="299" t="s">
        <v>1021</v>
      </c>
      <c r="E222" s="522">
        <v>51.97</v>
      </c>
      <c r="F222" s="522"/>
      <c r="G222" s="333">
        <f t="shared" si="7"/>
        <v>12207.46999999999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46264</v>
      </c>
      <c r="D223" s="299" t="s">
        <v>431</v>
      </c>
      <c r="E223" s="522">
        <v>39.86</v>
      </c>
      <c r="F223" s="522"/>
      <c r="G223" s="333">
        <f t="shared" si="7"/>
        <v>12259.43999999999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46264</v>
      </c>
      <c r="D224" s="299" t="s">
        <v>831</v>
      </c>
      <c r="E224" s="522">
        <v>11.7</v>
      </c>
      <c r="F224" s="522"/>
      <c r="G224" s="333">
        <f t="shared" si="7"/>
        <v>12299.29999999999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46264</v>
      </c>
      <c r="D225" s="299" t="s">
        <v>478</v>
      </c>
      <c r="E225" s="522">
        <v>48.97</v>
      </c>
      <c r="F225" s="522"/>
      <c r="G225" s="333">
        <f t="shared" si="7"/>
        <v>12310.999999999991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46263</v>
      </c>
      <c r="D226" s="299" t="s">
        <v>353</v>
      </c>
      <c r="E226" s="522">
        <v>19.98</v>
      </c>
      <c r="F226" s="522"/>
      <c r="G226" s="333">
        <f t="shared" si="7"/>
        <v>12359.96999999999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46263</v>
      </c>
      <c r="D227" s="299" t="s">
        <v>312</v>
      </c>
      <c r="E227" s="522">
        <v>66.95</v>
      </c>
      <c r="F227" s="522"/>
      <c r="G227" s="333">
        <f t="shared" si="7"/>
        <v>12379.94999999999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8</v>
      </c>
      <c r="C228" s="298">
        <v>46263</v>
      </c>
      <c r="D228" s="299" t="s">
        <v>295</v>
      </c>
      <c r="E228" s="522">
        <v>9.15</v>
      </c>
      <c r="F228" s="522"/>
      <c r="G228" s="333">
        <f t="shared" si="7"/>
        <v>12446.899999999991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46263</v>
      </c>
      <c r="D229" s="299" t="s">
        <v>358</v>
      </c>
      <c r="E229" s="522">
        <v>10.85</v>
      </c>
      <c r="F229" s="522"/>
      <c r="G229" s="333">
        <f t="shared" si="7"/>
        <v>12456.04999999999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291</v>
      </c>
      <c r="B230" s="330">
        <v>38</v>
      </c>
      <c r="C230" s="298">
        <v>46263</v>
      </c>
      <c r="D230" s="299" t="s">
        <v>293</v>
      </c>
      <c r="E230" s="522"/>
      <c r="F230" s="522">
        <v>4729.34</v>
      </c>
      <c r="G230" s="333">
        <f t="shared" si="7"/>
        <v>12466.899999999991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46262</v>
      </c>
      <c r="D231" s="299" t="s">
        <v>334</v>
      </c>
      <c r="E231" s="522">
        <v>26.1</v>
      </c>
      <c r="F231" s="522"/>
      <c r="G231" s="333">
        <f t="shared" si="7"/>
        <v>7737.5599999999913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46262</v>
      </c>
      <c r="D232" s="299" t="s">
        <v>473</v>
      </c>
      <c r="E232" s="522">
        <v>109.42</v>
      </c>
      <c r="F232" s="522"/>
      <c r="G232" s="333">
        <f t="shared" si="7"/>
        <v>7763.6599999999917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46261</v>
      </c>
      <c r="D233" s="299" t="s">
        <v>311</v>
      </c>
      <c r="E233" s="522">
        <v>150.69999999999999</v>
      </c>
      <c r="F233" s="522"/>
      <c r="G233" s="333">
        <f t="shared" si="7"/>
        <v>7873.0799999999917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46261</v>
      </c>
      <c r="D234" s="299" t="s">
        <v>428</v>
      </c>
      <c r="E234" s="522">
        <v>36.18</v>
      </c>
      <c r="F234" s="522"/>
      <c r="G234" s="333">
        <f t="shared" si="7"/>
        <v>8023.7799999999916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3</v>
      </c>
      <c r="C235" s="298">
        <v>46261</v>
      </c>
      <c r="D235" s="299" t="s">
        <v>983</v>
      </c>
      <c r="E235" s="522">
        <v>9.23</v>
      </c>
      <c r="F235" s="522"/>
      <c r="G235" s="333">
        <f t="shared" si="7"/>
        <v>8059.9599999999919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4</v>
      </c>
      <c r="C236" s="298">
        <v>46261</v>
      </c>
      <c r="D236" s="299" t="s">
        <v>310</v>
      </c>
      <c r="E236" s="522">
        <v>47.99</v>
      </c>
      <c r="F236" s="522"/>
      <c r="G236" s="333">
        <f t="shared" si="7"/>
        <v>8069.1899999999914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46261</v>
      </c>
      <c r="D237" s="299" t="s">
        <v>300</v>
      </c>
      <c r="E237" s="522">
        <v>53.12</v>
      </c>
      <c r="F237" s="522"/>
      <c r="G237" s="333">
        <f t="shared" si="7"/>
        <v>8117.1799999999912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46261</v>
      </c>
      <c r="D238" s="299" t="s">
        <v>1030</v>
      </c>
      <c r="E238" s="522">
        <v>20</v>
      </c>
      <c r="F238" s="522"/>
      <c r="G238" s="333">
        <f t="shared" si="7"/>
        <v>8170.2999999999911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46260</v>
      </c>
      <c r="D239" s="299" t="s">
        <v>1031</v>
      </c>
      <c r="E239" s="522">
        <v>11.38</v>
      </c>
      <c r="F239" s="522"/>
      <c r="G239" s="333">
        <f t="shared" si="7"/>
        <v>8190.2999999999911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46260</v>
      </c>
      <c r="D240" s="299" t="s">
        <v>1032</v>
      </c>
      <c r="E240" s="522">
        <v>74.91</v>
      </c>
      <c r="F240" s="522"/>
      <c r="G240" s="333">
        <f t="shared" ref="G240:G257" si="8">G241-E240+F240</f>
        <v>8201.6799999999912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42</v>
      </c>
      <c r="C241" s="298">
        <v>46260</v>
      </c>
      <c r="D241" s="299" t="s">
        <v>200</v>
      </c>
      <c r="E241" s="522">
        <v>59</v>
      </c>
      <c r="F241" s="522"/>
      <c r="G241" s="333">
        <f t="shared" si="8"/>
        <v>8276.5899999999911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43</v>
      </c>
      <c r="C242" s="298">
        <v>46260</v>
      </c>
      <c r="D242" s="299" t="s">
        <v>201</v>
      </c>
      <c r="E242" s="522">
        <v>42.84</v>
      </c>
      <c r="F242" s="522"/>
      <c r="G242" s="333">
        <f t="shared" si="8"/>
        <v>8335.5899999999911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291</v>
      </c>
      <c r="B243" s="330">
        <v>40</v>
      </c>
      <c r="C243" s="298">
        <v>46260</v>
      </c>
      <c r="D243" s="299" t="s">
        <v>316</v>
      </c>
      <c r="E243" s="522"/>
      <c r="F243" s="522">
        <v>59.74</v>
      </c>
      <c r="G243" s="333">
        <f t="shared" si="8"/>
        <v>8378.4299999999912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46260</v>
      </c>
      <c r="D244" s="299" t="s">
        <v>296</v>
      </c>
      <c r="E244" s="522">
        <v>78.510000000000005</v>
      </c>
      <c r="F244" s="522"/>
      <c r="G244" s="333">
        <f t="shared" si="8"/>
        <v>8318.6899999999914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46259</v>
      </c>
      <c r="D245" s="299" t="s">
        <v>312</v>
      </c>
      <c r="E245" s="522">
        <v>54.95</v>
      </c>
      <c r="F245" s="522"/>
      <c r="G245" s="333">
        <f t="shared" si="8"/>
        <v>8397.1999999999916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46259</v>
      </c>
      <c r="D246" s="299" t="s">
        <v>358</v>
      </c>
      <c r="E246" s="522">
        <v>5.28</v>
      </c>
      <c r="F246" s="522"/>
      <c r="G246" s="333">
        <f t="shared" si="8"/>
        <v>8452.1499999999924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46259</v>
      </c>
      <c r="D247" s="299" t="s">
        <v>308</v>
      </c>
      <c r="E247" s="522">
        <v>71.75</v>
      </c>
      <c r="F247" s="522"/>
      <c r="G247" s="333">
        <f t="shared" si="8"/>
        <v>8457.429999999993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5</v>
      </c>
      <c r="C248" s="298">
        <v>46259</v>
      </c>
      <c r="D248" s="299" t="s">
        <v>1029</v>
      </c>
      <c r="E248" s="522">
        <v>30</v>
      </c>
      <c r="F248" s="522"/>
      <c r="G248" s="333">
        <f t="shared" si="8"/>
        <v>8529.179999999993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46259</v>
      </c>
      <c r="D249" s="299" t="s">
        <v>334</v>
      </c>
      <c r="E249" s="522">
        <v>18.18</v>
      </c>
      <c r="F249" s="522"/>
      <c r="G249" s="333">
        <f t="shared" si="8"/>
        <v>8559.179999999993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12</v>
      </c>
      <c r="C250" s="298">
        <v>46259</v>
      </c>
      <c r="D250" s="299" t="s">
        <v>314</v>
      </c>
      <c r="E250" s="522">
        <v>225</v>
      </c>
      <c r="F250" s="522"/>
      <c r="G250" s="333">
        <f t="shared" si="8"/>
        <v>8577.3599999999933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5</v>
      </c>
      <c r="C251" s="298">
        <v>46259</v>
      </c>
      <c r="D251" s="299" t="s">
        <v>1027</v>
      </c>
      <c r="E251" s="522">
        <v>-125</v>
      </c>
      <c r="F251" s="522"/>
      <c r="G251" s="333">
        <f t="shared" si="8"/>
        <v>8802.3599999999933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46259</v>
      </c>
      <c r="D252" s="299" t="s">
        <v>1026</v>
      </c>
      <c r="E252" s="522">
        <v>-125</v>
      </c>
      <c r="F252" s="522"/>
      <c r="G252" s="333">
        <f t="shared" si="8"/>
        <v>8677.3599999999933</v>
      </c>
      <c r="H252" s="334" t="s">
        <v>298</v>
      </c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46259</v>
      </c>
      <c r="D253" s="299" t="s">
        <v>1028</v>
      </c>
      <c r="E253" s="522"/>
      <c r="F253" s="522">
        <v>430</v>
      </c>
      <c r="G253" s="333">
        <f t="shared" si="8"/>
        <v>8552.3599999999933</v>
      </c>
      <c r="H253" s="334" t="s">
        <v>298</v>
      </c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46259</v>
      </c>
      <c r="D254" s="299" t="s">
        <v>1028</v>
      </c>
      <c r="E254" s="522">
        <v>430</v>
      </c>
      <c r="F254" s="522"/>
      <c r="G254" s="333">
        <f t="shared" si="8"/>
        <v>8122.3599999999933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46259</v>
      </c>
      <c r="D255" s="299" t="s">
        <v>358</v>
      </c>
      <c r="E255" s="522">
        <v>37.71</v>
      </c>
      <c r="F255" s="522"/>
      <c r="G255" s="333">
        <f t="shared" si="8"/>
        <v>8552.3599999999933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291</v>
      </c>
      <c r="B256" s="330">
        <v>41</v>
      </c>
      <c r="C256" s="298">
        <v>46258</v>
      </c>
      <c r="D256" s="299" t="s">
        <v>1023</v>
      </c>
      <c r="E256" s="522"/>
      <c r="F256" s="522">
        <v>800</v>
      </c>
      <c r="G256" s="333">
        <f t="shared" si="8"/>
        <v>8590.0699999999924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46258</v>
      </c>
      <c r="D257" s="299" t="s">
        <v>300</v>
      </c>
      <c r="E257" s="522">
        <v>63.98</v>
      </c>
      <c r="F257" s="522"/>
      <c r="G257" s="333">
        <f t="shared" si="8"/>
        <v>7790.0699999999924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46258</v>
      </c>
      <c r="D258" s="299" t="s">
        <v>296</v>
      </c>
      <c r="E258" s="522">
        <v>15.3</v>
      </c>
      <c r="F258" s="522"/>
      <c r="G258" s="333">
        <f t="shared" ref="G258:G271" si="9">G259-E258+F258</f>
        <v>7854.049999999992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4</v>
      </c>
      <c r="C259" s="298">
        <v>46258</v>
      </c>
      <c r="D259" s="299" t="s">
        <v>296</v>
      </c>
      <c r="E259" s="522">
        <v>41.09</v>
      </c>
      <c r="F259" s="522"/>
      <c r="G259" s="333">
        <f t="shared" si="9"/>
        <v>7869.3499999999922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46258</v>
      </c>
      <c r="D260" s="299" t="s">
        <v>300</v>
      </c>
      <c r="E260" s="522">
        <v>51.08</v>
      </c>
      <c r="F260" s="522"/>
      <c r="G260" s="333">
        <f t="shared" si="9"/>
        <v>7910.4399999999923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46258</v>
      </c>
      <c r="D261" s="299" t="s">
        <v>300</v>
      </c>
      <c r="E261" s="522">
        <v>66.010000000000005</v>
      </c>
      <c r="F261" s="522"/>
      <c r="G261" s="333">
        <f t="shared" si="9"/>
        <v>7961.5199999999923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5</v>
      </c>
      <c r="C262" s="298">
        <v>46256</v>
      </c>
      <c r="D262" s="299" t="s">
        <v>1024</v>
      </c>
      <c r="E262" s="522">
        <v>134.19</v>
      </c>
      <c r="F262" s="522"/>
      <c r="G262" s="333">
        <f t="shared" si="9"/>
        <v>8027.5299999999925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5</v>
      </c>
      <c r="C263" s="298">
        <v>46256</v>
      </c>
      <c r="D263" s="299" t="s">
        <v>1019</v>
      </c>
      <c r="E263" s="522">
        <v>50</v>
      </c>
      <c r="F263" s="522"/>
      <c r="G263" s="333">
        <f t="shared" si="9"/>
        <v>8161.7199999999921</v>
      </c>
      <c r="H263" s="334" t="s">
        <v>298</v>
      </c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46255</v>
      </c>
      <c r="D264" s="299" t="s">
        <v>319</v>
      </c>
      <c r="E264" s="522">
        <v>39.270000000000003</v>
      </c>
      <c r="F264" s="522"/>
      <c r="G264" s="333">
        <f t="shared" si="9"/>
        <v>8211.7199999999921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46255</v>
      </c>
      <c r="D265" s="299" t="s">
        <v>319</v>
      </c>
      <c r="E265" s="522">
        <v>8.48</v>
      </c>
      <c r="F265" s="522"/>
      <c r="G265" s="333">
        <f t="shared" si="9"/>
        <v>8250.9899999999925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46255</v>
      </c>
      <c r="D266" s="299" t="s">
        <v>397</v>
      </c>
      <c r="E266" s="522">
        <v>157.32</v>
      </c>
      <c r="F266" s="522"/>
      <c r="G266" s="333">
        <f t="shared" si="9"/>
        <v>8259.4699999999921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7</v>
      </c>
      <c r="C267" s="298">
        <v>46254</v>
      </c>
      <c r="D267" s="299" t="s">
        <v>1025</v>
      </c>
      <c r="E267" s="522">
        <v>100</v>
      </c>
      <c r="F267" s="522"/>
      <c r="G267" s="333">
        <f t="shared" si="9"/>
        <v>8416.7899999999918</v>
      </c>
      <c r="H267" s="334" t="s">
        <v>298</v>
      </c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46254</v>
      </c>
      <c r="D268" s="299" t="s">
        <v>319</v>
      </c>
      <c r="E268" s="522">
        <v>119.58</v>
      </c>
      <c r="F268" s="522"/>
      <c r="G268" s="333">
        <f t="shared" si="9"/>
        <v>8516.7899999999918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291</v>
      </c>
      <c r="B269" s="330">
        <v>39</v>
      </c>
      <c r="C269" s="298">
        <v>46254</v>
      </c>
      <c r="D269" s="299" t="s">
        <v>292</v>
      </c>
      <c r="E269" s="522"/>
      <c r="F269" s="522">
        <v>2763.78</v>
      </c>
      <c r="G269" s="333">
        <f t="shared" si="9"/>
        <v>8636.3699999999917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46253</v>
      </c>
      <c r="D270" s="299" t="s">
        <v>891</v>
      </c>
      <c r="E270" s="522">
        <v>219.38</v>
      </c>
      <c r="F270" s="522">
        <v>219.38</v>
      </c>
      <c r="G270" s="333">
        <f t="shared" si="9"/>
        <v>5872.5899999999911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46253</v>
      </c>
      <c r="D271" s="299" t="s">
        <v>923</v>
      </c>
      <c r="E271" s="522">
        <v>7.46</v>
      </c>
      <c r="F271" s="522"/>
      <c r="G271" s="333">
        <f t="shared" si="9"/>
        <v>5872.5899999999911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22</v>
      </c>
      <c r="C272" s="298">
        <v>46253</v>
      </c>
      <c r="D272" s="299" t="s">
        <v>323</v>
      </c>
      <c r="E272" s="522">
        <v>23.42</v>
      </c>
      <c r="F272" s="522"/>
      <c r="G272" s="333">
        <f t="shared" ref="G272:G274" si="10">G273-E272+F272</f>
        <v>5880.0499999999911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46252</v>
      </c>
      <c r="D273" s="299" t="s">
        <v>319</v>
      </c>
      <c r="E273" s="522">
        <v>13</v>
      </c>
      <c r="F273" s="522"/>
      <c r="G273" s="333">
        <f t="shared" si="10"/>
        <v>5903.4699999999912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22</v>
      </c>
      <c r="C274" s="298">
        <v>46252</v>
      </c>
      <c r="D274" s="299" t="s">
        <v>930</v>
      </c>
      <c r="E274" s="522">
        <v>13.84</v>
      </c>
      <c r="F274" s="522"/>
      <c r="G274" s="333">
        <f t="shared" si="10"/>
        <v>5916.4699999999912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46252</v>
      </c>
      <c r="D275" s="299" t="s">
        <v>1020</v>
      </c>
      <c r="E275" s="522">
        <v>2518.46</v>
      </c>
      <c r="F275" s="522">
        <v>2518.46</v>
      </c>
      <c r="G275" s="333">
        <f t="shared" ref="G275:G337" si="11">G276-E275+F275</f>
        <v>5930.3099999999913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46252</v>
      </c>
      <c r="D276" s="299" t="s">
        <v>322</v>
      </c>
      <c r="E276" s="522">
        <v>25</v>
      </c>
      <c r="F276" s="522"/>
      <c r="G276" s="333">
        <f t="shared" si="11"/>
        <v>5930.3099999999913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21</v>
      </c>
      <c r="C277" s="298">
        <v>46251</v>
      </c>
      <c r="D277" s="299" t="s">
        <v>194</v>
      </c>
      <c r="E277" s="522">
        <v>81</v>
      </c>
      <c r="F277" s="522"/>
      <c r="G277" s="333">
        <f t="shared" si="11"/>
        <v>5955.3099999999913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42</v>
      </c>
      <c r="C278" s="298">
        <v>46251</v>
      </c>
      <c r="D278" s="299" t="s">
        <v>333</v>
      </c>
      <c r="E278" s="522">
        <v>22.35</v>
      </c>
      <c r="F278" s="522"/>
      <c r="G278" s="333">
        <f t="shared" si="11"/>
        <v>6036.3099999999913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43</v>
      </c>
      <c r="C279" s="298">
        <v>46251</v>
      </c>
      <c r="D279" s="299" t="s">
        <v>333</v>
      </c>
      <c r="E279" s="522">
        <v>22.35</v>
      </c>
      <c r="F279" s="522"/>
      <c r="G279" s="333">
        <f t="shared" si="11"/>
        <v>6058.6599999999917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46251</v>
      </c>
      <c r="D280" s="299" t="s">
        <v>329</v>
      </c>
      <c r="E280" s="522">
        <v>120</v>
      </c>
      <c r="F280" s="522"/>
      <c r="G280" s="333">
        <f t="shared" si="11"/>
        <v>6081.009999999992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46251</v>
      </c>
      <c r="D281" s="299" t="s">
        <v>332</v>
      </c>
      <c r="E281" s="522">
        <v>15.5</v>
      </c>
      <c r="F281" s="522"/>
      <c r="G281" s="333">
        <f t="shared" si="11"/>
        <v>6201.009999999992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46251</v>
      </c>
      <c r="D282" s="299" t="s">
        <v>1003</v>
      </c>
      <c r="E282" s="522">
        <v>30</v>
      </c>
      <c r="F282" s="522"/>
      <c r="G282" s="333">
        <f t="shared" si="11"/>
        <v>6216.509999999992</v>
      </c>
      <c r="H282" s="334" t="s">
        <v>298</v>
      </c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17</v>
      </c>
      <c r="C283" s="298">
        <v>46251</v>
      </c>
      <c r="D283" s="299" t="s">
        <v>188</v>
      </c>
      <c r="E283" s="522">
        <v>42.65</v>
      </c>
      <c r="F283" s="522"/>
      <c r="G283" s="333">
        <f t="shared" si="11"/>
        <v>6246.509999999992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11</v>
      </c>
      <c r="C284" s="298">
        <v>46251</v>
      </c>
      <c r="D284" s="299" t="s">
        <v>178</v>
      </c>
      <c r="E284" s="522">
        <v>256.83999999999997</v>
      </c>
      <c r="F284" s="522"/>
      <c r="G284" s="333">
        <f t="shared" si="11"/>
        <v>6289.1599999999917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23</v>
      </c>
      <c r="C285" s="298">
        <v>46251</v>
      </c>
      <c r="D285" s="299" t="s">
        <v>63</v>
      </c>
      <c r="E285" s="522">
        <v>529.46</v>
      </c>
      <c r="F285" s="522"/>
      <c r="G285" s="333">
        <f t="shared" si="11"/>
        <v>6545.9999999999918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1</v>
      </c>
      <c r="C286" s="298">
        <v>46250</v>
      </c>
      <c r="D286" s="299" t="s">
        <v>1021</v>
      </c>
      <c r="E286" s="522">
        <v>25.5</v>
      </c>
      <c r="F286" s="522"/>
      <c r="G286" s="333">
        <f t="shared" si="11"/>
        <v>7075.4599999999919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46250</v>
      </c>
      <c r="D287" s="299" t="s">
        <v>340</v>
      </c>
      <c r="E287" s="522">
        <v>21.3</v>
      </c>
      <c r="F287" s="522"/>
      <c r="G287" s="333">
        <f t="shared" si="11"/>
        <v>7100.9599999999919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46250</v>
      </c>
      <c r="D288" s="299" t="s">
        <v>1021</v>
      </c>
      <c r="E288" s="522">
        <v>28.1</v>
      </c>
      <c r="F288" s="522"/>
      <c r="G288" s="333">
        <f t="shared" si="11"/>
        <v>7122.259999999992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46250</v>
      </c>
      <c r="D289" s="299" t="s">
        <v>319</v>
      </c>
      <c r="E289" s="522">
        <v>13.58</v>
      </c>
      <c r="F289" s="522"/>
      <c r="G289" s="333">
        <f t="shared" si="11"/>
        <v>7150.3599999999924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7</v>
      </c>
      <c r="C290" s="298">
        <v>46250</v>
      </c>
      <c r="D290" s="299" t="s">
        <v>300</v>
      </c>
      <c r="E290" s="522">
        <v>85.15</v>
      </c>
      <c r="F290" s="522"/>
      <c r="G290" s="333">
        <f t="shared" si="11"/>
        <v>7163.9399999999923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46250</v>
      </c>
      <c r="D291" s="299" t="s">
        <v>300</v>
      </c>
      <c r="E291" s="522">
        <v>33</v>
      </c>
      <c r="F291" s="522"/>
      <c r="G291" s="333">
        <f t="shared" si="11"/>
        <v>7249.089999999992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1</v>
      </c>
      <c r="C292" s="298">
        <v>46249</v>
      </c>
      <c r="D292" s="299" t="s">
        <v>831</v>
      </c>
      <c r="E292" s="522">
        <v>72.239999999999995</v>
      </c>
      <c r="F292" s="522"/>
      <c r="G292" s="333">
        <f t="shared" si="11"/>
        <v>7282.089999999992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46249</v>
      </c>
      <c r="D293" s="299" t="s">
        <v>428</v>
      </c>
      <c r="E293" s="522">
        <v>46</v>
      </c>
      <c r="F293" s="522"/>
      <c r="G293" s="333">
        <f t="shared" si="11"/>
        <v>7354.3299999999917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46249</v>
      </c>
      <c r="D294" s="299" t="s">
        <v>329</v>
      </c>
      <c r="E294" s="522">
        <v>32.06</v>
      </c>
      <c r="F294" s="522"/>
      <c r="G294" s="333">
        <f t="shared" si="11"/>
        <v>7400.3299999999917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46249</v>
      </c>
      <c r="D295" s="299" t="s">
        <v>300</v>
      </c>
      <c r="E295" s="522">
        <v>18.079999999999998</v>
      </c>
      <c r="F295" s="522"/>
      <c r="G295" s="333">
        <f t="shared" si="11"/>
        <v>7432.3899999999921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7</v>
      </c>
      <c r="C296" s="298">
        <v>46248</v>
      </c>
      <c r="D296" s="299" t="s">
        <v>1022</v>
      </c>
      <c r="E296" s="522">
        <v>37.26</v>
      </c>
      <c r="F296" s="522"/>
      <c r="G296" s="333">
        <f t="shared" si="11"/>
        <v>7450.4699999999921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7</v>
      </c>
      <c r="C297" s="298">
        <v>46248</v>
      </c>
      <c r="D297" s="299" t="s">
        <v>444</v>
      </c>
      <c r="E297" s="522">
        <v>151.94</v>
      </c>
      <c r="F297" s="522"/>
      <c r="G297" s="333">
        <f t="shared" si="11"/>
        <v>7487.7299999999923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291</v>
      </c>
      <c r="B298" s="330">
        <v>38</v>
      </c>
      <c r="C298" s="298">
        <v>46248</v>
      </c>
      <c r="D298" s="299" t="s">
        <v>293</v>
      </c>
      <c r="E298" s="522"/>
      <c r="F298" s="522">
        <v>4729.33</v>
      </c>
      <c r="G298" s="333">
        <f t="shared" si="11"/>
        <v>7639.6699999999919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46247</v>
      </c>
      <c r="D299" s="299" t="s">
        <v>319</v>
      </c>
      <c r="E299" s="522">
        <v>237.21</v>
      </c>
      <c r="F299" s="522"/>
      <c r="G299" s="333">
        <f t="shared" si="11"/>
        <v>2910.339999999992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46246</v>
      </c>
      <c r="D300" s="299" t="s">
        <v>412</v>
      </c>
      <c r="E300" s="522">
        <v>-3.54</v>
      </c>
      <c r="F300" s="522"/>
      <c r="G300" s="333">
        <f t="shared" si="11"/>
        <v>3147.549999999992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19</v>
      </c>
      <c r="C301" s="298">
        <v>46246</v>
      </c>
      <c r="D301" s="299" t="s">
        <v>191</v>
      </c>
      <c r="E301" s="522">
        <v>200</v>
      </c>
      <c r="F301" s="522"/>
      <c r="G301" s="333">
        <f t="shared" si="11"/>
        <v>3144.009999999992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335</v>
      </c>
      <c r="B302" s="330" t="s">
        <v>335</v>
      </c>
      <c r="C302" s="298">
        <v>46246</v>
      </c>
      <c r="D302" s="299" t="s">
        <v>336</v>
      </c>
      <c r="E302" s="522">
        <v>63.55</v>
      </c>
      <c r="F302" s="522"/>
      <c r="G302" s="333">
        <f t="shared" si="11"/>
        <v>3344.009999999992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15</v>
      </c>
      <c r="C303" s="298">
        <v>46246</v>
      </c>
      <c r="D303" s="299" t="s">
        <v>185</v>
      </c>
      <c r="E303" s="522">
        <v>64.28</v>
      </c>
      <c r="F303" s="522"/>
      <c r="G303" s="333">
        <f t="shared" si="11"/>
        <v>3407.5599999999922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22</v>
      </c>
      <c r="C304" s="298">
        <v>46245</v>
      </c>
      <c r="D304" s="299" t="s">
        <v>352</v>
      </c>
      <c r="E304" s="522">
        <v>21.29</v>
      </c>
      <c r="F304" s="522"/>
      <c r="G304" s="333">
        <f t="shared" si="11"/>
        <v>3471.8399999999924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46245</v>
      </c>
      <c r="D305" s="299" t="s">
        <v>427</v>
      </c>
      <c r="E305" s="522">
        <v>-130</v>
      </c>
      <c r="F305" s="522"/>
      <c r="G305" s="333">
        <f t="shared" si="11"/>
        <v>3493.1299999999924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291</v>
      </c>
      <c r="B306" s="330">
        <v>41</v>
      </c>
      <c r="C306" s="298">
        <v>46244</v>
      </c>
      <c r="D306" s="299" t="s">
        <v>1011</v>
      </c>
      <c r="E306" s="522"/>
      <c r="F306" s="522">
        <v>800</v>
      </c>
      <c r="G306" s="333">
        <f t="shared" si="11"/>
        <v>3363.1299999999924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22</v>
      </c>
      <c r="C307" s="298">
        <v>46244</v>
      </c>
      <c r="D307" s="299" t="s">
        <v>979</v>
      </c>
      <c r="E307" s="522">
        <v>5.31</v>
      </c>
      <c r="F307" s="522"/>
      <c r="G307" s="333">
        <f t="shared" si="11"/>
        <v>2563.1299999999924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46244</v>
      </c>
      <c r="D308" s="299" t="s">
        <v>319</v>
      </c>
      <c r="E308" s="522">
        <v>9.5</v>
      </c>
      <c r="F308" s="522"/>
      <c r="G308" s="333">
        <f t="shared" si="11"/>
        <v>2568.4399999999923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46244</v>
      </c>
      <c r="D309" s="299" t="s">
        <v>334</v>
      </c>
      <c r="E309" s="522">
        <v>16.16</v>
      </c>
      <c r="F309" s="522"/>
      <c r="G309" s="333">
        <f t="shared" si="11"/>
        <v>2577.9399999999923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5</v>
      </c>
      <c r="C310" s="298">
        <v>46243</v>
      </c>
      <c r="D310" s="299" t="s">
        <v>854</v>
      </c>
      <c r="E310" s="522">
        <v>10.68</v>
      </c>
      <c r="F310" s="522"/>
      <c r="G310" s="333">
        <f t="shared" si="11"/>
        <v>2594.0999999999922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46243</v>
      </c>
      <c r="D311" s="299" t="s">
        <v>845</v>
      </c>
      <c r="E311" s="522">
        <v>116.04</v>
      </c>
      <c r="F311" s="522">
        <v>116.04</v>
      </c>
      <c r="G311" s="333">
        <f t="shared" si="11"/>
        <v>2604.779999999992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46243</v>
      </c>
      <c r="D312" s="299" t="s">
        <v>306</v>
      </c>
      <c r="E312" s="522">
        <v>228.43</v>
      </c>
      <c r="F312" s="522"/>
      <c r="G312" s="333">
        <f t="shared" si="11"/>
        <v>2604.779999999992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4</v>
      </c>
      <c r="C313" s="298">
        <v>46242</v>
      </c>
      <c r="D313" s="299" t="s">
        <v>319</v>
      </c>
      <c r="E313" s="522">
        <v>39.92</v>
      </c>
      <c r="F313" s="522"/>
      <c r="G313" s="333">
        <f t="shared" si="11"/>
        <v>2833.2099999999919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46242</v>
      </c>
      <c r="D314" s="299" t="s">
        <v>296</v>
      </c>
      <c r="E314" s="522">
        <v>73.16</v>
      </c>
      <c r="F314" s="522"/>
      <c r="G314" s="333">
        <f t="shared" si="11"/>
        <v>2873.1299999999919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46242</v>
      </c>
      <c r="D315" s="299" t="s">
        <v>300</v>
      </c>
      <c r="E315" s="522">
        <v>28.7</v>
      </c>
      <c r="F315" s="522"/>
      <c r="G315" s="333">
        <f t="shared" si="11"/>
        <v>2946.2899999999918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46242</v>
      </c>
      <c r="D316" s="299" t="s">
        <v>345</v>
      </c>
      <c r="E316" s="522">
        <v>121.55</v>
      </c>
      <c r="F316" s="522"/>
      <c r="G316" s="333">
        <f t="shared" si="11"/>
        <v>2974.9899999999916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8</v>
      </c>
      <c r="C317" s="298">
        <v>46242</v>
      </c>
      <c r="D317" s="299" t="s">
        <v>1016</v>
      </c>
      <c r="E317" s="522">
        <v>25</v>
      </c>
      <c r="F317" s="522"/>
      <c r="G317" s="333">
        <f t="shared" si="11"/>
        <v>3096.5399999999918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46242</v>
      </c>
      <c r="D318" s="299" t="s">
        <v>353</v>
      </c>
      <c r="E318" s="522">
        <v>21.99</v>
      </c>
      <c r="F318" s="522"/>
      <c r="G318" s="333">
        <f t="shared" si="11"/>
        <v>3121.5399999999918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5</v>
      </c>
      <c r="C319" s="298">
        <v>46242</v>
      </c>
      <c r="D319" s="299" t="s">
        <v>1019</v>
      </c>
      <c r="E319" s="522">
        <v>60</v>
      </c>
      <c r="F319" s="522"/>
      <c r="G319" s="333">
        <f t="shared" si="11"/>
        <v>3143.5299999999916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46241</v>
      </c>
      <c r="D320" s="299" t="s">
        <v>319</v>
      </c>
      <c r="E320" s="522">
        <v>19.690000000000001</v>
      </c>
      <c r="F320" s="522"/>
      <c r="G320" s="333">
        <f t="shared" si="11"/>
        <v>3203.5299999999916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46241</v>
      </c>
      <c r="D321" s="299" t="s">
        <v>296</v>
      </c>
      <c r="E321" s="522">
        <v>8.93</v>
      </c>
      <c r="F321" s="522"/>
      <c r="G321" s="333">
        <f t="shared" si="11"/>
        <v>3223.2199999999916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46241</v>
      </c>
      <c r="D322" s="299" t="s">
        <v>320</v>
      </c>
      <c r="E322" s="522">
        <v>178.24</v>
      </c>
      <c r="F322" s="522"/>
      <c r="G322" s="333">
        <f t="shared" si="11"/>
        <v>3232.1499999999915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46241</v>
      </c>
      <c r="D323" s="299" t="s">
        <v>404</v>
      </c>
      <c r="E323" s="522">
        <v>107.68</v>
      </c>
      <c r="F323" s="522"/>
      <c r="G323" s="333">
        <f t="shared" si="11"/>
        <v>3410.3899999999917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335</v>
      </c>
      <c r="B324" s="330" t="s">
        <v>335</v>
      </c>
      <c r="C324" s="298">
        <v>46241</v>
      </c>
      <c r="D324" s="299" t="s">
        <v>447</v>
      </c>
      <c r="E324" s="522">
        <v>83.63</v>
      </c>
      <c r="F324" s="522"/>
      <c r="G324" s="333">
        <f t="shared" si="11"/>
        <v>3518.0699999999915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9</v>
      </c>
      <c r="C325" s="298">
        <v>46241</v>
      </c>
      <c r="D325" s="299" t="s">
        <v>58</v>
      </c>
      <c r="E325" s="522">
        <v>1231.68</v>
      </c>
      <c r="F325" s="522"/>
      <c r="G325" s="333">
        <f t="shared" si="11"/>
        <v>3601.6999999999916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46240</v>
      </c>
      <c r="D326" s="299" t="s">
        <v>1017</v>
      </c>
      <c r="E326" s="522">
        <v>33.700000000000003</v>
      </c>
      <c r="F326" s="522"/>
      <c r="G326" s="333">
        <f t="shared" si="11"/>
        <v>4833.3799999999919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46240</v>
      </c>
      <c r="D327" s="299" t="s">
        <v>347</v>
      </c>
      <c r="E327" s="522">
        <v>23.33</v>
      </c>
      <c r="F327" s="522"/>
      <c r="G327" s="333">
        <f t="shared" si="11"/>
        <v>4867.0799999999917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14</v>
      </c>
      <c r="C328" s="298">
        <v>46240</v>
      </c>
      <c r="D328" s="299" t="s">
        <v>958</v>
      </c>
      <c r="E328" s="522">
        <v>66.67</v>
      </c>
      <c r="F328" s="522"/>
      <c r="G328" s="333">
        <f t="shared" si="11"/>
        <v>4890.4099999999917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46240</v>
      </c>
      <c r="D329" s="299" t="s">
        <v>344</v>
      </c>
      <c r="E329" s="522">
        <v>75</v>
      </c>
      <c r="F329" s="522"/>
      <c r="G329" s="333">
        <f t="shared" si="11"/>
        <v>4957.0799999999917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13</v>
      </c>
      <c r="C330" s="298">
        <v>46240</v>
      </c>
      <c r="D330" s="299" t="s">
        <v>182</v>
      </c>
      <c r="E330" s="522">
        <v>331.81</v>
      </c>
      <c r="F330" s="522"/>
      <c r="G330" s="333">
        <f t="shared" si="11"/>
        <v>5032.0799999999917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291</v>
      </c>
      <c r="B331" s="330">
        <v>39</v>
      </c>
      <c r="C331" s="298">
        <v>46240</v>
      </c>
      <c r="D331" s="299" t="s">
        <v>292</v>
      </c>
      <c r="E331" s="522"/>
      <c r="F331" s="522">
        <v>2763.78</v>
      </c>
      <c r="G331" s="333">
        <f t="shared" si="11"/>
        <v>5363.8899999999921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46239</v>
      </c>
      <c r="D332" s="299" t="s">
        <v>353</v>
      </c>
      <c r="E332" s="522">
        <v>36.549999999999997</v>
      </c>
      <c r="F332" s="522"/>
      <c r="G332" s="333">
        <f t="shared" si="11"/>
        <v>2600.1099999999915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46239</v>
      </c>
      <c r="D333" s="299" t="s">
        <v>310</v>
      </c>
      <c r="E333" s="522">
        <v>40.76</v>
      </c>
      <c r="F333" s="522"/>
      <c r="G333" s="333">
        <f t="shared" si="11"/>
        <v>2636.6599999999917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46239</v>
      </c>
      <c r="D334" s="299" t="s">
        <v>310</v>
      </c>
      <c r="E334" s="522">
        <v>5.86</v>
      </c>
      <c r="F334" s="522"/>
      <c r="G334" s="333">
        <f t="shared" si="11"/>
        <v>2677.4199999999919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46239</v>
      </c>
      <c r="D335" s="299" t="s">
        <v>296</v>
      </c>
      <c r="E335" s="522">
        <v>63.22</v>
      </c>
      <c r="F335" s="522"/>
      <c r="G335" s="333">
        <f t="shared" si="11"/>
        <v>2683.279999999992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46239</v>
      </c>
      <c r="D336" s="299" t="s">
        <v>1012</v>
      </c>
      <c r="E336" s="522">
        <v>49.41</v>
      </c>
      <c r="F336" s="522"/>
      <c r="G336" s="333">
        <f t="shared" si="11"/>
        <v>2746.4999999999918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46239</v>
      </c>
      <c r="D337" s="299" t="s">
        <v>1013</v>
      </c>
      <c r="E337" s="522">
        <v>-60</v>
      </c>
      <c r="F337" s="522"/>
      <c r="G337" s="333">
        <f t="shared" si="11"/>
        <v>2795.9099999999917</v>
      </c>
      <c r="H337" s="334" t="s">
        <v>298</v>
      </c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46239</v>
      </c>
      <c r="D338" s="299" t="s">
        <v>1013</v>
      </c>
      <c r="E338" s="522">
        <v>263.89</v>
      </c>
      <c r="F338" s="522"/>
      <c r="G338" s="333">
        <f t="shared" ref="G338:G368" si="12">G339-E338+F338</f>
        <v>2735.9099999999917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5</v>
      </c>
      <c r="C339" s="298">
        <v>46239</v>
      </c>
      <c r="D339" s="299" t="s">
        <v>1014</v>
      </c>
      <c r="E339" s="522">
        <v>25</v>
      </c>
      <c r="F339" s="522"/>
      <c r="G339" s="333">
        <f t="shared" si="12"/>
        <v>2999.7999999999915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46239</v>
      </c>
      <c r="D340" s="299" t="s">
        <v>1015</v>
      </c>
      <c r="E340" s="522">
        <v>36.81</v>
      </c>
      <c r="F340" s="522"/>
      <c r="G340" s="333">
        <f t="shared" si="12"/>
        <v>3024.7999999999915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291</v>
      </c>
      <c r="B341" s="330">
        <v>40</v>
      </c>
      <c r="C341" s="298">
        <v>46239</v>
      </c>
      <c r="D341" s="299" t="s">
        <v>316</v>
      </c>
      <c r="E341" s="522"/>
      <c r="F341" s="522">
        <v>837.18</v>
      </c>
      <c r="G341" s="333">
        <f t="shared" si="12"/>
        <v>3061.6099999999915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46238</v>
      </c>
      <c r="D342" s="299" t="s">
        <v>1010</v>
      </c>
      <c r="E342" s="522">
        <v>10</v>
      </c>
      <c r="F342" s="522"/>
      <c r="G342" s="333">
        <f t="shared" si="12"/>
        <v>2224.4299999999917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17</v>
      </c>
      <c r="C343" s="298">
        <v>46238</v>
      </c>
      <c r="D343" s="299" t="s">
        <v>370</v>
      </c>
      <c r="E343" s="522">
        <v>99</v>
      </c>
      <c r="F343" s="522"/>
      <c r="G343" s="333">
        <f t="shared" si="12"/>
        <v>2234.4299999999917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14</v>
      </c>
      <c r="C344" s="298">
        <v>46238</v>
      </c>
      <c r="D344" s="299" t="s">
        <v>367</v>
      </c>
      <c r="E344" s="522">
        <v>70.25</v>
      </c>
      <c r="F344" s="522"/>
      <c r="G344" s="333">
        <f t="shared" si="12"/>
        <v>2333.4299999999917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284</v>
      </c>
      <c r="B345" s="330">
        <v>37</v>
      </c>
      <c r="C345" s="298">
        <v>46238</v>
      </c>
      <c r="D345" s="299" t="s">
        <v>374</v>
      </c>
      <c r="E345" s="522">
        <v>50</v>
      </c>
      <c r="F345" s="522"/>
      <c r="G345" s="333">
        <f t="shared" si="12"/>
        <v>2403.6799999999917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46237</v>
      </c>
      <c r="D346" s="299" t="s">
        <v>296</v>
      </c>
      <c r="E346" s="522">
        <v>41.93</v>
      </c>
      <c r="F346" s="522"/>
      <c r="G346" s="333">
        <f t="shared" si="12"/>
        <v>2453.6799999999917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46237</v>
      </c>
      <c r="D347" s="299" t="s">
        <v>334</v>
      </c>
      <c r="E347" s="522">
        <v>15.09</v>
      </c>
      <c r="F347" s="522"/>
      <c r="G347" s="333">
        <f t="shared" si="12"/>
        <v>2495.6099999999915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22</v>
      </c>
      <c r="C348" s="298">
        <v>46237</v>
      </c>
      <c r="D348" s="299" t="s">
        <v>953</v>
      </c>
      <c r="E348" s="522">
        <v>12.77</v>
      </c>
      <c r="F348" s="522"/>
      <c r="G348" s="333">
        <f t="shared" si="12"/>
        <v>2510.6999999999916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46236</v>
      </c>
      <c r="D349" s="299" t="s">
        <v>306</v>
      </c>
      <c r="E349" s="522">
        <v>132.79</v>
      </c>
      <c r="F349" s="522"/>
      <c r="G349" s="333">
        <f t="shared" si="12"/>
        <v>2523.4699999999916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46236</v>
      </c>
      <c r="D350" s="299" t="s">
        <v>358</v>
      </c>
      <c r="E350" s="522">
        <v>10.25</v>
      </c>
      <c r="F350" s="522"/>
      <c r="G350" s="333">
        <f t="shared" si="12"/>
        <v>2656.2599999999916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46236</v>
      </c>
      <c r="D351" s="299" t="s">
        <v>300</v>
      </c>
      <c r="E351" s="522">
        <v>24.48</v>
      </c>
      <c r="F351" s="522"/>
      <c r="G351" s="333">
        <f t="shared" si="12"/>
        <v>2666.5099999999916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4</v>
      </c>
      <c r="C352" s="298">
        <v>46236</v>
      </c>
      <c r="D352" s="299" t="s">
        <v>455</v>
      </c>
      <c r="E352" s="522">
        <v>40.21</v>
      </c>
      <c r="F352" s="522"/>
      <c r="G352" s="333">
        <f t="shared" si="12"/>
        <v>2690.9899999999916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46235</v>
      </c>
      <c r="D353" s="299" t="s">
        <v>1008</v>
      </c>
      <c r="E353" s="522">
        <v>22.12</v>
      </c>
      <c r="F353" s="522"/>
      <c r="G353" s="333">
        <f t="shared" si="12"/>
        <v>2731.1999999999916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46235</v>
      </c>
      <c r="D354" s="299" t="s">
        <v>1009</v>
      </c>
      <c r="E354" s="522">
        <v>40</v>
      </c>
      <c r="F354" s="522"/>
      <c r="G354" s="333">
        <f t="shared" si="12"/>
        <v>2753.3199999999915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46235</v>
      </c>
      <c r="D355" s="299" t="s">
        <v>319</v>
      </c>
      <c r="E355" s="522">
        <v>8.86</v>
      </c>
      <c r="F355" s="522"/>
      <c r="G355" s="333">
        <f t="shared" si="12"/>
        <v>2793.3199999999915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5</v>
      </c>
      <c r="C356" s="298">
        <v>46235</v>
      </c>
      <c r="D356" s="299" t="s">
        <v>484</v>
      </c>
      <c r="E356" s="522">
        <v>52.06</v>
      </c>
      <c r="F356" s="522"/>
      <c r="G356" s="333">
        <f t="shared" si="12"/>
        <v>2802.1799999999917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46235</v>
      </c>
      <c r="D357" s="299" t="s">
        <v>484</v>
      </c>
      <c r="E357" s="522">
        <v>52.06</v>
      </c>
      <c r="F357" s="522"/>
      <c r="G357" s="333">
        <f t="shared" si="12"/>
        <v>2854.2399999999916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22</v>
      </c>
      <c r="C358" s="298">
        <v>46235</v>
      </c>
      <c r="D358" s="299" t="s">
        <v>375</v>
      </c>
      <c r="E358" s="522">
        <v>6.37</v>
      </c>
      <c r="F358" s="522"/>
      <c r="G358" s="333">
        <f t="shared" si="12"/>
        <v>2906.2999999999915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287</v>
      </c>
      <c r="B359" s="330" t="s">
        <v>287</v>
      </c>
      <c r="C359" s="298">
        <v>46235</v>
      </c>
      <c r="D359" s="299" t="s">
        <v>1007</v>
      </c>
      <c r="E359" s="522">
        <v>121.4</v>
      </c>
      <c r="F359" s="522">
        <v>121.4</v>
      </c>
      <c r="G359" s="333">
        <f t="shared" si="12"/>
        <v>2912.6699999999914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46235</v>
      </c>
      <c r="D360" s="299" t="s">
        <v>1018</v>
      </c>
      <c r="E360" s="522">
        <v>-25.39</v>
      </c>
      <c r="F360" s="522"/>
      <c r="G360" s="333">
        <f t="shared" si="12"/>
        <v>2912.6699999999914</v>
      </c>
      <c r="H360" s="334" t="s">
        <v>298</v>
      </c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46235</v>
      </c>
      <c r="D361" s="299" t="s">
        <v>986</v>
      </c>
      <c r="E361" s="522"/>
      <c r="F361" s="522">
        <v>174.61</v>
      </c>
      <c r="G361" s="333">
        <f t="shared" si="12"/>
        <v>2887.2799999999916</v>
      </c>
      <c r="H361" s="334" t="s">
        <v>298</v>
      </c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46235</v>
      </c>
      <c r="D362" s="299" t="s">
        <v>986</v>
      </c>
      <c r="E362" s="522">
        <v>174.61</v>
      </c>
      <c r="F362" s="522"/>
      <c r="G362" s="333">
        <f t="shared" si="12"/>
        <v>2712.6699999999914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284</v>
      </c>
      <c r="B363" s="330">
        <v>37</v>
      </c>
      <c r="C363" s="298">
        <v>46234</v>
      </c>
      <c r="D363" s="299" t="s">
        <v>1004</v>
      </c>
      <c r="E363" s="522">
        <v>8746.27</v>
      </c>
      <c r="F363" s="522"/>
      <c r="G363" s="333">
        <f t="shared" si="12"/>
        <v>2887.2799999999916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25</v>
      </c>
      <c r="C364" s="298">
        <v>46234</v>
      </c>
      <c r="D364" s="298" t="s">
        <v>204</v>
      </c>
      <c r="E364" s="331">
        <v>350</v>
      </c>
      <c r="F364" s="522"/>
      <c r="G364" s="333">
        <f t="shared" si="12"/>
        <v>11633.549999999992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26</v>
      </c>
      <c r="C365" s="298">
        <v>46234</v>
      </c>
      <c r="D365" s="298" t="s">
        <v>205</v>
      </c>
      <c r="E365" s="331">
        <v>320</v>
      </c>
      <c r="F365" s="522"/>
      <c r="G365" s="333">
        <f t="shared" si="12"/>
        <v>11983.549999999992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286</v>
      </c>
      <c r="B366" s="330">
        <v>27</v>
      </c>
      <c r="C366" s="298">
        <v>46234</v>
      </c>
      <c r="D366" s="298" t="s">
        <v>206</v>
      </c>
      <c r="E366" s="331">
        <v>25</v>
      </c>
      <c r="F366" s="522"/>
      <c r="G366" s="333">
        <f t="shared" si="12"/>
        <v>12303.549999999992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286</v>
      </c>
      <c r="B367" s="330">
        <v>28</v>
      </c>
      <c r="C367" s="298">
        <v>46234</v>
      </c>
      <c r="D367" s="298" t="s">
        <v>207</v>
      </c>
      <c r="E367" s="331">
        <v>25</v>
      </c>
      <c r="F367" s="522"/>
      <c r="G367" s="333">
        <f t="shared" si="12"/>
        <v>12328.549999999992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286</v>
      </c>
      <c r="B368" s="330">
        <v>29</v>
      </c>
      <c r="C368" s="298">
        <v>46234</v>
      </c>
      <c r="D368" s="298" t="s">
        <v>208</v>
      </c>
      <c r="E368" s="331">
        <v>45</v>
      </c>
      <c r="F368" s="522"/>
      <c r="G368" s="333">
        <f t="shared" si="12"/>
        <v>12353.549999999992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286</v>
      </c>
      <c r="B369" s="330">
        <v>30</v>
      </c>
      <c r="C369" s="298">
        <v>46234</v>
      </c>
      <c r="D369" s="298" t="s">
        <v>209</v>
      </c>
      <c r="E369" s="331">
        <v>400</v>
      </c>
      <c r="F369" s="522"/>
      <c r="G369" s="333">
        <f t="shared" ref="G369:G391" si="13">G370-E369+F369</f>
        <v>12398.549999999992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286</v>
      </c>
      <c r="B370" s="330">
        <v>31</v>
      </c>
      <c r="C370" s="298">
        <v>46234</v>
      </c>
      <c r="D370" s="298" t="s">
        <v>210</v>
      </c>
      <c r="E370" s="331">
        <v>375</v>
      </c>
      <c r="F370" s="522"/>
      <c r="G370" s="333">
        <f t="shared" si="13"/>
        <v>12798.549999999992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286</v>
      </c>
      <c r="B371" s="330">
        <v>32</v>
      </c>
      <c r="C371" s="298">
        <v>46234</v>
      </c>
      <c r="D371" s="298" t="s">
        <v>211</v>
      </c>
      <c r="E371" s="331">
        <v>100</v>
      </c>
      <c r="F371" s="522"/>
      <c r="G371" s="333">
        <f t="shared" si="13"/>
        <v>13173.549999999992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286</v>
      </c>
      <c r="B372" s="330">
        <v>33</v>
      </c>
      <c r="C372" s="298">
        <v>46234</v>
      </c>
      <c r="D372" s="298" t="s">
        <v>212</v>
      </c>
      <c r="E372" s="331">
        <v>85</v>
      </c>
      <c r="F372" s="522"/>
      <c r="G372" s="333">
        <f t="shared" si="13"/>
        <v>13273.549999999992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286</v>
      </c>
      <c r="B373" s="330">
        <v>34</v>
      </c>
      <c r="C373" s="298">
        <v>46234</v>
      </c>
      <c r="D373" s="298" t="s">
        <v>213</v>
      </c>
      <c r="E373" s="331">
        <v>230</v>
      </c>
      <c r="F373" s="522"/>
      <c r="G373" s="333">
        <f t="shared" si="13"/>
        <v>13358.549999999992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286</v>
      </c>
      <c r="B374" s="330">
        <v>35</v>
      </c>
      <c r="C374" s="298">
        <v>46234</v>
      </c>
      <c r="D374" s="298" t="s">
        <v>214</v>
      </c>
      <c r="E374" s="331">
        <v>45</v>
      </c>
      <c r="F374" s="522"/>
      <c r="G374" s="333">
        <f t="shared" si="13"/>
        <v>13588.549999999992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291</v>
      </c>
      <c r="B375" s="330">
        <v>38</v>
      </c>
      <c r="C375" s="298">
        <v>46234</v>
      </c>
      <c r="D375" s="299" t="s">
        <v>293</v>
      </c>
      <c r="E375" s="522"/>
      <c r="F375" s="522">
        <v>4720.8599999999997</v>
      </c>
      <c r="G375" s="333">
        <f t="shared" si="13"/>
        <v>13633.549999999992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10</v>
      </c>
      <c r="C376" s="298">
        <v>46234</v>
      </c>
      <c r="D376" s="299" t="s">
        <v>176</v>
      </c>
      <c r="E376" s="522">
        <v>17.899999999999999</v>
      </c>
      <c r="F376" s="522"/>
      <c r="G376" s="333">
        <f t="shared" si="13"/>
        <v>8912.6899999999932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46233</v>
      </c>
      <c r="D377" s="299" t="s">
        <v>484</v>
      </c>
      <c r="E377" s="522">
        <v>20.59</v>
      </c>
      <c r="F377" s="522"/>
      <c r="G377" s="333">
        <f t="shared" si="13"/>
        <v>8930.5899999999929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46233</v>
      </c>
      <c r="D378" s="299" t="s">
        <v>386</v>
      </c>
      <c r="E378" s="522">
        <v>23.87</v>
      </c>
      <c r="F378" s="522"/>
      <c r="G378" s="333">
        <f t="shared" si="13"/>
        <v>8951.179999999993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46233</v>
      </c>
      <c r="D379" s="299" t="s">
        <v>1003</v>
      </c>
      <c r="E379" s="522">
        <v>-100</v>
      </c>
      <c r="F379" s="522"/>
      <c r="G379" s="333">
        <f t="shared" si="13"/>
        <v>8975.0499999999938</v>
      </c>
      <c r="H379" s="334" t="s">
        <v>298</v>
      </c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46233</v>
      </c>
      <c r="D380" s="299" t="s">
        <v>1000</v>
      </c>
      <c r="E380" s="522">
        <v>-100</v>
      </c>
      <c r="F380" s="522"/>
      <c r="G380" s="333">
        <f t="shared" si="13"/>
        <v>8875.0499999999938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46233</v>
      </c>
      <c r="D381" s="299" t="s">
        <v>1006</v>
      </c>
      <c r="E381" s="522">
        <v>16</v>
      </c>
      <c r="F381" s="522"/>
      <c r="G381" s="333">
        <f t="shared" si="13"/>
        <v>8775.0499999999938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46232</v>
      </c>
      <c r="D382" s="299" t="s">
        <v>308</v>
      </c>
      <c r="E382" s="522">
        <v>60.77</v>
      </c>
      <c r="F382" s="522"/>
      <c r="G382" s="333">
        <f t="shared" si="13"/>
        <v>8791.0499999999938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21</v>
      </c>
      <c r="C383" s="298">
        <v>46232</v>
      </c>
      <c r="D383" s="299" t="s">
        <v>194</v>
      </c>
      <c r="E383" s="522">
        <v>31.47</v>
      </c>
      <c r="F383" s="522"/>
      <c r="G383" s="333">
        <f t="shared" si="13"/>
        <v>8851.8199999999943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21</v>
      </c>
      <c r="C384" s="298">
        <v>46232</v>
      </c>
      <c r="D384" s="299" t="s">
        <v>194</v>
      </c>
      <c r="E384" s="522">
        <v>16.2</v>
      </c>
      <c r="F384" s="522"/>
      <c r="G384" s="333">
        <f t="shared" si="13"/>
        <v>8883.2899999999936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46232</v>
      </c>
      <c r="D385" s="299" t="s">
        <v>346</v>
      </c>
      <c r="E385" s="522">
        <v>11.43</v>
      </c>
      <c r="F385" s="522"/>
      <c r="G385" s="333">
        <f t="shared" si="13"/>
        <v>8899.4899999999943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46232</v>
      </c>
      <c r="D386" s="299" t="s">
        <v>358</v>
      </c>
      <c r="E386" s="522">
        <v>9.9700000000000006</v>
      </c>
      <c r="F386" s="522"/>
      <c r="G386" s="333">
        <f t="shared" si="13"/>
        <v>8910.9199999999946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5</v>
      </c>
      <c r="C387" s="298">
        <v>46232</v>
      </c>
      <c r="D387" s="299" t="s">
        <v>484</v>
      </c>
      <c r="E387" s="522">
        <v>82.36</v>
      </c>
      <c r="F387" s="522"/>
      <c r="G387" s="333">
        <f t="shared" si="13"/>
        <v>8920.889999999994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24</v>
      </c>
      <c r="C388" s="298">
        <v>46232</v>
      </c>
      <c r="D388" s="299" t="s">
        <v>860</v>
      </c>
      <c r="E388" s="522">
        <v>92.25</v>
      </c>
      <c r="F388" s="522"/>
      <c r="G388" s="333">
        <f t="shared" si="13"/>
        <v>9003.2499999999945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46232</v>
      </c>
      <c r="D389" s="299" t="s">
        <v>296</v>
      </c>
      <c r="E389" s="522">
        <v>39.5</v>
      </c>
      <c r="F389" s="522"/>
      <c r="G389" s="333">
        <f t="shared" si="13"/>
        <v>9095.4999999999945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46232</v>
      </c>
      <c r="D390" s="299" t="s">
        <v>296</v>
      </c>
      <c r="E390" s="522">
        <v>15.1</v>
      </c>
      <c r="F390" s="522"/>
      <c r="G390" s="333">
        <f t="shared" si="13"/>
        <v>9134.9999999999945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46232</v>
      </c>
      <c r="D391" s="299" t="s">
        <v>334</v>
      </c>
      <c r="E391" s="522">
        <v>17.68</v>
      </c>
      <c r="F391" s="522"/>
      <c r="G391" s="333">
        <f t="shared" si="13"/>
        <v>9150.0999999999949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5</v>
      </c>
      <c r="C392" s="298">
        <v>46232</v>
      </c>
      <c r="D392" s="299" t="s">
        <v>988</v>
      </c>
      <c r="E392" s="522">
        <v>-205</v>
      </c>
      <c r="F392" s="522"/>
      <c r="G392" s="333">
        <f t="shared" ref="G392:G454" si="14">G393-E392+F392</f>
        <v>9167.7799999999952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20</v>
      </c>
      <c r="C393" s="298">
        <v>46232</v>
      </c>
      <c r="D393" s="299" t="s">
        <v>193</v>
      </c>
      <c r="E393" s="522">
        <v>600</v>
      </c>
      <c r="F393" s="522"/>
      <c r="G393" s="333">
        <f t="shared" si="14"/>
        <v>8962.7799999999952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46231</v>
      </c>
      <c r="D394" s="299" t="s">
        <v>525</v>
      </c>
      <c r="E394" s="522">
        <v>1171.3800000000001</v>
      </c>
      <c r="F394" s="522">
        <v>1171.3800000000001</v>
      </c>
      <c r="G394" s="333">
        <f t="shared" si="14"/>
        <v>9562.7799999999952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46231</v>
      </c>
      <c r="D395" s="299" t="s">
        <v>334</v>
      </c>
      <c r="E395" s="522">
        <v>11.58</v>
      </c>
      <c r="F395" s="522"/>
      <c r="G395" s="333">
        <f t="shared" si="14"/>
        <v>9562.7799999999934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42</v>
      </c>
      <c r="C396" s="298">
        <v>46231</v>
      </c>
      <c r="D396" s="299" t="s">
        <v>200</v>
      </c>
      <c r="E396" s="522">
        <v>59</v>
      </c>
      <c r="F396" s="522"/>
      <c r="G396" s="333">
        <f t="shared" si="14"/>
        <v>9574.3599999999933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43</v>
      </c>
      <c r="C397" s="298">
        <v>46231</v>
      </c>
      <c r="D397" s="299" t="s">
        <v>201</v>
      </c>
      <c r="E397" s="522">
        <v>50.92</v>
      </c>
      <c r="F397" s="522"/>
      <c r="G397" s="333">
        <f t="shared" si="14"/>
        <v>9633.3599999999933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46231</v>
      </c>
      <c r="D398" s="299" t="s">
        <v>308</v>
      </c>
      <c r="E398" s="522">
        <v>71.75</v>
      </c>
      <c r="F398" s="522"/>
      <c r="G398" s="333">
        <f t="shared" si="14"/>
        <v>9684.2799999999934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46230</v>
      </c>
      <c r="D399" s="299" t="s">
        <v>999</v>
      </c>
      <c r="E399" s="522">
        <v>49.2</v>
      </c>
      <c r="F399" s="522"/>
      <c r="G399" s="333">
        <f t="shared" si="14"/>
        <v>9756.0299999999934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46230</v>
      </c>
      <c r="D400" s="299" t="s">
        <v>353</v>
      </c>
      <c r="E400" s="522">
        <v>20.98</v>
      </c>
      <c r="F400" s="522"/>
      <c r="G400" s="333">
        <f t="shared" si="14"/>
        <v>9805.2299999999941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6</v>
      </c>
      <c r="C401" s="298">
        <v>46230</v>
      </c>
      <c r="D401" s="299" t="s">
        <v>300</v>
      </c>
      <c r="E401" s="522">
        <v>19.16</v>
      </c>
      <c r="F401" s="522"/>
      <c r="G401" s="333">
        <f t="shared" si="14"/>
        <v>9826.2099999999937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46230</v>
      </c>
      <c r="D402" s="299" t="s">
        <v>994</v>
      </c>
      <c r="E402" s="522">
        <v>15.89</v>
      </c>
      <c r="F402" s="522"/>
      <c r="G402" s="333">
        <f t="shared" si="14"/>
        <v>9845.3699999999935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22</v>
      </c>
      <c r="C403" s="298">
        <v>46230</v>
      </c>
      <c r="D403" s="299" t="s">
        <v>998</v>
      </c>
      <c r="E403" s="522">
        <v>15.96</v>
      </c>
      <c r="F403" s="522"/>
      <c r="G403" s="333">
        <f t="shared" si="14"/>
        <v>9861.2599999999929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1</v>
      </c>
      <c r="C404" s="298">
        <v>46230</v>
      </c>
      <c r="D404" s="299" t="s">
        <v>306</v>
      </c>
      <c r="E404" s="522">
        <v>183.73</v>
      </c>
      <c r="F404" s="522"/>
      <c r="G404" s="333">
        <f t="shared" si="14"/>
        <v>9877.2199999999921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4</v>
      </c>
      <c r="C405" s="298">
        <v>46230</v>
      </c>
      <c r="D405" s="299" t="s">
        <v>296</v>
      </c>
      <c r="E405" s="522">
        <v>86.71</v>
      </c>
      <c r="F405" s="522"/>
      <c r="G405" s="333">
        <f t="shared" si="14"/>
        <v>10060.949999999992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46230</v>
      </c>
      <c r="D406" s="299" t="s">
        <v>296</v>
      </c>
      <c r="E406" s="522">
        <v>8.7200000000000006</v>
      </c>
      <c r="F406" s="522"/>
      <c r="G406" s="333">
        <f t="shared" si="14"/>
        <v>10147.659999999991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46230</v>
      </c>
      <c r="D407" s="299" t="s">
        <v>301</v>
      </c>
      <c r="E407" s="522">
        <v>23.5</v>
      </c>
      <c r="F407" s="522"/>
      <c r="G407" s="333">
        <f t="shared" si="14"/>
        <v>10156.37999999999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46230</v>
      </c>
      <c r="D408" s="299" t="s">
        <v>983</v>
      </c>
      <c r="E408" s="522">
        <v>7.18</v>
      </c>
      <c r="F408" s="522"/>
      <c r="G408" s="333">
        <f t="shared" si="14"/>
        <v>10179.87999999999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46229</v>
      </c>
      <c r="D409" s="299" t="s">
        <v>996</v>
      </c>
      <c r="E409" s="522">
        <v>18.350000000000001</v>
      </c>
      <c r="F409" s="522"/>
      <c r="G409" s="333">
        <f t="shared" si="14"/>
        <v>10187.05999999999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8</v>
      </c>
      <c r="C410" s="298">
        <v>46229</v>
      </c>
      <c r="D410" s="299" t="s">
        <v>319</v>
      </c>
      <c r="E410" s="522">
        <v>64.400000000000006</v>
      </c>
      <c r="F410" s="522"/>
      <c r="G410" s="333">
        <f t="shared" si="14"/>
        <v>10205.409999999991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4</v>
      </c>
      <c r="C411" s="298">
        <v>46229</v>
      </c>
      <c r="D411" s="299" t="s">
        <v>296</v>
      </c>
      <c r="E411" s="522">
        <v>42.19</v>
      </c>
      <c r="F411" s="522"/>
      <c r="G411" s="333">
        <f t="shared" si="14"/>
        <v>10269.80999999999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46229</v>
      </c>
      <c r="D412" s="299" t="s">
        <v>296</v>
      </c>
      <c r="E412" s="522">
        <v>60.67</v>
      </c>
      <c r="F412" s="522"/>
      <c r="G412" s="333">
        <f t="shared" si="14"/>
        <v>10311.999999999991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46228</v>
      </c>
      <c r="D413" s="299" t="s">
        <v>995</v>
      </c>
      <c r="E413" s="522">
        <v>40.32</v>
      </c>
      <c r="F413" s="522"/>
      <c r="G413" s="333">
        <f t="shared" si="14"/>
        <v>10372.669999999991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3</v>
      </c>
      <c r="C414" s="298">
        <v>46228</v>
      </c>
      <c r="D414" s="299" t="s">
        <v>455</v>
      </c>
      <c r="E414" s="522">
        <v>7.38</v>
      </c>
      <c r="F414" s="522"/>
      <c r="G414" s="333">
        <f t="shared" si="14"/>
        <v>10412.989999999991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46228</v>
      </c>
      <c r="D415" s="299" t="s">
        <v>455</v>
      </c>
      <c r="E415" s="522">
        <v>39.83</v>
      </c>
      <c r="F415" s="522"/>
      <c r="G415" s="333">
        <f t="shared" si="14"/>
        <v>10420.36999999999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46228</v>
      </c>
      <c r="D416" s="299" t="s">
        <v>475</v>
      </c>
      <c r="E416" s="522">
        <v>20</v>
      </c>
      <c r="F416" s="522"/>
      <c r="G416" s="333">
        <f t="shared" si="14"/>
        <v>10460.19999999999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12</v>
      </c>
      <c r="C417" s="298">
        <v>46228</v>
      </c>
      <c r="D417" s="299" t="s">
        <v>314</v>
      </c>
      <c r="E417" s="522">
        <v>204.48</v>
      </c>
      <c r="F417" s="522"/>
      <c r="G417" s="333">
        <f t="shared" si="14"/>
        <v>10480.19999999999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46228</v>
      </c>
      <c r="D418" s="299" t="s">
        <v>991</v>
      </c>
      <c r="E418" s="522">
        <v>11.33</v>
      </c>
      <c r="F418" s="522"/>
      <c r="G418" s="333">
        <f t="shared" si="14"/>
        <v>10684.679999999989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46228</v>
      </c>
      <c r="D419" s="299" t="s">
        <v>997</v>
      </c>
      <c r="E419" s="522">
        <v>120.77</v>
      </c>
      <c r="F419" s="522"/>
      <c r="G419" s="333">
        <f t="shared" si="14"/>
        <v>10696.009999999989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46227</v>
      </c>
      <c r="D420" s="299" t="s">
        <v>990</v>
      </c>
      <c r="E420" s="522">
        <v>46.21</v>
      </c>
      <c r="F420" s="522"/>
      <c r="G420" s="333">
        <f t="shared" si="14"/>
        <v>10816.77999999999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5</v>
      </c>
      <c r="C421" s="298">
        <v>46227</v>
      </c>
      <c r="D421" s="299" t="s">
        <v>340</v>
      </c>
      <c r="E421" s="522">
        <v>95.85</v>
      </c>
      <c r="F421" s="522"/>
      <c r="G421" s="333">
        <f t="shared" si="14"/>
        <v>10862.989999999989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46227</v>
      </c>
      <c r="D422" s="299" t="s">
        <v>324</v>
      </c>
      <c r="E422" s="522">
        <v>9.06</v>
      </c>
      <c r="F422" s="522"/>
      <c r="G422" s="333">
        <f t="shared" si="14"/>
        <v>10958.839999999989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46227</v>
      </c>
      <c r="D423" s="299" t="s">
        <v>358</v>
      </c>
      <c r="E423" s="522">
        <v>26.47</v>
      </c>
      <c r="F423" s="522"/>
      <c r="G423" s="333">
        <f t="shared" si="14"/>
        <v>10967.899999999989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46227</v>
      </c>
      <c r="D424" s="299" t="s">
        <v>1003</v>
      </c>
      <c r="E424" s="522">
        <v>90</v>
      </c>
      <c r="F424" s="522"/>
      <c r="G424" s="333">
        <f t="shared" si="14"/>
        <v>10994.369999999988</v>
      </c>
      <c r="H424" s="334" t="s">
        <v>298</v>
      </c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3</v>
      </c>
      <c r="C425" s="298">
        <v>46226</v>
      </c>
      <c r="D425" s="299" t="s">
        <v>455</v>
      </c>
      <c r="E425" s="522">
        <v>29.72</v>
      </c>
      <c r="F425" s="522"/>
      <c r="G425" s="333">
        <f t="shared" si="14"/>
        <v>11084.369999999988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46226</v>
      </c>
      <c r="D426" s="299" t="s">
        <v>315</v>
      </c>
      <c r="E426" s="522">
        <v>133.13999999999999</v>
      </c>
      <c r="F426" s="522">
        <v>133.13999999999999</v>
      </c>
      <c r="G426" s="333">
        <f t="shared" si="14"/>
        <v>11114.089999999987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291</v>
      </c>
      <c r="B427" s="330">
        <v>39</v>
      </c>
      <c r="C427" s="298">
        <v>46226</v>
      </c>
      <c r="D427" s="299" t="s">
        <v>292</v>
      </c>
      <c r="E427" s="522"/>
      <c r="F427" s="522">
        <v>2763.78</v>
      </c>
      <c r="G427" s="333">
        <f t="shared" si="14"/>
        <v>11114.089999999987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46226</v>
      </c>
      <c r="D428" s="299" t="s">
        <v>992</v>
      </c>
      <c r="E428" s="522">
        <v>92.36</v>
      </c>
      <c r="F428" s="522"/>
      <c r="G428" s="333">
        <f t="shared" si="14"/>
        <v>8350.3099999999868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46226</v>
      </c>
      <c r="D429" s="299" t="s">
        <v>983</v>
      </c>
      <c r="E429" s="522">
        <v>25</v>
      </c>
      <c r="F429" s="522"/>
      <c r="G429" s="333">
        <f t="shared" si="14"/>
        <v>8442.6699999999873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46226</v>
      </c>
      <c r="D430" s="299" t="s">
        <v>296</v>
      </c>
      <c r="E430" s="522">
        <v>49.15</v>
      </c>
      <c r="F430" s="522"/>
      <c r="G430" s="333">
        <f t="shared" si="14"/>
        <v>8467.6699999999873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46226</v>
      </c>
      <c r="D431" s="299" t="s">
        <v>993</v>
      </c>
      <c r="E431" s="522">
        <v>21.6</v>
      </c>
      <c r="F431" s="522"/>
      <c r="G431" s="333">
        <f t="shared" si="14"/>
        <v>8516.819999999987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46225</v>
      </c>
      <c r="D432" s="299" t="s">
        <v>319</v>
      </c>
      <c r="E432" s="522">
        <v>21.28</v>
      </c>
      <c r="F432" s="522"/>
      <c r="G432" s="333">
        <f t="shared" si="14"/>
        <v>8538.4199999999873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46225</v>
      </c>
      <c r="D433" s="299" t="s">
        <v>358</v>
      </c>
      <c r="E433" s="522">
        <v>17.260000000000002</v>
      </c>
      <c r="F433" s="522"/>
      <c r="G433" s="333">
        <f t="shared" si="14"/>
        <v>8559.699999999988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291</v>
      </c>
      <c r="B434" s="330">
        <v>40</v>
      </c>
      <c r="C434" s="298">
        <v>46225</v>
      </c>
      <c r="D434" s="299" t="s">
        <v>316</v>
      </c>
      <c r="E434" s="522"/>
      <c r="F434" s="522">
        <v>4292.68</v>
      </c>
      <c r="G434" s="333">
        <f t="shared" si="14"/>
        <v>8576.9599999999882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46223</v>
      </c>
      <c r="D435" s="299" t="s">
        <v>306</v>
      </c>
      <c r="E435" s="522">
        <v>148.97999999999999</v>
      </c>
      <c r="F435" s="522"/>
      <c r="G435" s="333">
        <f t="shared" si="14"/>
        <v>4284.279999999987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22</v>
      </c>
      <c r="C436" s="298">
        <v>46223</v>
      </c>
      <c r="D436" s="299" t="s">
        <v>323</v>
      </c>
      <c r="E436" s="522">
        <v>20.22</v>
      </c>
      <c r="F436" s="522"/>
      <c r="G436" s="333">
        <f t="shared" si="14"/>
        <v>4433.2599999999866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5</v>
      </c>
      <c r="C437" s="298">
        <v>46223</v>
      </c>
      <c r="D437" s="299" t="s">
        <v>988</v>
      </c>
      <c r="E437" s="522">
        <v>-313</v>
      </c>
      <c r="F437" s="522"/>
      <c r="G437" s="333">
        <f t="shared" si="14"/>
        <v>4453.4799999999868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46222</v>
      </c>
      <c r="D438" s="299" t="s">
        <v>310</v>
      </c>
      <c r="E438" s="522">
        <v>43.41</v>
      </c>
      <c r="F438" s="522"/>
      <c r="G438" s="333">
        <f t="shared" si="14"/>
        <v>4140.4799999999868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46222</v>
      </c>
      <c r="D439" s="299" t="s">
        <v>329</v>
      </c>
      <c r="E439" s="522">
        <v>70.98</v>
      </c>
      <c r="F439" s="522"/>
      <c r="G439" s="333">
        <f t="shared" si="14"/>
        <v>4183.8899999999867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46222</v>
      </c>
      <c r="D440" s="299" t="s">
        <v>306</v>
      </c>
      <c r="E440" s="522">
        <v>0.42</v>
      </c>
      <c r="F440" s="522"/>
      <c r="G440" s="333">
        <f t="shared" si="14"/>
        <v>4254.8699999999862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22</v>
      </c>
      <c r="C441" s="298">
        <v>46222</v>
      </c>
      <c r="D441" s="299" t="s">
        <v>923</v>
      </c>
      <c r="E441" s="522">
        <v>7.46</v>
      </c>
      <c r="F441" s="522"/>
      <c r="G441" s="333">
        <f t="shared" si="14"/>
        <v>4255.2899999999863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46222</v>
      </c>
      <c r="D442" s="299" t="s">
        <v>987</v>
      </c>
      <c r="E442" s="522">
        <v>60</v>
      </c>
      <c r="F442" s="522"/>
      <c r="G442" s="333">
        <f t="shared" si="14"/>
        <v>4262.7499999999864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46221</v>
      </c>
      <c r="D443" s="299" t="s">
        <v>346</v>
      </c>
      <c r="E443" s="522">
        <v>11.77</v>
      </c>
      <c r="F443" s="522"/>
      <c r="G443" s="333">
        <f t="shared" si="14"/>
        <v>4322.7499999999864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46221</v>
      </c>
      <c r="D444" s="299" t="s">
        <v>308</v>
      </c>
      <c r="E444" s="522">
        <v>123.68</v>
      </c>
      <c r="F444" s="522"/>
      <c r="G444" s="333">
        <f t="shared" si="14"/>
        <v>4334.5199999999868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46221</v>
      </c>
      <c r="D445" s="299" t="s">
        <v>989</v>
      </c>
      <c r="E445" s="522">
        <v>27.37</v>
      </c>
      <c r="F445" s="522"/>
      <c r="G445" s="333">
        <f t="shared" si="14"/>
        <v>4458.1999999999871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46221</v>
      </c>
      <c r="D446" s="299" t="s">
        <v>989</v>
      </c>
      <c r="E446" s="522">
        <v>25.2</v>
      </c>
      <c r="F446" s="522"/>
      <c r="G446" s="333">
        <f t="shared" si="14"/>
        <v>4485.569999999987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22</v>
      </c>
      <c r="C447" s="298">
        <v>46221</v>
      </c>
      <c r="D447" s="299" t="s">
        <v>930</v>
      </c>
      <c r="E447" s="522">
        <v>13.84</v>
      </c>
      <c r="F447" s="522"/>
      <c r="G447" s="333">
        <f t="shared" si="14"/>
        <v>4510.7699999999868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21</v>
      </c>
      <c r="C448" s="298">
        <v>46220</v>
      </c>
      <c r="D448" s="299" t="s">
        <v>194</v>
      </c>
      <c r="E448" s="522">
        <v>81</v>
      </c>
      <c r="F448" s="522"/>
      <c r="G448" s="333">
        <f t="shared" si="14"/>
        <v>4524.6099999999869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43</v>
      </c>
      <c r="C449" s="298">
        <v>46220</v>
      </c>
      <c r="D449" s="299" t="s">
        <v>333</v>
      </c>
      <c r="E449" s="522">
        <v>22.35</v>
      </c>
      <c r="F449" s="522"/>
      <c r="G449" s="333">
        <f t="shared" si="14"/>
        <v>4605.6099999999869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42</v>
      </c>
      <c r="C450" s="298">
        <v>46220</v>
      </c>
      <c r="D450" s="299" t="s">
        <v>333</v>
      </c>
      <c r="E450" s="522">
        <v>29.8</v>
      </c>
      <c r="F450" s="522"/>
      <c r="G450" s="333">
        <f t="shared" si="14"/>
        <v>4627.9599999999873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17</v>
      </c>
      <c r="C451" s="298">
        <v>46220</v>
      </c>
      <c r="D451" s="299" t="s">
        <v>188</v>
      </c>
      <c r="E451" s="522">
        <v>42.65</v>
      </c>
      <c r="F451" s="522"/>
      <c r="G451" s="333">
        <f t="shared" si="14"/>
        <v>4657.7599999999875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23</v>
      </c>
      <c r="C452" s="298">
        <v>46220</v>
      </c>
      <c r="D452" s="299" t="s">
        <v>63</v>
      </c>
      <c r="E452" s="522">
        <v>529.46</v>
      </c>
      <c r="F452" s="522"/>
      <c r="G452" s="333">
        <f t="shared" si="14"/>
        <v>4700.4099999999871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11</v>
      </c>
      <c r="C453" s="298">
        <v>46219</v>
      </c>
      <c r="D453" s="299" t="s">
        <v>178</v>
      </c>
      <c r="E453" s="522">
        <v>256.64</v>
      </c>
      <c r="F453" s="522"/>
      <c r="G453" s="333">
        <f t="shared" si="14"/>
        <v>5229.8699999999872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46219</v>
      </c>
      <c r="D454" s="299" t="s">
        <v>340</v>
      </c>
      <c r="E454" s="522">
        <v>21.3</v>
      </c>
      <c r="F454" s="522"/>
      <c r="G454" s="333">
        <f t="shared" si="14"/>
        <v>5486.5099999999875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291</v>
      </c>
      <c r="B455" s="330">
        <v>38</v>
      </c>
      <c r="C455" s="298">
        <v>46218</v>
      </c>
      <c r="D455" s="299" t="s">
        <v>293</v>
      </c>
      <c r="E455" s="522"/>
      <c r="F455" s="522">
        <v>4720.84</v>
      </c>
      <c r="G455" s="333">
        <f t="shared" ref="G455:G460" si="15">G456-E455+F455</f>
        <v>5507.8099999999877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46218</v>
      </c>
      <c r="D456" s="299" t="s">
        <v>985</v>
      </c>
      <c r="E456" s="522">
        <v>429.82</v>
      </c>
      <c r="F456" s="522"/>
      <c r="G456" s="333">
        <f t="shared" si="15"/>
        <v>786.96999999998775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46218</v>
      </c>
      <c r="D457" s="299" t="s">
        <v>981</v>
      </c>
      <c r="E457" s="522">
        <v>80.319999999999993</v>
      </c>
      <c r="F457" s="522"/>
      <c r="G457" s="333">
        <f t="shared" si="15"/>
        <v>1216.7899999999877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46216</v>
      </c>
      <c r="D458" s="299" t="s">
        <v>312</v>
      </c>
      <c r="E458" s="522">
        <v>51.94</v>
      </c>
      <c r="F458" s="522"/>
      <c r="G458" s="333">
        <f t="shared" si="15"/>
        <v>1297.1099999999876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46216</v>
      </c>
      <c r="D459" s="299" t="s">
        <v>984</v>
      </c>
      <c r="E459" s="522">
        <v>43.13</v>
      </c>
      <c r="F459" s="522"/>
      <c r="G459" s="333">
        <f t="shared" si="15"/>
        <v>1349.0499999999877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19</v>
      </c>
      <c r="C460" s="298">
        <v>46216</v>
      </c>
      <c r="D460" s="299" t="s">
        <v>191</v>
      </c>
      <c r="E460" s="522">
        <v>200</v>
      </c>
      <c r="F460" s="522"/>
      <c r="G460" s="333">
        <f t="shared" si="15"/>
        <v>1392.1799999999878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15</v>
      </c>
      <c r="C461" s="298">
        <v>46216</v>
      </c>
      <c r="D461" s="299" t="s">
        <v>185</v>
      </c>
      <c r="E461" s="522">
        <v>64.05</v>
      </c>
      <c r="F461" s="522"/>
      <c r="G461" s="333">
        <f t="shared" ref="G461:G563" si="16">G462-E461+F461</f>
        <v>1592.1799999999878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335</v>
      </c>
      <c r="B462" s="330" t="s">
        <v>335</v>
      </c>
      <c r="C462" s="298">
        <v>46216</v>
      </c>
      <c r="D462" s="299" t="s">
        <v>336</v>
      </c>
      <c r="E462" s="522">
        <v>63.44</v>
      </c>
      <c r="F462" s="522"/>
      <c r="G462" s="333">
        <f t="shared" si="16"/>
        <v>1656.2299999999877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46215</v>
      </c>
      <c r="D463" s="299" t="s">
        <v>310</v>
      </c>
      <c r="E463" s="522">
        <v>34.85</v>
      </c>
      <c r="F463" s="522"/>
      <c r="G463" s="333">
        <f t="shared" si="16"/>
        <v>1719.6699999999878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46215</v>
      </c>
      <c r="D464" s="299" t="s">
        <v>982</v>
      </c>
      <c r="E464" s="522">
        <v>29.2</v>
      </c>
      <c r="F464" s="522"/>
      <c r="G464" s="333">
        <f t="shared" si="16"/>
        <v>1754.5199999999877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46215</v>
      </c>
      <c r="D465" s="299" t="s">
        <v>980</v>
      </c>
      <c r="E465" s="522">
        <v>81.75</v>
      </c>
      <c r="F465" s="522"/>
      <c r="G465" s="333">
        <f t="shared" si="16"/>
        <v>1783.7199999999877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5</v>
      </c>
      <c r="C466" s="298">
        <v>46215</v>
      </c>
      <c r="D466" s="299" t="s">
        <v>980</v>
      </c>
      <c r="E466" s="522">
        <v>81.75</v>
      </c>
      <c r="F466" s="522"/>
      <c r="G466" s="333">
        <f t="shared" si="16"/>
        <v>1865.4699999999877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3</v>
      </c>
      <c r="C467" s="298">
        <v>46214</v>
      </c>
      <c r="D467" s="299" t="s">
        <v>983</v>
      </c>
      <c r="E467" s="522">
        <v>25</v>
      </c>
      <c r="F467" s="522"/>
      <c r="G467" s="333">
        <f t="shared" si="16"/>
        <v>1947.2199999999877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22</v>
      </c>
      <c r="C468" s="298">
        <v>46214</v>
      </c>
      <c r="D468" s="299" t="s">
        <v>352</v>
      </c>
      <c r="E468" s="522">
        <v>21.29</v>
      </c>
      <c r="F468" s="522"/>
      <c r="G468" s="333">
        <f t="shared" si="16"/>
        <v>1972.2199999999877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46214</v>
      </c>
      <c r="D469" s="299" t="s">
        <v>308</v>
      </c>
      <c r="E469" s="522">
        <v>54.48</v>
      </c>
      <c r="F469" s="522"/>
      <c r="G469" s="333">
        <f t="shared" si="16"/>
        <v>1993.5099999999877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46214</v>
      </c>
      <c r="D470" s="299" t="s">
        <v>308</v>
      </c>
      <c r="E470" s="522">
        <v>54.49</v>
      </c>
      <c r="F470" s="522"/>
      <c r="G470" s="333">
        <f t="shared" si="16"/>
        <v>2047.9899999999877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1</v>
      </c>
      <c r="C471" s="298">
        <v>46214</v>
      </c>
      <c r="D471" s="299" t="s">
        <v>311</v>
      </c>
      <c r="E471" s="522">
        <v>167.26</v>
      </c>
      <c r="F471" s="522"/>
      <c r="G471" s="333">
        <f t="shared" si="16"/>
        <v>2102.4799999999877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1</v>
      </c>
      <c r="C472" s="298">
        <v>46214</v>
      </c>
      <c r="D472" s="299" t="s">
        <v>329</v>
      </c>
      <c r="E472" s="522">
        <v>81.73</v>
      </c>
      <c r="F472" s="522"/>
      <c r="G472" s="333">
        <f t="shared" si="16"/>
        <v>2269.7399999999875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46213</v>
      </c>
      <c r="D473" s="299" t="s">
        <v>885</v>
      </c>
      <c r="E473" s="522">
        <v>120</v>
      </c>
      <c r="F473" s="522"/>
      <c r="G473" s="333">
        <f t="shared" si="16"/>
        <v>2351.4699999999875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46213</v>
      </c>
      <c r="D474" s="299" t="s">
        <v>907</v>
      </c>
      <c r="E474" s="522">
        <v>-0.06</v>
      </c>
      <c r="F474" s="522"/>
      <c r="G474" s="333">
        <f t="shared" si="16"/>
        <v>2471.4699999999875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22</v>
      </c>
      <c r="C475" s="298">
        <v>46213</v>
      </c>
      <c r="D475" s="299" t="s">
        <v>979</v>
      </c>
      <c r="E475" s="522">
        <v>5.31</v>
      </c>
      <c r="F475" s="522"/>
      <c r="G475" s="333">
        <f t="shared" si="16"/>
        <v>2471.4099999999876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46213</v>
      </c>
      <c r="D476" s="299" t="s">
        <v>300</v>
      </c>
      <c r="E476" s="522">
        <v>25.52</v>
      </c>
      <c r="F476" s="522"/>
      <c r="G476" s="333">
        <f t="shared" si="16"/>
        <v>2476.7199999999875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46213</v>
      </c>
      <c r="D477" s="299" t="s">
        <v>831</v>
      </c>
      <c r="E477" s="522">
        <v>13.03</v>
      </c>
      <c r="F477" s="522"/>
      <c r="G477" s="333">
        <f t="shared" si="16"/>
        <v>2502.2399999999875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46213</v>
      </c>
      <c r="D478" s="299" t="s">
        <v>371</v>
      </c>
      <c r="E478" s="522">
        <v>9.4600000000000009</v>
      </c>
      <c r="F478" s="522"/>
      <c r="G478" s="333">
        <f t="shared" si="16"/>
        <v>2515.2699999999877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46212</v>
      </c>
      <c r="D479" s="299" t="s">
        <v>981</v>
      </c>
      <c r="E479" s="522">
        <v>50.73</v>
      </c>
      <c r="F479" s="522"/>
      <c r="G479" s="333">
        <f t="shared" si="16"/>
        <v>2524.7299999999877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46212</v>
      </c>
      <c r="D480" s="299" t="s">
        <v>854</v>
      </c>
      <c r="E480" s="522">
        <v>10.68</v>
      </c>
      <c r="F480" s="522"/>
      <c r="G480" s="333">
        <f t="shared" si="16"/>
        <v>2575.4599999999878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46212</v>
      </c>
      <c r="D481" s="299" t="s">
        <v>977</v>
      </c>
      <c r="E481" s="522">
        <v>33.29</v>
      </c>
      <c r="F481" s="522"/>
      <c r="G481" s="333">
        <f t="shared" si="16"/>
        <v>2586.1399999999876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46212</v>
      </c>
      <c r="D482" s="299" t="s">
        <v>978</v>
      </c>
      <c r="E482" s="522">
        <v>41.79</v>
      </c>
      <c r="F482" s="522"/>
      <c r="G482" s="333">
        <f t="shared" si="16"/>
        <v>2619.4299999999876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335</v>
      </c>
      <c r="B483" s="330" t="s">
        <v>335</v>
      </c>
      <c r="C483" s="298">
        <v>46212</v>
      </c>
      <c r="D483" s="299" t="s">
        <v>460</v>
      </c>
      <c r="E483" s="522"/>
      <c r="F483" s="522">
        <v>620</v>
      </c>
      <c r="G483" s="333">
        <f t="shared" si="16"/>
        <v>2661.2199999999875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291</v>
      </c>
      <c r="B484" s="330">
        <v>41</v>
      </c>
      <c r="C484" s="298">
        <v>46212</v>
      </c>
      <c r="D484" s="299" t="s">
        <v>974</v>
      </c>
      <c r="E484" s="522"/>
      <c r="F484" s="522">
        <v>800</v>
      </c>
      <c r="G484" s="333">
        <f t="shared" si="16"/>
        <v>2041.2199999999875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291</v>
      </c>
      <c r="B485" s="330">
        <v>39</v>
      </c>
      <c r="C485" s="298">
        <v>46212</v>
      </c>
      <c r="D485" s="299" t="s">
        <v>292</v>
      </c>
      <c r="E485" s="522"/>
      <c r="F485" s="522">
        <v>2763.78</v>
      </c>
      <c r="G485" s="333">
        <f t="shared" si="16"/>
        <v>1241.2199999999875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46211</v>
      </c>
      <c r="D486" s="299" t="s">
        <v>390</v>
      </c>
      <c r="E486" s="522">
        <v>7.73</v>
      </c>
      <c r="F486" s="522"/>
      <c r="G486" s="333">
        <f t="shared" si="16"/>
        <v>-1522.5600000000127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3</v>
      </c>
      <c r="C487" s="298">
        <v>46211</v>
      </c>
      <c r="D487" s="299" t="s">
        <v>904</v>
      </c>
      <c r="E487" s="522">
        <v>3.5</v>
      </c>
      <c r="F487" s="522"/>
      <c r="G487" s="333">
        <f t="shared" si="16"/>
        <v>-1514.8300000000127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46211</v>
      </c>
      <c r="D488" s="299" t="s">
        <v>904</v>
      </c>
      <c r="E488" s="522">
        <v>75.75</v>
      </c>
      <c r="F488" s="522"/>
      <c r="G488" s="333">
        <f t="shared" si="16"/>
        <v>-1511.3300000000127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46211</v>
      </c>
      <c r="D489" s="299" t="s">
        <v>309</v>
      </c>
      <c r="E489" s="522">
        <v>4.1900000000000004</v>
      </c>
      <c r="F489" s="522"/>
      <c r="G489" s="333">
        <f t="shared" si="16"/>
        <v>-1435.5800000000127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46211</v>
      </c>
      <c r="D490" s="299" t="s">
        <v>306</v>
      </c>
      <c r="E490" s="522">
        <v>145.94999999999999</v>
      </c>
      <c r="F490" s="522"/>
      <c r="G490" s="333">
        <f t="shared" si="16"/>
        <v>-1431.3900000000126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4</v>
      </c>
      <c r="C491" s="298">
        <v>46211</v>
      </c>
      <c r="D491" s="299" t="s">
        <v>296</v>
      </c>
      <c r="E491" s="522">
        <v>63.09</v>
      </c>
      <c r="F491" s="522"/>
      <c r="G491" s="333">
        <f t="shared" si="16"/>
        <v>-1285.4400000000126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46211</v>
      </c>
      <c r="D492" s="299" t="s">
        <v>296</v>
      </c>
      <c r="E492" s="522">
        <v>17.739999999999998</v>
      </c>
      <c r="F492" s="522"/>
      <c r="G492" s="333">
        <f t="shared" si="16"/>
        <v>-1222.3500000000126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46211</v>
      </c>
      <c r="D493" s="299" t="s">
        <v>306</v>
      </c>
      <c r="E493" s="522">
        <v>155.91999999999999</v>
      </c>
      <c r="F493" s="522"/>
      <c r="G493" s="333">
        <f t="shared" si="16"/>
        <v>-1204.6100000000126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46211</v>
      </c>
      <c r="D494" s="299" t="s">
        <v>976</v>
      </c>
      <c r="E494" s="522">
        <v>31.58</v>
      </c>
      <c r="F494" s="522"/>
      <c r="G494" s="333">
        <f t="shared" si="16"/>
        <v>-1048.6900000000126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46211</v>
      </c>
      <c r="D495" s="299" t="s">
        <v>455</v>
      </c>
      <c r="E495" s="522">
        <v>23.31</v>
      </c>
      <c r="F495" s="522"/>
      <c r="G495" s="333">
        <f t="shared" si="16"/>
        <v>-1017.1100000000125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46211</v>
      </c>
      <c r="D496" s="299" t="s">
        <v>442</v>
      </c>
      <c r="E496" s="522">
        <v>16</v>
      </c>
      <c r="F496" s="522"/>
      <c r="G496" s="333">
        <f t="shared" si="16"/>
        <v>-993.80000000001257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46210</v>
      </c>
      <c r="D497" s="299" t="s">
        <v>310</v>
      </c>
      <c r="E497" s="522">
        <v>39.11</v>
      </c>
      <c r="F497" s="522"/>
      <c r="G497" s="333">
        <f t="shared" si="16"/>
        <v>-977.80000000001257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9</v>
      </c>
      <c r="C498" s="298">
        <v>46210</v>
      </c>
      <c r="D498" s="299" t="s">
        <v>58</v>
      </c>
      <c r="E498" s="522">
        <v>1231.68</v>
      </c>
      <c r="F498" s="522"/>
      <c r="G498" s="333">
        <f t="shared" si="16"/>
        <v>-938.69000000001256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335</v>
      </c>
      <c r="B499" s="330" t="s">
        <v>335</v>
      </c>
      <c r="C499" s="298">
        <v>46210</v>
      </c>
      <c r="D499" s="299" t="s">
        <v>447</v>
      </c>
      <c r="E499" s="522">
        <v>53.37</v>
      </c>
      <c r="F499" s="522"/>
      <c r="G499" s="333">
        <f t="shared" si="16"/>
        <v>292.9899999999875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13</v>
      </c>
      <c r="C500" s="298">
        <v>46209</v>
      </c>
      <c r="D500" s="299" t="s">
        <v>902</v>
      </c>
      <c r="E500" s="522">
        <v>218.33</v>
      </c>
      <c r="F500" s="522"/>
      <c r="G500" s="333">
        <f t="shared" si="16"/>
        <v>346.35999999998751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46209</v>
      </c>
      <c r="D501" s="299" t="s">
        <v>959</v>
      </c>
      <c r="E501" s="522">
        <v>1182.68</v>
      </c>
      <c r="F501" s="522">
        <v>1182.68</v>
      </c>
      <c r="G501" s="333">
        <f t="shared" si="16"/>
        <v>564.68999999998755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3</v>
      </c>
      <c r="C502" s="298">
        <v>46209</v>
      </c>
      <c r="D502" s="299" t="s">
        <v>309</v>
      </c>
      <c r="E502" s="522">
        <v>6.19</v>
      </c>
      <c r="F502" s="522"/>
      <c r="G502" s="333">
        <f t="shared" si="16"/>
        <v>564.68999999998755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46209</v>
      </c>
      <c r="D503" s="299" t="s">
        <v>969</v>
      </c>
      <c r="E503" s="522">
        <v>9.7200000000000006</v>
      </c>
      <c r="F503" s="522"/>
      <c r="G503" s="333">
        <f t="shared" si="16"/>
        <v>570.8799999999876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46209</v>
      </c>
      <c r="D504" s="299" t="s">
        <v>353</v>
      </c>
      <c r="E504" s="522">
        <v>21.99</v>
      </c>
      <c r="F504" s="522"/>
      <c r="G504" s="333">
        <f t="shared" si="16"/>
        <v>580.59999999998763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46209</v>
      </c>
      <c r="D505" s="299" t="s">
        <v>296</v>
      </c>
      <c r="E505" s="522">
        <v>10.02</v>
      </c>
      <c r="F505" s="522"/>
      <c r="G505" s="333">
        <f t="shared" si="16"/>
        <v>602.58999999998764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46209</v>
      </c>
      <c r="D506" s="299" t="s">
        <v>296</v>
      </c>
      <c r="E506" s="522">
        <v>55.19</v>
      </c>
      <c r="F506" s="522"/>
      <c r="G506" s="333">
        <f t="shared" si="16"/>
        <v>612.60999999998762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14</v>
      </c>
      <c r="C507" s="298">
        <v>46209</v>
      </c>
      <c r="D507" s="299" t="s">
        <v>958</v>
      </c>
      <c r="E507" s="522">
        <v>66.67</v>
      </c>
      <c r="F507" s="522"/>
      <c r="G507" s="333">
        <f t="shared" si="16"/>
        <v>667.79999999998756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14</v>
      </c>
      <c r="C508" s="298">
        <v>46209</v>
      </c>
      <c r="D508" s="299" t="s">
        <v>367</v>
      </c>
      <c r="E508" s="522">
        <v>70.25</v>
      </c>
      <c r="F508" s="522"/>
      <c r="G508" s="333">
        <f t="shared" si="16"/>
        <v>734.46999999998752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46209</v>
      </c>
      <c r="D509" s="299" t="s">
        <v>334</v>
      </c>
      <c r="E509" s="522">
        <v>36.090000000000003</v>
      </c>
      <c r="F509" s="522"/>
      <c r="G509" s="333">
        <f t="shared" si="16"/>
        <v>804.71999999998752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46209</v>
      </c>
      <c r="D510" s="299" t="s">
        <v>301</v>
      </c>
      <c r="E510" s="522">
        <v>16.05</v>
      </c>
      <c r="F510" s="522"/>
      <c r="G510" s="333">
        <f t="shared" si="16"/>
        <v>840.80999999998755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46208</v>
      </c>
      <c r="D511" s="299" t="s">
        <v>960</v>
      </c>
      <c r="E511" s="522">
        <v>23.03</v>
      </c>
      <c r="F511" s="522"/>
      <c r="G511" s="333">
        <f t="shared" si="16"/>
        <v>856.85999999998751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46208</v>
      </c>
      <c r="D512" s="299" t="s">
        <v>371</v>
      </c>
      <c r="E512" s="522">
        <v>15.11</v>
      </c>
      <c r="F512" s="522"/>
      <c r="G512" s="333">
        <f t="shared" si="16"/>
        <v>879.88999999998748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46207</v>
      </c>
      <c r="D513" s="299" t="s">
        <v>950</v>
      </c>
      <c r="E513" s="522">
        <v>47.95</v>
      </c>
      <c r="F513" s="522"/>
      <c r="G513" s="333">
        <f t="shared" si="16"/>
        <v>894.99999999998749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46207</v>
      </c>
      <c r="D514" s="299" t="s">
        <v>951</v>
      </c>
      <c r="E514" s="522">
        <v>8.75</v>
      </c>
      <c r="F514" s="522"/>
      <c r="G514" s="333">
        <f t="shared" si="16"/>
        <v>942.94999999998754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17</v>
      </c>
      <c r="C515" s="298">
        <v>46207</v>
      </c>
      <c r="D515" s="299" t="s">
        <v>370</v>
      </c>
      <c r="E515" s="522">
        <v>99</v>
      </c>
      <c r="F515" s="522"/>
      <c r="G515" s="333">
        <f t="shared" si="16"/>
        <v>951.69999999998754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46206</v>
      </c>
      <c r="D516" s="299" t="s">
        <v>950</v>
      </c>
      <c r="E516" s="522">
        <v>85.56</v>
      </c>
      <c r="F516" s="522"/>
      <c r="G516" s="333">
        <f t="shared" si="16"/>
        <v>1050.6999999999875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46206</v>
      </c>
      <c r="D517" s="299" t="s">
        <v>952</v>
      </c>
      <c r="E517" s="522">
        <v>25.07</v>
      </c>
      <c r="F517" s="522"/>
      <c r="G517" s="333">
        <f t="shared" si="16"/>
        <v>1136.2599999999875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22</v>
      </c>
      <c r="C518" s="298">
        <v>46206</v>
      </c>
      <c r="D518" s="299" t="s">
        <v>953</v>
      </c>
      <c r="E518" s="522">
        <v>12.77</v>
      </c>
      <c r="F518" s="522"/>
      <c r="G518" s="333">
        <f t="shared" si="16"/>
        <v>1161.3299999999874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46206</v>
      </c>
      <c r="D519" s="299" t="s">
        <v>963</v>
      </c>
      <c r="E519" s="522">
        <v>50</v>
      </c>
      <c r="F519" s="522"/>
      <c r="G519" s="333">
        <f t="shared" si="16"/>
        <v>1174.0999999999874</v>
      </c>
      <c r="H519" s="334" t="s">
        <v>298</v>
      </c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46206</v>
      </c>
      <c r="D520" s="299" t="s">
        <v>964</v>
      </c>
      <c r="E520" s="522">
        <v>70</v>
      </c>
      <c r="F520" s="522"/>
      <c r="G520" s="333">
        <f t="shared" si="16"/>
        <v>1224.0999999999874</v>
      </c>
      <c r="H520" s="334" t="s">
        <v>298</v>
      </c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46206</v>
      </c>
      <c r="D521" s="299" t="s">
        <v>965</v>
      </c>
      <c r="E521" s="522">
        <v>64</v>
      </c>
      <c r="F521" s="522"/>
      <c r="G521" s="333">
        <f t="shared" si="16"/>
        <v>1294.0999999999874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46206</v>
      </c>
      <c r="D522" s="299" t="s">
        <v>962</v>
      </c>
      <c r="E522" s="522">
        <v>286.49</v>
      </c>
      <c r="F522" s="522"/>
      <c r="G522" s="333">
        <f t="shared" si="16"/>
        <v>1358.0999999999874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46206</v>
      </c>
      <c r="D523" s="299" t="s">
        <v>954</v>
      </c>
      <c r="E523" s="522">
        <v>36</v>
      </c>
      <c r="F523" s="522"/>
      <c r="G523" s="333">
        <f t="shared" si="16"/>
        <v>1644.5899999999874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287</v>
      </c>
      <c r="B524" s="330" t="s">
        <v>287</v>
      </c>
      <c r="C524" s="298">
        <v>46205</v>
      </c>
      <c r="D524" s="299" t="s">
        <v>956</v>
      </c>
      <c r="E524" s="522">
        <v>-200</v>
      </c>
      <c r="F524" s="522"/>
      <c r="G524" s="333">
        <f t="shared" si="16"/>
        <v>1680.5899999999874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46205</v>
      </c>
      <c r="D525" s="299" t="s">
        <v>956</v>
      </c>
      <c r="E525" s="522">
        <v>-4</v>
      </c>
      <c r="F525" s="522"/>
      <c r="G525" s="333">
        <f t="shared" si="16"/>
        <v>1480.5899999999874</v>
      </c>
      <c r="H525" s="334" t="s">
        <v>298</v>
      </c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287</v>
      </c>
      <c r="B526" s="330" t="s">
        <v>287</v>
      </c>
      <c r="C526" s="298">
        <v>46205</v>
      </c>
      <c r="D526" s="299" t="s">
        <v>956</v>
      </c>
      <c r="E526" s="522">
        <v>204</v>
      </c>
      <c r="F526" s="522"/>
      <c r="G526" s="333">
        <f t="shared" si="16"/>
        <v>1476.5899999999874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46205</v>
      </c>
      <c r="D527" s="299" t="s">
        <v>966</v>
      </c>
      <c r="E527" s="522">
        <v>20</v>
      </c>
      <c r="F527" s="522"/>
      <c r="G527" s="333">
        <f t="shared" si="16"/>
        <v>1680.5899999999874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287</v>
      </c>
      <c r="B528" s="330" t="s">
        <v>287</v>
      </c>
      <c r="C528" s="298">
        <v>46205</v>
      </c>
      <c r="D528" s="299" t="s">
        <v>967</v>
      </c>
      <c r="E528" s="522">
        <v>70</v>
      </c>
      <c r="F528" s="522">
        <v>70</v>
      </c>
      <c r="G528" s="333">
        <f t="shared" si="16"/>
        <v>1700.5899999999874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46205</v>
      </c>
      <c r="D529" s="299" t="s">
        <v>968</v>
      </c>
      <c r="E529" s="522">
        <v>783</v>
      </c>
      <c r="F529" s="522">
        <v>783</v>
      </c>
      <c r="G529" s="333">
        <f t="shared" si="16"/>
        <v>1700.5899999999874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22</v>
      </c>
      <c r="C530" s="298">
        <v>46205</v>
      </c>
      <c r="D530" s="299" t="s">
        <v>375</v>
      </c>
      <c r="E530" s="522">
        <v>6.37</v>
      </c>
      <c r="F530" s="522"/>
      <c r="G530" s="333">
        <f t="shared" si="16"/>
        <v>1700.5899999999874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46205</v>
      </c>
      <c r="D531" s="299" t="s">
        <v>961</v>
      </c>
      <c r="E531" s="522">
        <v>21</v>
      </c>
      <c r="F531" s="522"/>
      <c r="G531" s="333">
        <f t="shared" si="16"/>
        <v>1706.9599999999873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284</v>
      </c>
      <c r="B532" s="330">
        <v>36</v>
      </c>
      <c r="C532" s="298">
        <v>46205</v>
      </c>
      <c r="D532" s="299" t="s">
        <v>374</v>
      </c>
      <c r="E532" s="522">
        <v>50</v>
      </c>
      <c r="F532" s="522"/>
      <c r="G532" s="333">
        <f t="shared" si="16"/>
        <v>1727.9599999999873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46205</v>
      </c>
      <c r="D533" s="299" t="s">
        <v>319</v>
      </c>
      <c r="E533" s="522">
        <v>53.8</v>
      </c>
      <c r="F533" s="522"/>
      <c r="G533" s="333">
        <f t="shared" si="16"/>
        <v>1777.9599999999873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3</v>
      </c>
      <c r="C534" s="298">
        <v>46204</v>
      </c>
      <c r="D534" s="299" t="s">
        <v>309</v>
      </c>
      <c r="E534" s="522">
        <v>4.1900000000000004</v>
      </c>
      <c r="F534" s="522"/>
      <c r="G534" s="333">
        <f t="shared" si="16"/>
        <v>1831.7599999999873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46204</v>
      </c>
      <c r="D535" s="299" t="s">
        <v>311</v>
      </c>
      <c r="E535" s="522">
        <v>169.54</v>
      </c>
      <c r="F535" s="522"/>
      <c r="G535" s="333">
        <f t="shared" si="16"/>
        <v>1835.9499999999873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46204</v>
      </c>
      <c r="D536" s="299" t="s">
        <v>955</v>
      </c>
      <c r="E536" s="522">
        <v>64.2</v>
      </c>
      <c r="F536" s="522"/>
      <c r="G536" s="333">
        <f t="shared" si="16"/>
        <v>2005.4899999999873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46204</v>
      </c>
      <c r="D537" s="299" t="s">
        <v>319</v>
      </c>
      <c r="E537" s="522">
        <v>150.86000000000001</v>
      </c>
      <c r="F537" s="522"/>
      <c r="G537" s="333">
        <f t="shared" si="16"/>
        <v>2069.6899999999873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46204</v>
      </c>
      <c r="D538" s="299" t="s">
        <v>455</v>
      </c>
      <c r="E538" s="522">
        <v>10.41</v>
      </c>
      <c r="F538" s="522"/>
      <c r="G538" s="333">
        <f t="shared" si="16"/>
        <v>2220.5499999999874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46204</v>
      </c>
      <c r="D539" s="299" t="s">
        <v>306</v>
      </c>
      <c r="E539" s="522">
        <v>98.37</v>
      </c>
      <c r="F539" s="522"/>
      <c r="G539" s="333">
        <f t="shared" si="16"/>
        <v>2230.9599999999873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46204</v>
      </c>
      <c r="D540" s="299" t="s">
        <v>397</v>
      </c>
      <c r="E540" s="522">
        <v>54.76</v>
      </c>
      <c r="F540" s="522"/>
      <c r="G540" s="333">
        <f t="shared" si="16"/>
        <v>2329.3299999999872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284</v>
      </c>
      <c r="B541" s="330">
        <v>37</v>
      </c>
      <c r="C541" s="298">
        <v>46203</v>
      </c>
      <c r="D541" s="299" t="s">
        <v>970</v>
      </c>
      <c r="E541" s="522">
        <v>6487.16</v>
      </c>
      <c r="F541" s="522"/>
      <c r="G541" s="333">
        <f t="shared" si="16"/>
        <v>2384.0899999999874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286</v>
      </c>
      <c r="B542" s="330">
        <v>25</v>
      </c>
      <c r="C542" s="298">
        <v>46203</v>
      </c>
      <c r="D542" s="298" t="s">
        <v>204</v>
      </c>
      <c r="E542" s="331">
        <v>350</v>
      </c>
      <c r="F542" s="522"/>
      <c r="G542" s="333">
        <f t="shared" si="16"/>
        <v>8871.2499999999873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286</v>
      </c>
      <c r="B543" s="330">
        <v>26</v>
      </c>
      <c r="C543" s="298">
        <v>46203</v>
      </c>
      <c r="D543" s="298" t="s">
        <v>205</v>
      </c>
      <c r="E543" s="331">
        <v>320</v>
      </c>
      <c r="F543" s="522"/>
      <c r="G543" s="333">
        <f t="shared" si="16"/>
        <v>9221.2499999999873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286</v>
      </c>
      <c r="B544" s="330">
        <v>27</v>
      </c>
      <c r="C544" s="298">
        <v>46203</v>
      </c>
      <c r="D544" s="298" t="s">
        <v>206</v>
      </c>
      <c r="E544" s="331">
        <v>25</v>
      </c>
      <c r="F544" s="522"/>
      <c r="G544" s="333">
        <f t="shared" si="16"/>
        <v>9541.2499999999873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286</v>
      </c>
      <c r="B545" s="330">
        <v>28</v>
      </c>
      <c r="C545" s="298">
        <v>46203</v>
      </c>
      <c r="D545" s="298" t="s">
        <v>207</v>
      </c>
      <c r="E545" s="331">
        <v>25</v>
      </c>
      <c r="F545" s="522"/>
      <c r="G545" s="333">
        <f t="shared" si="16"/>
        <v>9566.2499999999873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286</v>
      </c>
      <c r="B546" s="330">
        <v>29</v>
      </c>
      <c r="C546" s="298">
        <v>46203</v>
      </c>
      <c r="D546" s="298" t="s">
        <v>208</v>
      </c>
      <c r="E546" s="331">
        <v>45</v>
      </c>
      <c r="F546" s="522"/>
      <c r="G546" s="333">
        <f t="shared" si="16"/>
        <v>9591.2499999999873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286</v>
      </c>
      <c r="B547" s="330">
        <v>30</v>
      </c>
      <c r="C547" s="298">
        <v>46203</v>
      </c>
      <c r="D547" s="298" t="s">
        <v>209</v>
      </c>
      <c r="E547" s="331">
        <v>400</v>
      </c>
      <c r="F547" s="522"/>
      <c r="G547" s="333">
        <f t="shared" si="16"/>
        <v>9636.2499999999873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286</v>
      </c>
      <c r="B548" s="330">
        <v>31</v>
      </c>
      <c r="C548" s="298">
        <v>46203</v>
      </c>
      <c r="D548" s="298" t="s">
        <v>210</v>
      </c>
      <c r="E548" s="331">
        <v>375</v>
      </c>
      <c r="F548" s="522"/>
      <c r="G548" s="333">
        <f t="shared" si="16"/>
        <v>10036.249999999987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286</v>
      </c>
      <c r="B549" s="330">
        <v>32</v>
      </c>
      <c r="C549" s="298">
        <v>46203</v>
      </c>
      <c r="D549" s="298" t="s">
        <v>211</v>
      </c>
      <c r="E549" s="331">
        <v>100</v>
      </c>
      <c r="F549" s="522"/>
      <c r="G549" s="333">
        <f t="shared" si="16"/>
        <v>10411.249999999987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286</v>
      </c>
      <c r="B550" s="330">
        <v>33</v>
      </c>
      <c r="C550" s="298">
        <v>46203</v>
      </c>
      <c r="D550" s="298" t="s">
        <v>212</v>
      </c>
      <c r="E550" s="331">
        <v>85</v>
      </c>
      <c r="F550" s="522"/>
      <c r="G550" s="333">
        <f t="shared" si="16"/>
        <v>10511.249999999987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34</v>
      </c>
      <c r="C551" s="298">
        <v>46203</v>
      </c>
      <c r="D551" s="298" t="s">
        <v>213</v>
      </c>
      <c r="E551" s="331">
        <v>230</v>
      </c>
      <c r="F551" s="522"/>
      <c r="G551" s="333">
        <f t="shared" si="16"/>
        <v>10596.249999999987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35</v>
      </c>
      <c r="C552" s="298">
        <v>46203</v>
      </c>
      <c r="D552" s="298" t="s">
        <v>214</v>
      </c>
      <c r="E552" s="331">
        <v>45</v>
      </c>
      <c r="F552" s="522"/>
      <c r="G552" s="333">
        <f t="shared" si="16"/>
        <v>10826.249999999987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10</v>
      </c>
      <c r="C553" s="298">
        <v>46203</v>
      </c>
      <c r="D553" s="298" t="s">
        <v>176</v>
      </c>
      <c r="E553" s="522">
        <v>17.899999999999999</v>
      </c>
      <c r="F553" s="522"/>
      <c r="G553" s="333">
        <f t="shared" si="16"/>
        <v>10871.249999999987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46203</v>
      </c>
      <c r="D554" s="299" t="s">
        <v>423</v>
      </c>
      <c r="E554" s="522">
        <v>185.64</v>
      </c>
      <c r="F554" s="522">
        <v>185.64</v>
      </c>
      <c r="G554" s="333">
        <f t="shared" si="16"/>
        <v>10889.149999999987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46203</v>
      </c>
      <c r="D555" s="299" t="s">
        <v>947</v>
      </c>
      <c r="E555" s="522">
        <v>-20</v>
      </c>
      <c r="F555" s="522"/>
      <c r="G555" s="333">
        <f t="shared" si="16"/>
        <v>10889.149999999987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46202</v>
      </c>
      <c r="D556" s="299" t="s">
        <v>948</v>
      </c>
      <c r="E556" s="522">
        <v>580</v>
      </c>
      <c r="F556" s="522">
        <v>580</v>
      </c>
      <c r="G556" s="333">
        <f t="shared" si="16"/>
        <v>10869.149999999987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291</v>
      </c>
      <c r="B557" s="330">
        <v>38</v>
      </c>
      <c r="C557" s="298">
        <v>46202</v>
      </c>
      <c r="D557" s="299" t="s">
        <v>293</v>
      </c>
      <c r="E557" s="522"/>
      <c r="F557" s="522">
        <v>4720.8599999999997</v>
      </c>
      <c r="G557" s="333">
        <f t="shared" si="16"/>
        <v>10869.149999999987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46202</v>
      </c>
      <c r="D558" s="299" t="s">
        <v>942</v>
      </c>
      <c r="E558" s="522">
        <v>180</v>
      </c>
      <c r="F558" s="522">
        <v>180</v>
      </c>
      <c r="G558" s="333">
        <f t="shared" si="16"/>
        <v>6148.2899999999863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20</v>
      </c>
      <c r="C559" s="298">
        <v>46202</v>
      </c>
      <c r="D559" s="299" t="s">
        <v>193</v>
      </c>
      <c r="E559" s="522">
        <v>600</v>
      </c>
      <c r="F559" s="522"/>
      <c r="G559" s="333">
        <f t="shared" si="16"/>
        <v>6148.2899999999863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46202</v>
      </c>
      <c r="D560" s="299" t="s">
        <v>306</v>
      </c>
      <c r="E560" s="522">
        <v>102.13</v>
      </c>
      <c r="F560" s="522"/>
      <c r="G560" s="333">
        <f t="shared" si="16"/>
        <v>6748.2899999999863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46202</v>
      </c>
      <c r="D561" s="299" t="s">
        <v>310</v>
      </c>
      <c r="E561" s="522">
        <v>40.56</v>
      </c>
      <c r="F561" s="522"/>
      <c r="G561" s="333">
        <f t="shared" si="16"/>
        <v>6850.4199999999864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3</v>
      </c>
      <c r="C562" s="298">
        <v>46202</v>
      </c>
      <c r="D562" s="299" t="s">
        <v>310</v>
      </c>
      <c r="E562" s="522">
        <v>6.84</v>
      </c>
      <c r="F562" s="522"/>
      <c r="G562" s="333">
        <f t="shared" si="16"/>
        <v>6890.9799999999868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46202</v>
      </c>
      <c r="D563" s="299" t="s">
        <v>880</v>
      </c>
      <c r="E563" s="522">
        <v>11.98</v>
      </c>
      <c r="F563" s="522"/>
      <c r="G563" s="333">
        <f t="shared" si="16"/>
        <v>6897.819999999987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46201</v>
      </c>
      <c r="D564" s="299" t="s">
        <v>353</v>
      </c>
      <c r="E564" s="522">
        <v>14.99</v>
      </c>
      <c r="F564" s="522"/>
      <c r="G564" s="333">
        <f t="shared" ref="G564:G577" si="17">G565-E564+F564</f>
        <v>6909.7999999999865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46201</v>
      </c>
      <c r="D565" s="299" t="s">
        <v>358</v>
      </c>
      <c r="E565" s="522">
        <v>11.29</v>
      </c>
      <c r="F565" s="522"/>
      <c r="G565" s="333">
        <f t="shared" si="17"/>
        <v>6924.7899999999863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46201</v>
      </c>
      <c r="D566" s="299" t="s">
        <v>319</v>
      </c>
      <c r="E566" s="522">
        <v>158.96</v>
      </c>
      <c r="F566" s="522"/>
      <c r="G566" s="333">
        <f t="shared" si="17"/>
        <v>6936.0799999999863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46201</v>
      </c>
      <c r="D567" s="299" t="s">
        <v>397</v>
      </c>
      <c r="E567" s="522">
        <v>53.24</v>
      </c>
      <c r="F567" s="522"/>
      <c r="G567" s="333">
        <f t="shared" si="17"/>
        <v>7095.0399999999863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46200</v>
      </c>
      <c r="D568" s="299" t="s">
        <v>917</v>
      </c>
      <c r="E568" s="522">
        <v>122.77</v>
      </c>
      <c r="F568" s="522"/>
      <c r="G568" s="333">
        <f t="shared" si="17"/>
        <v>7148.2799999999861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46200</v>
      </c>
      <c r="D569" s="299" t="s">
        <v>831</v>
      </c>
      <c r="E569" s="522">
        <v>77.67</v>
      </c>
      <c r="F569" s="522"/>
      <c r="G569" s="333">
        <f t="shared" si="17"/>
        <v>7271.0499999999865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5</v>
      </c>
      <c r="C570" s="298">
        <v>46200</v>
      </c>
      <c r="D570" s="299" t="s">
        <v>943</v>
      </c>
      <c r="E570" s="522">
        <v>32.99</v>
      </c>
      <c r="F570" s="522"/>
      <c r="G570" s="333">
        <f t="shared" si="17"/>
        <v>7348.7199999999866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46200</v>
      </c>
      <c r="D571" s="299" t="s">
        <v>945</v>
      </c>
      <c r="E571" s="522">
        <v>207.96</v>
      </c>
      <c r="F571" s="522">
        <v>207.96</v>
      </c>
      <c r="G571" s="333">
        <f t="shared" si="17"/>
        <v>7381.7099999999864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46199</v>
      </c>
      <c r="D572" s="299" t="s">
        <v>868</v>
      </c>
      <c r="E572" s="522">
        <v>51.84</v>
      </c>
      <c r="F572" s="522"/>
      <c r="G572" s="333">
        <f t="shared" si="17"/>
        <v>7381.7099999999864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3</v>
      </c>
      <c r="C573" s="298">
        <v>46199</v>
      </c>
      <c r="D573" s="299" t="s">
        <v>296</v>
      </c>
      <c r="E573" s="522">
        <v>10.31</v>
      </c>
      <c r="F573" s="522"/>
      <c r="G573" s="333">
        <f t="shared" si="17"/>
        <v>7433.5499999999865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46199</v>
      </c>
      <c r="D574" s="299" t="s">
        <v>296</v>
      </c>
      <c r="E574" s="522">
        <v>87.14</v>
      </c>
      <c r="F574" s="522"/>
      <c r="G574" s="333">
        <f t="shared" si="17"/>
        <v>7443.8599999999869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5</v>
      </c>
      <c r="C575" s="298">
        <v>46199</v>
      </c>
      <c r="D575" s="299" t="s">
        <v>940</v>
      </c>
      <c r="E575" s="522">
        <v>20</v>
      </c>
      <c r="F575" s="522"/>
      <c r="G575" s="333">
        <f t="shared" si="17"/>
        <v>7530.9999999999873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12</v>
      </c>
      <c r="C576" s="298">
        <v>46198</v>
      </c>
      <c r="D576" s="299" t="s">
        <v>314</v>
      </c>
      <c r="E576" s="522">
        <v>204.48</v>
      </c>
      <c r="F576" s="522"/>
      <c r="G576" s="333">
        <f t="shared" si="17"/>
        <v>7550.9999999999873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291</v>
      </c>
      <c r="B577" s="330">
        <v>39</v>
      </c>
      <c r="C577" s="298">
        <v>46198</v>
      </c>
      <c r="D577" s="299" t="s">
        <v>292</v>
      </c>
      <c r="E577" s="522"/>
      <c r="F577" s="522">
        <v>2763.77</v>
      </c>
      <c r="G577" s="333">
        <f t="shared" si="17"/>
        <v>7755.4799999999868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5</v>
      </c>
      <c r="C578" s="298">
        <v>46198</v>
      </c>
      <c r="D578" s="299" t="s">
        <v>846</v>
      </c>
      <c r="E578" s="522">
        <v>11.2</v>
      </c>
      <c r="F578" s="522"/>
      <c r="G578" s="333">
        <f t="shared" ref="G578:G598" si="18">G579-E578+F578</f>
        <v>4991.7099999999864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46197</v>
      </c>
      <c r="D579" s="299" t="s">
        <v>941</v>
      </c>
      <c r="E579" s="522">
        <v>15.99</v>
      </c>
      <c r="F579" s="522"/>
      <c r="G579" s="333">
        <f t="shared" si="18"/>
        <v>5002.9099999999862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5</v>
      </c>
      <c r="C580" s="298">
        <v>46197</v>
      </c>
      <c r="D580" s="299" t="s">
        <v>340</v>
      </c>
      <c r="E580" s="522">
        <v>47.93</v>
      </c>
      <c r="F580" s="522"/>
      <c r="G580" s="333">
        <f t="shared" si="18"/>
        <v>5018.899999999986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43</v>
      </c>
      <c r="C581" s="298">
        <v>46197</v>
      </c>
      <c r="D581" s="299" t="s">
        <v>201</v>
      </c>
      <c r="E581" s="522">
        <v>42.84</v>
      </c>
      <c r="F581" s="522"/>
      <c r="G581" s="333">
        <f t="shared" si="18"/>
        <v>5066.8299999999863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42</v>
      </c>
      <c r="C582" s="298">
        <v>46197</v>
      </c>
      <c r="D582" s="299" t="s">
        <v>200</v>
      </c>
      <c r="E582" s="522">
        <v>99.4</v>
      </c>
      <c r="F582" s="522"/>
      <c r="G582" s="333">
        <f t="shared" si="18"/>
        <v>5109.6699999999864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46196</v>
      </c>
      <c r="D583" s="299" t="s">
        <v>319</v>
      </c>
      <c r="E583" s="522">
        <v>5.68</v>
      </c>
      <c r="F583" s="522"/>
      <c r="G583" s="333">
        <f t="shared" si="18"/>
        <v>5209.0699999999861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46196</v>
      </c>
      <c r="D584" s="299" t="s">
        <v>306</v>
      </c>
      <c r="E584" s="522">
        <v>167.73</v>
      </c>
      <c r="F584" s="522"/>
      <c r="G584" s="333">
        <f t="shared" si="18"/>
        <v>5214.7499999999864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46196</v>
      </c>
      <c r="D585" s="299" t="s">
        <v>296</v>
      </c>
      <c r="E585" s="522">
        <v>40.81</v>
      </c>
      <c r="F585" s="522"/>
      <c r="G585" s="333">
        <f t="shared" si="18"/>
        <v>5382.4799999999859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46196</v>
      </c>
      <c r="D586" s="299" t="s">
        <v>334</v>
      </c>
      <c r="E586" s="522">
        <v>17.68</v>
      </c>
      <c r="F586" s="522"/>
      <c r="G586" s="333">
        <f t="shared" si="18"/>
        <v>5423.2899999999863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3</v>
      </c>
      <c r="C587" s="298">
        <v>46196</v>
      </c>
      <c r="D587" s="299" t="s">
        <v>320</v>
      </c>
      <c r="E587" s="522">
        <v>5.19</v>
      </c>
      <c r="F587" s="522"/>
      <c r="G587" s="333">
        <f t="shared" si="18"/>
        <v>5440.9699999999866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46196</v>
      </c>
      <c r="D588" s="299" t="s">
        <v>308</v>
      </c>
      <c r="E588" s="522">
        <v>71.75</v>
      </c>
      <c r="F588" s="522"/>
      <c r="G588" s="333">
        <f t="shared" si="18"/>
        <v>5446.1599999999862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22</v>
      </c>
      <c r="C589" s="298">
        <v>46196</v>
      </c>
      <c r="D589" s="299" t="s">
        <v>835</v>
      </c>
      <c r="E589" s="522">
        <v>15.96</v>
      </c>
      <c r="F589" s="522"/>
      <c r="G589" s="333">
        <f t="shared" si="18"/>
        <v>5517.9099999999862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46195</v>
      </c>
      <c r="D590" s="299" t="s">
        <v>334</v>
      </c>
      <c r="E590" s="522">
        <v>7.89</v>
      </c>
      <c r="F590" s="522"/>
      <c r="G590" s="333">
        <f t="shared" si="18"/>
        <v>5533.8699999999862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46195</v>
      </c>
      <c r="D591" s="299" t="s">
        <v>939</v>
      </c>
      <c r="E591" s="522">
        <v>86.07</v>
      </c>
      <c r="F591" s="522">
        <v>86.07</v>
      </c>
      <c r="G591" s="333">
        <f t="shared" si="18"/>
        <v>5541.7599999999866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46195</v>
      </c>
      <c r="D592" s="299" t="s">
        <v>922</v>
      </c>
      <c r="E592" s="522">
        <v>14.98</v>
      </c>
      <c r="F592" s="522">
        <v>14.98</v>
      </c>
      <c r="G592" s="333">
        <f t="shared" si="18"/>
        <v>5541.7599999999866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46195</v>
      </c>
      <c r="D593" s="299" t="s">
        <v>936</v>
      </c>
      <c r="E593" s="522">
        <v>83.52</v>
      </c>
      <c r="F593" s="522">
        <v>83.52</v>
      </c>
      <c r="G593" s="333">
        <f t="shared" si="18"/>
        <v>5541.7599999999866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46195</v>
      </c>
      <c r="D594" s="299" t="s">
        <v>937</v>
      </c>
      <c r="E594" s="522">
        <v>62.19</v>
      </c>
      <c r="F594" s="522">
        <v>62.19</v>
      </c>
      <c r="G594" s="333">
        <f t="shared" si="18"/>
        <v>5541.7599999999866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3</v>
      </c>
      <c r="C595" s="298">
        <v>46195</v>
      </c>
      <c r="D595" s="299" t="s">
        <v>310</v>
      </c>
      <c r="E595" s="522">
        <v>6.99</v>
      </c>
      <c r="F595" s="522"/>
      <c r="G595" s="333">
        <f t="shared" si="18"/>
        <v>5541.7599999999866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287</v>
      </c>
      <c r="B596" s="330" t="s">
        <v>287</v>
      </c>
      <c r="C596" s="298">
        <v>46195</v>
      </c>
      <c r="D596" s="299" t="s">
        <v>938</v>
      </c>
      <c r="E596" s="522">
        <v>60.47</v>
      </c>
      <c r="F596" s="522">
        <v>60.47</v>
      </c>
      <c r="G596" s="333">
        <f t="shared" si="18"/>
        <v>5548.7499999999864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22</v>
      </c>
      <c r="C597" s="298">
        <v>46195</v>
      </c>
      <c r="D597" s="299" t="s">
        <v>323</v>
      </c>
      <c r="E597" s="522">
        <v>20.22</v>
      </c>
      <c r="F597" s="522"/>
      <c r="G597" s="333">
        <f t="shared" si="18"/>
        <v>5548.7499999999864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46195</v>
      </c>
      <c r="D598" s="299" t="s">
        <v>919</v>
      </c>
      <c r="E598" s="522">
        <v>200</v>
      </c>
      <c r="F598" s="522"/>
      <c r="G598" s="333">
        <f t="shared" si="18"/>
        <v>5568.9699999999866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5</v>
      </c>
      <c r="C599" s="298">
        <v>46194</v>
      </c>
      <c r="D599" s="299" t="s">
        <v>340</v>
      </c>
      <c r="E599" s="522">
        <v>47.93</v>
      </c>
      <c r="F599" s="522"/>
      <c r="G599" s="333">
        <f t="shared" ref="G599:G619" si="19">G600-E599+F599</f>
        <v>5768.9699999999866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46194</v>
      </c>
      <c r="D600" s="299" t="s">
        <v>935</v>
      </c>
      <c r="E600" s="522"/>
      <c r="F600" s="522">
        <v>50</v>
      </c>
      <c r="G600" s="333">
        <f t="shared" si="19"/>
        <v>5816.8999999999869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46194</v>
      </c>
      <c r="D601" s="299" t="s">
        <v>935</v>
      </c>
      <c r="E601" s="522">
        <v>50</v>
      </c>
      <c r="F601" s="522"/>
      <c r="G601" s="333">
        <f t="shared" si="19"/>
        <v>5766.8999999999869</v>
      </c>
      <c r="H601" s="334" t="s">
        <v>298</v>
      </c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287</v>
      </c>
      <c r="B602" s="330" t="s">
        <v>287</v>
      </c>
      <c r="C602" s="298">
        <v>46194</v>
      </c>
      <c r="D602" s="299" t="s">
        <v>922</v>
      </c>
      <c r="E602" s="522">
        <v>28.38</v>
      </c>
      <c r="F602" s="522">
        <v>28.38</v>
      </c>
      <c r="G602" s="333">
        <f t="shared" si="19"/>
        <v>5816.8999999999869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46194</v>
      </c>
      <c r="D603" s="299" t="s">
        <v>920</v>
      </c>
      <c r="E603" s="522">
        <v>35.020000000000003</v>
      </c>
      <c r="F603" s="522">
        <v>35.020000000000003</v>
      </c>
      <c r="G603" s="333">
        <f t="shared" si="19"/>
        <v>5816.8999999999869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287</v>
      </c>
      <c r="B604" s="330" t="s">
        <v>287</v>
      </c>
      <c r="C604" s="298">
        <v>46194</v>
      </c>
      <c r="D604" s="299" t="s">
        <v>927</v>
      </c>
      <c r="E604" s="522">
        <v>83.81</v>
      </c>
      <c r="F604" s="522">
        <v>83.81</v>
      </c>
      <c r="G604" s="333">
        <f t="shared" si="19"/>
        <v>5816.8999999999869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46194</v>
      </c>
      <c r="D605" s="299" t="s">
        <v>928</v>
      </c>
      <c r="E605" s="522">
        <v>27.43</v>
      </c>
      <c r="F605" s="522">
        <v>27.43</v>
      </c>
      <c r="G605" s="333">
        <f t="shared" si="19"/>
        <v>5816.8999999999869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46193</v>
      </c>
      <c r="D606" s="299" t="s">
        <v>932</v>
      </c>
      <c r="E606" s="522">
        <v>30.86</v>
      </c>
      <c r="F606" s="522">
        <v>30.86</v>
      </c>
      <c r="G606" s="333">
        <f t="shared" si="19"/>
        <v>5816.8999999999869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287</v>
      </c>
      <c r="B607" s="330" t="s">
        <v>287</v>
      </c>
      <c r="C607" s="298">
        <v>46193</v>
      </c>
      <c r="D607" s="299" t="s">
        <v>922</v>
      </c>
      <c r="E607" s="522">
        <v>13.95</v>
      </c>
      <c r="F607" s="522">
        <v>13.95</v>
      </c>
      <c r="G607" s="333">
        <f t="shared" si="19"/>
        <v>5816.8999999999869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287</v>
      </c>
      <c r="B608" s="330" t="s">
        <v>287</v>
      </c>
      <c r="C608" s="298">
        <v>46192</v>
      </c>
      <c r="D608" s="299" t="s">
        <v>934</v>
      </c>
      <c r="E608" s="522">
        <v>148.54</v>
      </c>
      <c r="F608" s="522">
        <v>148.54</v>
      </c>
      <c r="G608" s="333">
        <f t="shared" si="19"/>
        <v>5816.8999999999869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46192</v>
      </c>
      <c r="D609" s="299" t="s">
        <v>921</v>
      </c>
      <c r="E609" s="522">
        <v>80</v>
      </c>
      <c r="F609" s="522">
        <v>80</v>
      </c>
      <c r="G609" s="333">
        <f t="shared" si="19"/>
        <v>5816.8999999999869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287</v>
      </c>
      <c r="B610" s="330" t="s">
        <v>287</v>
      </c>
      <c r="C610" s="298">
        <v>46192</v>
      </c>
      <c r="D610" s="299" t="s">
        <v>922</v>
      </c>
      <c r="E610" s="522">
        <v>27.98</v>
      </c>
      <c r="F610" s="522">
        <v>27.98</v>
      </c>
      <c r="G610" s="333">
        <f t="shared" si="19"/>
        <v>5816.8999999999869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46192</v>
      </c>
      <c r="D611" s="299" t="s">
        <v>933</v>
      </c>
      <c r="E611" s="522">
        <v>30.63</v>
      </c>
      <c r="F611" s="522">
        <v>30.63</v>
      </c>
      <c r="G611" s="333">
        <f t="shared" si="19"/>
        <v>5816.8999999999869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22</v>
      </c>
      <c r="C612" s="298">
        <v>46192</v>
      </c>
      <c r="D612" s="299" t="s">
        <v>923</v>
      </c>
      <c r="E612" s="522">
        <v>7.46</v>
      </c>
      <c r="F612" s="522"/>
      <c r="G612" s="333">
        <f t="shared" si="19"/>
        <v>5816.8999999999869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287</v>
      </c>
      <c r="B613" s="330" t="s">
        <v>287</v>
      </c>
      <c r="C613" s="298">
        <v>46192</v>
      </c>
      <c r="D613" s="299" t="s">
        <v>924</v>
      </c>
      <c r="E613" s="522">
        <v>22.07</v>
      </c>
      <c r="F613" s="522">
        <v>22.07</v>
      </c>
      <c r="G613" s="333">
        <f t="shared" si="19"/>
        <v>5824.3599999999869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46192</v>
      </c>
      <c r="D614" s="299" t="s">
        <v>924</v>
      </c>
      <c r="E614" s="522">
        <v>51.04</v>
      </c>
      <c r="F614" s="522">
        <v>51.04</v>
      </c>
      <c r="G614" s="333">
        <f t="shared" si="19"/>
        <v>5824.3599999999869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46192</v>
      </c>
      <c r="D615" s="299" t="s">
        <v>924</v>
      </c>
      <c r="E615" s="522">
        <v>90.59</v>
      </c>
      <c r="F615" s="522">
        <v>90.59</v>
      </c>
      <c r="G615" s="333">
        <f t="shared" si="19"/>
        <v>5824.3599999999869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287</v>
      </c>
      <c r="B616" s="330" t="s">
        <v>287</v>
      </c>
      <c r="C616" s="298">
        <v>46192</v>
      </c>
      <c r="D616" s="299" t="s">
        <v>925</v>
      </c>
      <c r="E616" s="522">
        <v>26.02</v>
      </c>
      <c r="F616" s="522">
        <v>26.02</v>
      </c>
      <c r="G616" s="333">
        <f t="shared" si="19"/>
        <v>5824.3599999999869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287</v>
      </c>
      <c r="B617" s="330" t="s">
        <v>287</v>
      </c>
      <c r="C617" s="298">
        <v>46192</v>
      </c>
      <c r="D617" s="299" t="s">
        <v>925</v>
      </c>
      <c r="E617" s="522">
        <v>26.02</v>
      </c>
      <c r="F617" s="522">
        <v>26.02</v>
      </c>
      <c r="G617" s="333">
        <f t="shared" si="19"/>
        <v>5824.3599999999869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287</v>
      </c>
      <c r="B618" s="330" t="s">
        <v>287</v>
      </c>
      <c r="C618" s="298">
        <v>46192</v>
      </c>
      <c r="D618" s="299" t="s">
        <v>925</v>
      </c>
      <c r="E618" s="522">
        <v>38.03</v>
      </c>
      <c r="F618" s="522">
        <v>38.03</v>
      </c>
      <c r="G618" s="333">
        <f t="shared" si="19"/>
        <v>5824.3599999999869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287</v>
      </c>
      <c r="B619" s="330" t="s">
        <v>287</v>
      </c>
      <c r="C619" s="298">
        <v>46192</v>
      </c>
      <c r="D619" s="299" t="s">
        <v>925</v>
      </c>
      <c r="E619" s="522">
        <v>26.03</v>
      </c>
      <c r="F619" s="522">
        <v>26.03</v>
      </c>
      <c r="G619" s="333">
        <f t="shared" si="19"/>
        <v>5824.3599999999869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287</v>
      </c>
      <c r="B620" s="330" t="s">
        <v>287</v>
      </c>
      <c r="C620" s="298">
        <v>46192</v>
      </c>
      <c r="D620" s="299" t="s">
        <v>922</v>
      </c>
      <c r="E620" s="522">
        <v>21.98</v>
      </c>
      <c r="F620" s="522">
        <v>21.98</v>
      </c>
      <c r="G620" s="333">
        <f t="shared" ref="G620:G677" si="20">G621-E620+F620</f>
        <v>5824.3599999999869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46192</v>
      </c>
      <c r="D621" s="299" t="s">
        <v>922</v>
      </c>
      <c r="E621" s="522">
        <v>27.99</v>
      </c>
      <c r="F621" s="522">
        <v>27.99</v>
      </c>
      <c r="G621" s="333">
        <f t="shared" si="20"/>
        <v>5824.3599999999869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287</v>
      </c>
      <c r="B622" s="330" t="s">
        <v>287</v>
      </c>
      <c r="C622" s="298">
        <v>46191</v>
      </c>
      <c r="D622" s="299" t="s">
        <v>926</v>
      </c>
      <c r="E622" s="522">
        <v>22.69</v>
      </c>
      <c r="F622" s="522">
        <v>22.69</v>
      </c>
      <c r="G622" s="333">
        <f t="shared" si="20"/>
        <v>5824.3599999999869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46191</v>
      </c>
      <c r="D623" s="299" t="s">
        <v>927</v>
      </c>
      <c r="E623" s="522">
        <v>42.32</v>
      </c>
      <c r="F623" s="522">
        <v>42.32</v>
      </c>
      <c r="G623" s="333">
        <f t="shared" si="20"/>
        <v>5824.3599999999869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287</v>
      </c>
      <c r="B624" s="330" t="s">
        <v>287</v>
      </c>
      <c r="C624" s="298">
        <v>46191</v>
      </c>
      <c r="D624" s="299" t="s">
        <v>928</v>
      </c>
      <c r="E624" s="522">
        <v>72.86</v>
      </c>
      <c r="F624" s="522">
        <v>72.86</v>
      </c>
      <c r="G624" s="333">
        <f t="shared" si="20"/>
        <v>5824.3599999999869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46191</v>
      </c>
      <c r="D625" s="299" t="s">
        <v>929</v>
      </c>
      <c r="E625" s="522">
        <v>106.89</v>
      </c>
      <c r="F625" s="522">
        <v>106.89</v>
      </c>
      <c r="G625" s="333">
        <f t="shared" si="20"/>
        <v>5824.3599999999869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46191</v>
      </c>
      <c r="D626" s="299" t="s">
        <v>931</v>
      </c>
      <c r="E626" s="522">
        <v>94.74</v>
      </c>
      <c r="F626" s="522">
        <v>94.74</v>
      </c>
      <c r="G626" s="333">
        <f t="shared" si="20"/>
        <v>5824.3599999999869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46191</v>
      </c>
      <c r="D627" s="299" t="s">
        <v>306</v>
      </c>
      <c r="E627" s="522">
        <v>99.97</v>
      </c>
      <c r="F627" s="522"/>
      <c r="G627" s="333">
        <f t="shared" si="20"/>
        <v>5824.3599999999869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22</v>
      </c>
      <c r="C628" s="298">
        <v>46191</v>
      </c>
      <c r="D628" s="299" t="s">
        <v>930</v>
      </c>
      <c r="E628" s="522">
        <v>13.84</v>
      </c>
      <c r="F628" s="522"/>
      <c r="G628" s="333">
        <f t="shared" si="20"/>
        <v>5924.3299999999872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1</v>
      </c>
      <c r="C629" s="298">
        <v>46190</v>
      </c>
      <c r="D629" s="299" t="s">
        <v>306</v>
      </c>
      <c r="E629" s="522">
        <v>87.19</v>
      </c>
      <c r="F629" s="522"/>
      <c r="G629" s="333">
        <f t="shared" si="20"/>
        <v>5938.1699999999873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21</v>
      </c>
      <c r="C630" s="298">
        <v>46190</v>
      </c>
      <c r="D630" s="299" t="s">
        <v>194</v>
      </c>
      <c r="E630" s="522">
        <v>81</v>
      </c>
      <c r="F630" s="522"/>
      <c r="G630" s="333">
        <f t="shared" si="20"/>
        <v>6025.3599999999869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43</v>
      </c>
      <c r="C631" s="298">
        <v>46190</v>
      </c>
      <c r="D631" s="299" t="s">
        <v>333</v>
      </c>
      <c r="E631" s="522">
        <v>29.8</v>
      </c>
      <c r="F631" s="522"/>
      <c r="G631" s="333">
        <f t="shared" si="20"/>
        <v>6106.3599999999869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42</v>
      </c>
      <c r="C632" s="298">
        <v>46190</v>
      </c>
      <c r="D632" s="299" t="s">
        <v>333</v>
      </c>
      <c r="E632" s="522">
        <v>74.5</v>
      </c>
      <c r="F632" s="522"/>
      <c r="G632" s="333">
        <f t="shared" si="20"/>
        <v>6136.1599999999871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46190</v>
      </c>
      <c r="D633" s="299" t="s">
        <v>334</v>
      </c>
      <c r="E633" s="522">
        <v>82.35</v>
      </c>
      <c r="F633" s="522"/>
      <c r="G633" s="333">
        <f t="shared" si="20"/>
        <v>6210.6599999999871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46190</v>
      </c>
      <c r="D634" s="299" t="s">
        <v>334</v>
      </c>
      <c r="E634" s="522">
        <v>17.68</v>
      </c>
      <c r="F634" s="522"/>
      <c r="G634" s="333">
        <f t="shared" si="20"/>
        <v>6293.0099999999875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46190</v>
      </c>
      <c r="D635" s="299" t="s">
        <v>300</v>
      </c>
      <c r="E635" s="522">
        <v>14.67</v>
      </c>
      <c r="F635" s="522"/>
      <c r="G635" s="333">
        <f t="shared" si="20"/>
        <v>6310.6899999999878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46190</v>
      </c>
      <c r="D636" s="299" t="s">
        <v>300</v>
      </c>
      <c r="E636" s="522">
        <v>56.42</v>
      </c>
      <c r="F636" s="522"/>
      <c r="G636" s="333">
        <f t="shared" si="20"/>
        <v>6325.3599999999878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46190</v>
      </c>
      <c r="D637" s="299" t="s">
        <v>300</v>
      </c>
      <c r="E637" s="522">
        <v>53.23</v>
      </c>
      <c r="F637" s="522"/>
      <c r="G637" s="333">
        <f t="shared" si="20"/>
        <v>6381.7799999999879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23</v>
      </c>
      <c r="C638" s="298">
        <v>46190</v>
      </c>
      <c r="D638" s="299" t="s">
        <v>63</v>
      </c>
      <c r="E638" s="522">
        <v>529.46</v>
      </c>
      <c r="F638" s="522"/>
      <c r="G638" s="333">
        <f t="shared" si="20"/>
        <v>6435.0099999999875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17</v>
      </c>
      <c r="C639" s="298">
        <v>46190</v>
      </c>
      <c r="D639" s="299" t="s">
        <v>188</v>
      </c>
      <c r="E639" s="522">
        <v>42.65</v>
      </c>
      <c r="F639" s="522"/>
      <c r="G639" s="333">
        <f t="shared" si="20"/>
        <v>6964.4699999999875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15</v>
      </c>
      <c r="C640" s="298">
        <v>46190</v>
      </c>
      <c r="D640" s="299" t="s">
        <v>185</v>
      </c>
      <c r="E640" s="522">
        <v>87.41</v>
      </c>
      <c r="F640" s="522"/>
      <c r="G640" s="333">
        <f t="shared" si="20"/>
        <v>7007.1199999999872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335</v>
      </c>
      <c r="B641" s="330" t="s">
        <v>335</v>
      </c>
      <c r="C641" s="298">
        <v>46190</v>
      </c>
      <c r="D641" s="299" t="s">
        <v>336</v>
      </c>
      <c r="E641" s="522">
        <v>86.48</v>
      </c>
      <c r="F641" s="522"/>
      <c r="G641" s="333">
        <f t="shared" si="20"/>
        <v>7094.529999999987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291</v>
      </c>
      <c r="B642" s="330">
        <v>40</v>
      </c>
      <c r="C642" s="298">
        <v>46190</v>
      </c>
      <c r="D642" s="299" t="s">
        <v>316</v>
      </c>
      <c r="E642" s="522"/>
      <c r="F642" s="522">
        <v>854.38</v>
      </c>
      <c r="G642" s="333">
        <f t="shared" si="20"/>
        <v>7181.0099999999866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5</v>
      </c>
      <c r="C643" s="298">
        <v>46189</v>
      </c>
      <c r="D643" s="299" t="s">
        <v>340</v>
      </c>
      <c r="E643" s="522">
        <v>21.3</v>
      </c>
      <c r="F643" s="522"/>
      <c r="G643" s="333">
        <f t="shared" si="20"/>
        <v>6326.6299999999865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11</v>
      </c>
      <c r="C644" s="298">
        <v>46189</v>
      </c>
      <c r="D644" s="299" t="s">
        <v>178</v>
      </c>
      <c r="E644" s="522">
        <v>267.75</v>
      </c>
      <c r="F644" s="522"/>
      <c r="G644" s="333">
        <f t="shared" si="20"/>
        <v>6347.9299999999866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6</v>
      </c>
      <c r="C645" s="298">
        <v>46188</v>
      </c>
      <c r="D645" s="299" t="s">
        <v>885</v>
      </c>
      <c r="E645" s="522">
        <v>100</v>
      </c>
      <c r="F645" s="522"/>
      <c r="G645" s="333">
        <f t="shared" si="20"/>
        <v>6615.6799999999866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46188</v>
      </c>
      <c r="D646" s="299" t="s">
        <v>334</v>
      </c>
      <c r="E646" s="522">
        <v>11.29</v>
      </c>
      <c r="F646" s="522"/>
      <c r="G646" s="333">
        <f t="shared" si="20"/>
        <v>6715.6799999999866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46188</v>
      </c>
      <c r="D647" s="299" t="s">
        <v>334</v>
      </c>
      <c r="E647" s="522">
        <v>5.39</v>
      </c>
      <c r="F647" s="522"/>
      <c r="G647" s="333">
        <f t="shared" si="20"/>
        <v>6726.9699999999866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46188</v>
      </c>
      <c r="D648" s="299" t="s">
        <v>334</v>
      </c>
      <c r="E648" s="522">
        <v>31.99</v>
      </c>
      <c r="F648" s="522"/>
      <c r="G648" s="333">
        <f t="shared" si="20"/>
        <v>6732.3599999999869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46187</v>
      </c>
      <c r="D649" s="299" t="s">
        <v>917</v>
      </c>
      <c r="E649" s="522">
        <v>102.17</v>
      </c>
      <c r="F649" s="522"/>
      <c r="G649" s="333">
        <f t="shared" si="20"/>
        <v>6764.3499999999867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46187</v>
      </c>
      <c r="D650" s="299" t="s">
        <v>831</v>
      </c>
      <c r="E650" s="522">
        <v>21.86</v>
      </c>
      <c r="F650" s="522"/>
      <c r="G650" s="333">
        <f t="shared" si="20"/>
        <v>6866.5199999999868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46187</v>
      </c>
      <c r="D651" s="299" t="s">
        <v>311</v>
      </c>
      <c r="E651" s="522">
        <v>102.56</v>
      </c>
      <c r="F651" s="522"/>
      <c r="G651" s="333">
        <f t="shared" si="20"/>
        <v>6888.3799999999865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46187</v>
      </c>
      <c r="D652" s="299" t="s">
        <v>329</v>
      </c>
      <c r="E652" s="522">
        <v>121.72</v>
      </c>
      <c r="F652" s="522"/>
      <c r="G652" s="333">
        <f t="shared" si="20"/>
        <v>6990.9399999999869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46186</v>
      </c>
      <c r="D653" s="299" t="s">
        <v>308</v>
      </c>
      <c r="E653" s="522">
        <v>143.91999999999999</v>
      </c>
      <c r="F653" s="522"/>
      <c r="G653" s="333">
        <f t="shared" si="20"/>
        <v>7112.6599999999871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46186</v>
      </c>
      <c r="D654" s="299" t="s">
        <v>346</v>
      </c>
      <c r="E654" s="522">
        <v>11.95</v>
      </c>
      <c r="F654" s="522"/>
      <c r="G654" s="333">
        <f t="shared" si="20"/>
        <v>7256.5799999999872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46186</v>
      </c>
      <c r="D655" s="299" t="s">
        <v>310</v>
      </c>
      <c r="E655" s="522">
        <v>47.29</v>
      </c>
      <c r="F655" s="522"/>
      <c r="G655" s="333">
        <f t="shared" si="20"/>
        <v>7268.529999999987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46186</v>
      </c>
      <c r="D656" s="299" t="s">
        <v>306</v>
      </c>
      <c r="E656" s="522">
        <v>52.7</v>
      </c>
      <c r="F656" s="522"/>
      <c r="G656" s="333">
        <f t="shared" si="20"/>
        <v>7315.819999999987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46186</v>
      </c>
      <c r="D657" s="299" t="s">
        <v>308</v>
      </c>
      <c r="E657" s="522">
        <v>22.26</v>
      </c>
      <c r="F657" s="522"/>
      <c r="G657" s="333">
        <f t="shared" si="20"/>
        <v>7368.5199999999868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46186</v>
      </c>
      <c r="D658" s="299" t="s">
        <v>308</v>
      </c>
      <c r="E658" s="522">
        <v>28.16</v>
      </c>
      <c r="F658" s="522"/>
      <c r="G658" s="333">
        <f t="shared" si="20"/>
        <v>7390.779999999987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46186</v>
      </c>
      <c r="D659" s="299" t="s">
        <v>301</v>
      </c>
      <c r="E659" s="522">
        <v>32.049999999999997</v>
      </c>
      <c r="F659" s="522"/>
      <c r="G659" s="333">
        <f t="shared" si="20"/>
        <v>7418.9399999999869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5</v>
      </c>
      <c r="C660" s="298">
        <v>46186</v>
      </c>
      <c r="D660" s="299" t="s">
        <v>918</v>
      </c>
      <c r="E660" s="522">
        <v>24</v>
      </c>
      <c r="F660" s="522"/>
      <c r="G660" s="333">
        <f t="shared" si="20"/>
        <v>7450.989999999987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46186</v>
      </c>
      <c r="D661" s="299" t="s">
        <v>306</v>
      </c>
      <c r="E661" s="522">
        <v>19.98</v>
      </c>
      <c r="F661" s="522"/>
      <c r="G661" s="333">
        <f t="shared" si="20"/>
        <v>7474.989999999987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46186</v>
      </c>
      <c r="D662" s="299" t="s">
        <v>300</v>
      </c>
      <c r="E662" s="522">
        <v>60.07</v>
      </c>
      <c r="F662" s="522"/>
      <c r="G662" s="333">
        <f t="shared" si="20"/>
        <v>7494.9699999999866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287</v>
      </c>
      <c r="B663" s="330" t="s">
        <v>287</v>
      </c>
      <c r="C663" s="298">
        <v>46186</v>
      </c>
      <c r="D663" s="299" t="s">
        <v>915</v>
      </c>
      <c r="E663" s="522"/>
      <c r="F663" s="522">
        <v>319.49</v>
      </c>
      <c r="G663" s="333">
        <f t="shared" si="20"/>
        <v>7555.0399999999863</v>
      </c>
      <c r="H663" s="334" t="s">
        <v>298</v>
      </c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46186</v>
      </c>
      <c r="D664" s="299" t="s">
        <v>300</v>
      </c>
      <c r="E664" s="522">
        <v>319.49</v>
      </c>
      <c r="F664" s="522"/>
      <c r="G664" s="333">
        <f t="shared" si="20"/>
        <v>7235.5499999999865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46186</v>
      </c>
      <c r="D665" s="299" t="s">
        <v>914</v>
      </c>
      <c r="E665" s="522">
        <v>-0.51</v>
      </c>
      <c r="F665" s="522"/>
      <c r="G665" s="333">
        <f t="shared" si="20"/>
        <v>7555.0399999999863</v>
      </c>
      <c r="H665" s="334" t="s">
        <v>298</v>
      </c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46186</v>
      </c>
      <c r="D666" s="299" t="s">
        <v>319</v>
      </c>
      <c r="E666" s="522">
        <v>13.58</v>
      </c>
      <c r="F666" s="522"/>
      <c r="G666" s="333">
        <f t="shared" si="20"/>
        <v>7554.5299999999861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24</v>
      </c>
      <c r="C667" s="298">
        <v>46186</v>
      </c>
      <c r="D667" s="299" t="s">
        <v>860</v>
      </c>
      <c r="E667" s="522">
        <v>109.5</v>
      </c>
      <c r="F667" s="522"/>
      <c r="G667" s="333">
        <f t="shared" si="20"/>
        <v>7568.109999999986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19</v>
      </c>
      <c r="C668" s="298">
        <v>46186</v>
      </c>
      <c r="D668" s="299" t="s">
        <v>191</v>
      </c>
      <c r="E668" s="522">
        <v>200</v>
      </c>
      <c r="F668" s="522"/>
      <c r="G668" s="333">
        <f t="shared" si="20"/>
        <v>7677.609999999986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291</v>
      </c>
      <c r="B669" s="330">
        <v>38</v>
      </c>
      <c r="C669" s="298">
        <v>46186</v>
      </c>
      <c r="D669" s="299" t="s">
        <v>293</v>
      </c>
      <c r="E669" s="522"/>
      <c r="F669" s="522">
        <v>4597.82</v>
      </c>
      <c r="G669" s="333">
        <f t="shared" si="20"/>
        <v>7877.609999999986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46185</v>
      </c>
      <c r="D670" s="299" t="s">
        <v>916</v>
      </c>
      <c r="E670" s="522">
        <v>90.54</v>
      </c>
      <c r="F670" s="522"/>
      <c r="G670" s="333">
        <f t="shared" si="20"/>
        <v>3279.7899999999863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46185</v>
      </c>
      <c r="D671" s="299" t="s">
        <v>916</v>
      </c>
      <c r="E671" s="522">
        <v>50</v>
      </c>
      <c r="F671" s="522"/>
      <c r="G671" s="333">
        <f t="shared" si="20"/>
        <v>3370.3299999999863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46185</v>
      </c>
      <c r="D672" s="299" t="s">
        <v>300</v>
      </c>
      <c r="E672" s="522">
        <v>79.849999999999994</v>
      </c>
      <c r="F672" s="522"/>
      <c r="G672" s="333">
        <f t="shared" si="20"/>
        <v>3420.3299999999863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46184</v>
      </c>
      <c r="D673" s="299" t="s">
        <v>360</v>
      </c>
      <c r="E673" s="522">
        <v>70</v>
      </c>
      <c r="F673" s="522"/>
      <c r="G673" s="333">
        <f t="shared" si="20"/>
        <v>3500.1799999999862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46184</v>
      </c>
      <c r="D674" s="299" t="s">
        <v>911</v>
      </c>
      <c r="E674" s="522">
        <v>2159</v>
      </c>
      <c r="F674" s="522">
        <v>2159</v>
      </c>
      <c r="G674" s="333">
        <f t="shared" si="20"/>
        <v>3570.1799999999862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22</v>
      </c>
      <c r="C675" s="298">
        <v>46184</v>
      </c>
      <c r="D675" s="299" t="s">
        <v>352</v>
      </c>
      <c r="E675" s="522">
        <v>21.29</v>
      </c>
      <c r="F675" s="522"/>
      <c r="G675" s="333">
        <f t="shared" si="20"/>
        <v>3570.1799999999862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46184</v>
      </c>
      <c r="D676" s="299" t="s">
        <v>296</v>
      </c>
      <c r="E676" s="522">
        <v>40.67</v>
      </c>
      <c r="F676" s="522"/>
      <c r="G676" s="333">
        <f t="shared" si="20"/>
        <v>3591.4699999999862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46184</v>
      </c>
      <c r="D677" s="299" t="s">
        <v>319</v>
      </c>
      <c r="E677" s="522">
        <v>15.53</v>
      </c>
      <c r="F677" s="522"/>
      <c r="G677" s="333">
        <f t="shared" si="20"/>
        <v>3632.1399999999862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46184</v>
      </c>
      <c r="D678" s="299" t="s">
        <v>473</v>
      </c>
      <c r="E678" s="522">
        <v>83.89</v>
      </c>
      <c r="F678" s="522"/>
      <c r="G678" s="333">
        <f t="shared" ref="G678:G695" si="21">G679-E678+F678</f>
        <v>3647.6699999999864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23</v>
      </c>
      <c r="C679" s="298">
        <v>46184</v>
      </c>
      <c r="D679" s="299" t="s">
        <v>67</v>
      </c>
      <c r="E679" s="522">
        <v>599.86</v>
      </c>
      <c r="F679" s="522"/>
      <c r="G679" s="333">
        <f t="shared" si="21"/>
        <v>3731.5599999999863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41</v>
      </c>
      <c r="C680" s="298">
        <v>46184</v>
      </c>
      <c r="D680" s="299" t="s">
        <v>909</v>
      </c>
      <c r="E680" s="522"/>
      <c r="F680" s="522">
        <v>800</v>
      </c>
      <c r="G680" s="333">
        <f t="shared" si="21"/>
        <v>4331.4199999999864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291</v>
      </c>
      <c r="B681" s="330">
        <v>39</v>
      </c>
      <c r="C681" s="298">
        <v>46184</v>
      </c>
      <c r="D681" s="299" t="s">
        <v>292</v>
      </c>
      <c r="E681" s="522"/>
      <c r="F681" s="522">
        <v>2763.78</v>
      </c>
      <c r="G681" s="333">
        <f t="shared" si="21"/>
        <v>3531.4199999999864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46183</v>
      </c>
      <c r="D682" s="299" t="s">
        <v>910</v>
      </c>
      <c r="E682" s="522">
        <v>816.19</v>
      </c>
      <c r="F682" s="522">
        <v>816.19</v>
      </c>
      <c r="G682" s="333">
        <f t="shared" si="21"/>
        <v>767.639999999986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46183</v>
      </c>
      <c r="D683" s="299" t="s">
        <v>412</v>
      </c>
      <c r="E683" s="522">
        <v>-3.99</v>
      </c>
      <c r="F683" s="522"/>
      <c r="G683" s="333">
        <f t="shared" si="21"/>
        <v>767.639999999986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46183</v>
      </c>
      <c r="D684" s="299" t="s">
        <v>907</v>
      </c>
      <c r="E684" s="522">
        <v>-0.03</v>
      </c>
      <c r="F684" s="522"/>
      <c r="G684" s="333">
        <f t="shared" si="21"/>
        <v>763.64999999998599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291</v>
      </c>
      <c r="B685" s="330">
        <v>40</v>
      </c>
      <c r="C685" s="298">
        <v>46183</v>
      </c>
      <c r="D685" s="299" t="s">
        <v>316</v>
      </c>
      <c r="E685" s="522"/>
      <c r="F685" s="522">
        <v>1250.17</v>
      </c>
      <c r="G685" s="333">
        <f t="shared" si="21"/>
        <v>763.61999999998602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46182</v>
      </c>
      <c r="D686" s="299" t="s">
        <v>353</v>
      </c>
      <c r="E686" s="522">
        <v>25.98</v>
      </c>
      <c r="F686" s="522"/>
      <c r="G686" s="333">
        <f t="shared" si="21"/>
        <v>-486.55000000001405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5</v>
      </c>
      <c r="C687" s="298">
        <v>46182</v>
      </c>
      <c r="D687" s="299" t="s">
        <v>854</v>
      </c>
      <c r="E687" s="522">
        <v>10.68</v>
      </c>
      <c r="F687" s="522"/>
      <c r="G687" s="333">
        <f t="shared" si="21"/>
        <v>-460.57000000001403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46182</v>
      </c>
      <c r="D688" s="299" t="s">
        <v>301</v>
      </c>
      <c r="E688" s="522">
        <v>29.95</v>
      </c>
      <c r="F688" s="522"/>
      <c r="G688" s="333">
        <f t="shared" si="21"/>
        <v>-449.89000000001403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22</v>
      </c>
      <c r="C689" s="298">
        <v>46182</v>
      </c>
      <c r="D689" s="299" t="s">
        <v>908</v>
      </c>
      <c r="E689" s="522">
        <v>5.31</v>
      </c>
      <c r="F689" s="522"/>
      <c r="G689" s="333">
        <f t="shared" si="21"/>
        <v>-419.94000000001404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46182</v>
      </c>
      <c r="D690" s="299" t="s">
        <v>435</v>
      </c>
      <c r="E690" s="522">
        <v>58.69</v>
      </c>
      <c r="F690" s="522"/>
      <c r="G690" s="333">
        <f t="shared" si="21"/>
        <v>-414.63000000001404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46182</v>
      </c>
      <c r="D691" s="299" t="s">
        <v>435</v>
      </c>
      <c r="E691" s="522">
        <v>58.69</v>
      </c>
      <c r="F691" s="522"/>
      <c r="G691" s="333">
        <f t="shared" si="21"/>
        <v>-355.94000000001404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46181</v>
      </c>
      <c r="D692" s="299" t="s">
        <v>319</v>
      </c>
      <c r="E692" s="522">
        <v>8.86</v>
      </c>
      <c r="F692" s="522"/>
      <c r="G692" s="333">
        <f t="shared" si="21"/>
        <v>-297.25000000001404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46181</v>
      </c>
      <c r="D693" s="299" t="s">
        <v>397</v>
      </c>
      <c r="E693" s="522">
        <v>12.84</v>
      </c>
      <c r="F693" s="522"/>
      <c r="G693" s="333">
        <f t="shared" si="21"/>
        <v>-288.39000000001403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9</v>
      </c>
      <c r="C694" s="298">
        <v>46181</v>
      </c>
      <c r="D694" s="299" t="s">
        <v>58</v>
      </c>
      <c r="E694" s="522">
        <v>1231.68</v>
      </c>
      <c r="F694" s="522"/>
      <c r="G694" s="333">
        <f t="shared" si="21"/>
        <v>-275.55000000001405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46180</v>
      </c>
      <c r="D695" s="299" t="s">
        <v>310</v>
      </c>
      <c r="E695" s="522">
        <v>47.6</v>
      </c>
      <c r="F695" s="522"/>
      <c r="G695" s="333">
        <f t="shared" si="21"/>
        <v>956.12999999998601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46180</v>
      </c>
      <c r="D696" s="299" t="s">
        <v>368</v>
      </c>
      <c r="E696" s="522">
        <v>48.62</v>
      </c>
      <c r="F696" s="522"/>
      <c r="G696" s="333">
        <f t="shared" ref="G696:G706" si="22">G697-E696+F696</f>
        <v>1003.729999999986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46180</v>
      </c>
      <c r="D697" s="299" t="s">
        <v>363</v>
      </c>
      <c r="E697" s="522">
        <v>6.37</v>
      </c>
      <c r="F697" s="522"/>
      <c r="G697" s="333">
        <f t="shared" si="22"/>
        <v>1052.349999999986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287</v>
      </c>
      <c r="B698" s="330" t="s">
        <v>287</v>
      </c>
      <c r="C698" s="298">
        <v>46180</v>
      </c>
      <c r="D698" s="299" t="s">
        <v>890</v>
      </c>
      <c r="E698" s="522">
        <v>313.77999999999997</v>
      </c>
      <c r="F698" s="522">
        <v>313.77999999999997</v>
      </c>
      <c r="G698" s="333">
        <f t="shared" si="22"/>
        <v>1058.7199999999859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46180</v>
      </c>
      <c r="D699" s="299" t="s">
        <v>397</v>
      </c>
      <c r="E699" s="522">
        <v>10.86</v>
      </c>
      <c r="F699" s="522"/>
      <c r="G699" s="333">
        <f t="shared" si="22"/>
        <v>1058.7199999999859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14</v>
      </c>
      <c r="C700" s="298">
        <v>46179</v>
      </c>
      <c r="D700" s="299" t="s">
        <v>366</v>
      </c>
      <c r="E700" s="522">
        <v>66.67</v>
      </c>
      <c r="F700" s="522"/>
      <c r="G700" s="333">
        <f t="shared" si="22"/>
        <v>1069.5799999999858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46179</v>
      </c>
      <c r="D701" s="299" t="s">
        <v>906</v>
      </c>
      <c r="E701" s="522">
        <v>20</v>
      </c>
      <c r="F701" s="522"/>
      <c r="G701" s="333">
        <f t="shared" si="22"/>
        <v>1136.2499999999859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46179</v>
      </c>
      <c r="D702" s="299" t="s">
        <v>831</v>
      </c>
      <c r="E702" s="522">
        <v>54.06</v>
      </c>
      <c r="F702" s="522"/>
      <c r="G702" s="333">
        <f t="shared" si="22"/>
        <v>1156.2499999999859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46179</v>
      </c>
      <c r="D703" s="299" t="s">
        <v>903</v>
      </c>
      <c r="E703" s="522">
        <v>19.98</v>
      </c>
      <c r="F703" s="522"/>
      <c r="G703" s="333">
        <f t="shared" si="22"/>
        <v>1210.3099999999858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46179</v>
      </c>
      <c r="D704" s="299" t="s">
        <v>885</v>
      </c>
      <c r="E704" s="522">
        <v>100</v>
      </c>
      <c r="F704" s="522"/>
      <c r="G704" s="333">
        <f t="shared" si="22"/>
        <v>1230.2899999999859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46178</v>
      </c>
      <c r="D705" s="299" t="s">
        <v>319</v>
      </c>
      <c r="E705" s="522">
        <v>179.72</v>
      </c>
      <c r="F705" s="522"/>
      <c r="G705" s="333">
        <f t="shared" si="22"/>
        <v>1330.2899999999859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46178</v>
      </c>
      <c r="D706" s="299" t="s">
        <v>904</v>
      </c>
      <c r="E706" s="522">
        <v>41.26</v>
      </c>
      <c r="F706" s="522"/>
      <c r="G706" s="333">
        <f t="shared" si="22"/>
        <v>1510.0099999999859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46178</v>
      </c>
      <c r="D707" s="299" t="s">
        <v>358</v>
      </c>
      <c r="E707" s="522">
        <v>10.07</v>
      </c>
      <c r="F707" s="522"/>
      <c r="G707" s="333">
        <f t="shared" ref="G707:G719" si="23">G708-E707+F707</f>
        <v>1551.2699999999859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46178</v>
      </c>
      <c r="D708" s="299" t="s">
        <v>905</v>
      </c>
      <c r="E708" s="522">
        <v>11.75</v>
      </c>
      <c r="F708" s="522"/>
      <c r="G708" s="333">
        <f t="shared" si="23"/>
        <v>1561.3399999999858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335</v>
      </c>
      <c r="B709" s="330" t="s">
        <v>335</v>
      </c>
      <c r="C709" s="298">
        <v>46178</v>
      </c>
      <c r="D709" s="299" t="s">
        <v>447</v>
      </c>
      <c r="E709" s="522">
        <v>39.659999999999997</v>
      </c>
      <c r="F709" s="522"/>
      <c r="G709" s="333">
        <f t="shared" si="23"/>
        <v>1573.0899999999858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46178</v>
      </c>
      <c r="D710" s="299" t="s">
        <v>300</v>
      </c>
      <c r="E710" s="522">
        <v>9.57</v>
      </c>
      <c r="F710" s="522"/>
      <c r="G710" s="333">
        <f t="shared" si="23"/>
        <v>1612.7499999999859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46178</v>
      </c>
      <c r="D711" s="299" t="s">
        <v>376</v>
      </c>
      <c r="E711" s="522">
        <v>46.65</v>
      </c>
      <c r="F711" s="522"/>
      <c r="G711" s="333">
        <f t="shared" si="23"/>
        <v>1622.3199999999858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46177</v>
      </c>
      <c r="D712" s="299" t="s">
        <v>296</v>
      </c>
      <c r="E712" s="522">
        <v>43.69</v>
      </c>
      <c r="F712" s="522"/>
      <c r="G712" s="333">
        <f t="shared" si="23"/>
        <v>1668.9699999999859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3</v>
      </c>
      <c r="C713" s="298">
        <v>46177</v>
      </c>
      <c r="D713" s="299" t="s">
        <v>334</v>
      </c>
      <c r="E713" s="522">
        <v>8.52</v>
      </c>
      <c r="F713" s="522"/>
      <c r="G713" s="333">
        <f t="shared" si="23"/>
        <v>1712.659999999986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14</v>
      </c>
      <c r="C714" s="298">
        <v>46177</v>
      </c>
      <c r="D714" s="299" t="s">
        <v>367</v>
      </c>
      <c r="E714" s="522">
        <v>70.25</v>
      </c>
      <c r="F714" s="522"/>
      <c r="G714" s="333">
        <f t="shared" si="23"/>
        <v>1721.179999999986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46177</v>
      </c>
      <c r="D715" s="299" t="s">
        <v>386</v>
      </c>
      <c r="E715" s="522">
        <v>14.38</v>
      </c>
      <c r="F715" s="522"/>
      <c r="G715" s="333">
        <f t="shared" si="23"/>
        <v>1791.429999999986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13</v>
      </c>
      <c r="C716" s="298">
        <v>46177</v>
      </c>
      <c r="D716" s="299" t="s">
        <v>902</v>
      </c>
      <c r="E716" s="522">
        <v>122.46</v>
      </c>
      <c r="F716" s="522"/>
      <c r="G716" s="333">
        <f t="shared" si="23"/>
        <v>1805.8099999999861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17</v>
      </c>
      <c r="C717" s="298">
        <v>46177</v>
      </c>
      <c r="D717" s="299" t="s">
        <v>370</v>
      </c>
      <c r="E717" s="522">
        <v>99</v>
      </c>
      <c r="F717" s="522"/>
      <c r="G717" s="333">
        <f t="shared" si="23"/>
        <v>1928.2699999999861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22</v>
      </c>
      <c r="C718" s="298">
        <v>46176</v>
      </c>
      <c r="D718" s="299" t="s">
        <v>861</v>
      </c>
      <c r="E718" s="522">
        <v>12.77</v>
      </c>
      <c r="F718" s="522"/>
      <c r="G718" s="333">
        <f t="shared" si="23"/>
        <v>2027.2699999999861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46176</v>
      </c>
      <c r="D719" s="299" t="s">
        <v>319</v>
      </c>
      <c r="E719" s="522">
        <v>11.55</v>
      </c>
      <c r="F719" s="522"/>
      <c r="G719" s="333">
        <f t="shared" si="23"/>
        <v>2040.0399999999861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46176</v>
      </c>
      <c r="D720" s="299" t="s">
        <v>306</v>
      </c>
      <c r="E720" s="522">
        <v>96.16</v>
      </c>
      <c r="F720" s="522"/>
      <c r="G720" s="333">
        <f t="shared" ref="G720:G778" si="24">G721-E720+F720</f>
        <v>2051.589999999986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46175</v>
      </c>
      <c r="D721" s="299" t="s">
        <v>899</v>
      </c>
      <c r="E721" s="522">
        <v>21.38</v>
      </c>
      <c r="F721" s="522"/>
      <c r="G721" s="333">
        <f t="shared" si="24"/>
        <v>2147.7499999999859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46175</v>
      </c>
      <c r="D722" s="299" t="s">
        <v>386</v>
      </c>
      <c r="E722" s="522">
        <v>14.38</v>
      </c>
      <c r="F722" s="522"/>
      <c r="G722" s="333">
        <f t="shared" si="24"/>
        <v>2169.129999999986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46175</v>
      </c>
      <c r="D723" s="299" t="s">
        <v>433</v>
      </c>
      <c r="E723" s="522">
        <v>-142</v>
      </c>
      <c r="F723" s="522"/>
      <c r="G723" s="333">
        <f t="shared" si="24"/>
        <v>2183.5099999999861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284</v>
      </c>
      <c r="B724" s="330">
        <v>36</v>
      </c>
      <c r="C724" s="298">
        <v>46175</v>
      </c>
      <c r="D724" s="299" t="s">
        <v>374</v>
      </c>
      <c r="E724" s="522">
        <v>50</v>
      </c>
      <c r="F724" s="522"/>
      <c r="G724" s="333">
        <f t="shared" si="24"/>
        <v>2041.5099999999861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22</v>
      </c>
      <c r="C725" s="298">
        <v>46175</v>
      </c>
      <c r="D725" s="299" t="s">
        <v>375</v>
      </c>
      <c r="E725" s="522">
        <v>6.37</v>
      </c>
      <c r="F725" s="522"/>
      <c r="G725" s="333">
        <f t="shared" si="24"/>
        <v>2091.5099999999861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46174</v>
      </c>
      <c r="D726" s="299" t="s">
        <v>306</v>
      </c>
      <c r="E726" s="522">
        <v>84.03</v>
      </c>
      <c r="F726" s="522"/>
      <c r="G726" s="333">
        <f t="shared" si="24"/>
        <v>2097.879999999986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3</v>
      </c>
      <c r="C727" s="298">
        <v>46174</v>
      </c>
      <c r="D727" s="299" t="s">
        <v>296</v>
      </c>
      <c r="E727" s="522">
        <v>10.31</v>
      </c>
      <c r="F727" s="522"/>
      <c r="G727" s="333">
        <f t="shared" si="24"/>
        <v>2181.9099999999862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46174</v>
      </c>
      <c r="D728" s="299" t="s">
        <v>301</v>
      </c>
      <c r="E728" s="522">
        <v>16.05</v>
      </c>
      <c r="F728" s="522"/>
      <c r="G728" s="333">
        <f t="shared" si="24"/>
        <v>2192.2199999999862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46174</v>
      </c>
      <c r="D729" s="299" t="s">
        <v>457</v>
      </c>
      <c r="E729" s="522">
        <v>50.44</v>
      </c>
      <c r="F729" s="522"/>
      <c r="G729" s="333">
        <f t="shared" si="24"/>
        <v>2208.2699999999863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46174</v>
      </c>
      <c r="D730" s="299" t="s">
        <v>898</v>
      </c>
      <c r="E730" s="522">
        <v>9.99</v>
      </c>
      <c r="F730" s="522"/>
      <c r="G730" s="333">
        <f t="shared" si="24"/>
        <v>2258.7099999999864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4</v>
      </c>
      <c r="C731" s="298">
        <v>46174</v>
      </c>
      <c r="D731" s="299" t="s">
        <v>310</v>
      </c>
      <c r="E731" s="522">
        <v>44.98</v>
      </c>
      <c r="F731" s="522"/>
      <c r="G731" s="333">
        <f t="shared" si="24"/>
        <v>2268.6999999999862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46174</v>
      </c>
      <c r="D732" s="299" t="s">
        <v>311</v>
      </c>
      <c r="E732" s="522">
        <v>106.14</v>
      </c>
      <c r="F732" s="522"/>
      <c r="G732" s="333">
        <f t="shared" si="24"/>
        <v>2313.6799999999862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16</v>
      </c>
      <c r="C733" s="298">
        <v>46174</v>
      </c>
      <c r="D733" s="299" t="s">
        <v>624</v>
      </c>
      <c r="E733" s="522">
        <v>62.31</v>
      </c>
      <c r="F733" s="522"/>
      <c r="G733" s="333">
        <f t="shared" si="24"/>
        <v>2419.8199999999861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46174</v>
      </c>
      <c r="D734" s="299" t="s">
        <v>351</v>
      </c>
      <c r="E734" s="522">
        <v>8.1</v>
      </c>
      <c r="F734" s="522"/>
      <c r="G734" s="333">
        <f t="shared" si="24"/>
        <v>2482.129999999986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287</v>
      </c>
      <c r="B735" s="330" t="s">
        <v>287</v>
      </c>
      <c r="C735" s="298">
        <v>46174</v>
      </c>
      <c r="D735" s="299" t="s">
        <v>888</v>
      </c>
      <c r="E735" s="522">
        <v>320</v>
      </c>
      <c r="F735" s="522">
        <v>320</v>
      </c>
      <c r="G735" s="333">
        <f t="shared" si="24"/>
        <v>2490.2299999999859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46174</v>
      </c>
      <c r="D736" s="299" t="s">
        <v>889</v>
      </c>
      <c r="E736" s="522">
        <v>20</v>
      </c>
      <c r="F736" s="522"/>
      <c r="G736" s="333">
        <f t="shared" si="24"/>
        <v>2490.2299999999859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284</v>
      </c>
      <c r="B737" s="330">
        <v>37</v>
      </c>
      <c r="C737" s="298">
        <v>46173</v>
      </c>
      <c r="D737" s="299" t="s">
        <v>895</v>
      </c>
      <c r="E737" s="522">
        <v>1160.3599999999999</v>
      </c>
      <c r="F737" s="522"/>
      <c r="G737" s="333">
        <f t="shared" si="24"/>
        <v>2510.2299999999859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286</v>
      </c>
      <c r="B738" s="330">
        <v>25</v>
      </c>
      <c r="C738" s="298">
        <v>46173</v>
      </c>
      <c r="D738" s="298" t="s">
        <v>204</v>
      </c>
      <c r="E738" s="331">
        <v>350</v>
      </c>
      <c r="F738" s="522"/>
      <c r="G738" s="333">
        <f t="shared" si="24"/>
        <v>3670.5899999999856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286</v>
      </c>
      <c r="B739" s="330">
        <v>26</v>
      </c>
      <c r="C739" s="298">
        <v>46173</v>
      </c>
      <c r="D739" s="298" t="s">
        <v>205</v>
      </c>
      <c r="E739" s="331">
        <v>320</v>
      </c>
      <c r="F739" s="522"/>
      <c r="G739" s="333">
        <f t="shared" si="24"/>
        <v>4020.5899999999856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286</v>
      </c>
      <c r="B740" s="330">
        <v>27</v>
      </c>
      <c r="C740" s="298">
        <v>46173</v>
      </c>
      <c r="D740" s="298" t="s">
        <v>206</v>
      </c>
      <c r="E740" s="331">
        <v>25</v>
      </c>
      <c r="F740" s="522"/>
      <c r="G740" s="333">
        <f t="shared" si="24"/>
        <v>4340.5899999999856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286</v>
      </c>
      <c r="B741" s="330">
        <v>28</v>
      </c>
      <c r="C741" s="298">
        <v>46173</v>
      </c>
      <c r="D741" s="298" t="s">
        <v>207</v>
      </c>
      <c r="E741" s="331">
        <v>25</v>
      </c>
      <c r="F741" s="522"/>
      <c r="G741" s="333">
        <f t="shared" si="24"/>
        <v>4365.5899999999856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286</v>
      </c>
      <c r="B742" s="330">
        <v>29</v>
      </c>
      <c r="C742" s="298">
        <v>46173</v>
      </c>
      <c r="D742" s="298" t="s">
        <v>208</v>
      </c>
      <c r="E742" s="331">
        <v>45</v>
      </c>
      <c r="F742" s="522"/>
      <c r="G742" s="333">
        <f t="shared" si="24"/>
        <v>4390.5899999999856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286</v>
      </c>
      <c r="B743" s="330">
        <v>30</v>
      </c>
      <c r="C743" s="298">
        <v>46173</v>
      </c>
      <c r="D743" s="298" t="s">
        <v>209</v>
      </c>
      <c r="E743" s="331">
        <v>400</v>
      </c>
      <c r="F743" s="522"/>
      <c r="G743" s="333">
        <f t="shared" si="24"/>
        <v>4435.5899999999856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286</v>
      </c>
      <c r="B744" s="330">
        <v>31</v>
      </c>
      <c r="C744" s="298">
        <v>46173</v>
      </c>
      <c r="D744" s="298" t="s">
        <v>210</v>
      </c>
      <c r="E744" s="331">
        <v>375</v>
      </c>
      <c r="F744" s="522"/>
      <c r="G744" s="333">
        <f t="shared" si="24"/>
        <v>4835.5899999999856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286</v>
      </c>
      <c r="B745" s="330">
        <v>32</v>
      </c>
      <c r="C745" s="298">
        <v>46173</v>
      </c>
      <c r="D745" s="298" t="s">
        <v>211</v>
      </c>
      <c r="E745" s="331">
        <v>100</v>
      </c>
      <c r="F745" s="522"/>
      <c r="G745" s="333">
        <f t="shared" si="24"/>
        <v>5210.5899999999856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286</v>
      </c>
      <c r="B746" s="330">
        <v>33</v>
      </c>
      <c r="C746" s="298">
        <v>46173</v>
      </c>
      <c r="D746" s="298" t="s">
        <v>212</v>
      </c>
      <c r="E746" s="331">
        <v>85</v>
      </c>
      <c r="F746" s="522"/>
      <c r="G746" s="333">
        <f t="shared" si="24"/>
        <v>5310.5899999999856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286</v>
      </c>
      <c r="B747" s="330">
        <v>34</v>
      </c>
      <c r="C747" s="298">
        <v>46173</v>
      </c>
      <c r="D747" s="298" t="s">
        <v>213</v>
      </c>
      <c r="E747" s="331">
        <v>230</v>
      </c>
      <c r="F747" s="522"/>
      <c r="G747" s="333">
        <f t="shared" si="24"/>
        <v>5395.5899999999856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286</v>
      </c>
      <c r="B748" s="330">
        <v>35</v>
      </c>
      <c r="C748" s="298">
        <v>46173</v>
      </c>
      <c r="D748" s="298" t="s">
        <v>214</v>
      </c>
      <c r="E748" s="331">
        <v>45</v>
      </c>
      <c r="F748" s="522"/>
      <c r="G748" s="333">
        <f t="shared" si="24"/>
        <v>5625.5899999999856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46173</v>
      </c>
      <c r="D749" s="298" t="s">
        <v>885</v>
      </c>
      <c r="E749" s="522">
        <v>50</v>
      </c>
      <c r="F749" s="522"/>
      <c r="G749" s="333">
        <f t="shared" si="24"/>
        <v>5670.5899999999856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22</v>
      </c>
      <c r="C750" s="298">
        <v>46173</v>
      </c>
      <c r="D750" s="298" t="s">
        <v>835</v>
      </c>
      <c r="E750" s="522">
        <v>10.63</v>
      </c>
      <c r="F750" s="522"/>
      <c r="G750" s="333">
        <f t="shared" si="24"/>
        <v>5720.5899999999856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4</v>
      </c>
      <c r="C751" s="298">
        <v>46173</v>
      </c>
      <c r="D751" s="298" t="s">
        <v>363</v>
      </c>
      <c r="E751" s="522">
        <v>108.69</v>
      </c>
      <c r="F751" s="522"/>
      <c r="G751" s="333">
        <f t="shared" si="24"/>
        <v>5731.2199999999857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10</v>
      </c>
      <c r="C752" s="298">
        <v>46173</v>
      </c>
      <c r="D752" s="298" t="s">
        <v>176</v>
      </c>
      <c r="E752" s="522">
        <v>17.899999999999999</v>
      </c>
      <c r="F752" s="522"/>
      <c r="G752" s="333">
        <f t="shared" si="24"/>
        <v>5839.9099999999853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46173</v>
      </c>
      <c r="D753" s="298" t="s">
        <v>445</v>
      </c>
      <c r="E753" s="522">
        <v>9.57</v>
      </c>
      <c r="F753" s="522"/>
      <c r="G753" s="333">
        <f t="shared" si="24"/>
        <v>5857.8099999999849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46172</v>
      </c>
      <c r="D754" s="298" t="s">
        <v>319</v>
      </c>
      <c r="E754" s="522">
        <v>88.98</v>
      </c>
      <c r="F754" s="522"/>
      <c r="G754" s="333">
        <f t="shared" si="24"/>
        <v>5867.3799999999846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287</v>
      </c>
      <c r="B755" s="330" t="s">
        <v>287</v>
      </c>
      <c r="C755" s="298">
        <v>46172</v>
      </c>
      <c r="D755" s="298" t="s">
        <v>891</v>
      </c>
      <c r="E755" s="522">
        <v>219.38</v>
      </c>
      <c r="F755" s="522">
        <v>219.38</v>
      </c>
      <c r="G755" s="333">
        <f t="shared" si="24"/>
        <v>5956.3599999999842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46172</v>
      </c>
      <c r="D756" s="298" t="s">
        <v>890</v>
      </c>
      <c r="E756" s="522">
        <v>310.98</v>
      </c>
      <c r="F756" s="522">
        <v>310.98</v>
      </c>
      <c r="G756" s="333">
        <f t="shared" si="24"/>
        <v>5956.3599999999842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46172</v>
      </c>
      <c r="D757" s="298" t="s">
        <v>894</v>
      </c>
      <c r="E757" s="522">
        <v>130.68</v>
      </c>
      <c r="F757" s="522"/>
      <c r="G757" s="333">
        <f t="shared" si="24"/>
        <v>5956.3599999999842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46172</v>
      </c>
      <c r="D758" s="298" t="s">
        <v>356</v>
      </c>
      <c r="E758" s="522">
        <v>49.99</v>
      </c>
      <c r="F758" s="522"/>
      <c r="G758" s="333">
        <f t="shared" si="24"/>
        <v>6087.0399999999845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46171</v>
      </c>
      <c r="D759" s="298" t="s">
        <v>296</v>
      </c>
      <c r="E759" s="522">
        <v>15.1</v>
      </c>
      <c r="F759" s="522"/>
      <c r="G759" s="333">
        <f t="shared" si="24"/>
        <v>6137.0299999999843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46171</v>
      </c>
      <c r="D760" s="298" t="s">
        <v>295</v>
      </c>
      <c r="E760" s="522">
        <v>7.02</v>
      </c>
      <c r="F760" s="522"/>
      <c r="G760" s="333">
        <f t="shared" si="24"/>
        <v>6152.1299999999846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46171</v>
      </c>
      <c r="D761" s="298" t="s">
        <v>295</v>
      </c>
      <c r="E761" s="522">
        <v>93.38</v>
      </c>
      <c r="F761" s="522"/>
      <c r="G761" s="333">
        <f t="shared" si="24"/>
        <v>6159.1499999999851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46171</v>
      </c>
      <c r="D762" s="298" t="s">
        <v>353</v>
      </c>
      <c r="E762" s="522">
        <v>18.98</v>
      </c>
      <c r="F762" s="522"/>
      <c r="G762" s="333">
        <f t="shared" si="24"/>
        <v>6252.5299999999852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23</v>
      </c>
      <c r="C763" s="298">
        <v>46171</v>
      </c>
      <c r="D763" s="299" t="s">
        <v>67</v>
      </c>
      <c r="E763" s="522">
        <v>650.88</v>
      </c>
      <c r="F763" s="522"/>
      <c r="G763" s="333">
        <f t="shared" si="24"/>
        <v>6271.5099999999848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20</v>
      </c>
      <c r="C764" s="298">
        <v>46171</v>
      </c>
      <c r="D764" s="299" t="s">
        <v>193</v>
      </c>
      <c r="E764" s="522">
        <v>600</v>
      </c>
      <c r="F764" s="522"/>
      <c r="G764" s="333">
        <f t="shared" si="24"/>
        <v>6922.3899999999849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291</v>
      </c>
      <c r="B765" s="330">
        <v>38</v>
      </c>
      <c r="C765" s="298">
        <v>46171</v>
      </c>
      <c r="D765" s="299" t="s">
        <v>293</v>
      </c>
      <c r="E765" s="522"/>
      <c r="F765" s="522">
        <v>4597.8100000000004</v>
      </c>
      <c r="G765" s="333">
        <f t="shared" si="24"/>
        <v>7522.3899999999849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42</v>
      </c>
      <c r="C766" s="298">
        <v>46171</v>
      </c>
      <c r="D766" s="299" t="s">
        <v>200</v>
      </c>
      <c r="E766" s="522">
        <v>50.92</v>
      </c>
      <c r="F766" s="522"/>
      <c r="G766" s="333">
        <f t="shared" si="24"/>
        <v>2924.5799999999849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43</v>
      </c>
      <c r="C767" s="298">
        <v>46171</v>
      </c>
      <c r="D767" s="299" t="s">
        <v>201</v>
      </c>
      <c r="E767" s="522">
        <v>42.84</v>
      </c>
      <c r="F767" s="522"/>
      <c r="G767" s="333">
        <f t="shared" si="24"/>
        <v>2975.499999999985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291</v>
      </c>
      <c r="B768" s="330">
        <v>39</v>
      </c>
      <c r="C768" s="298">
        <v>46170</v>
      </c>
      <c r="D768" s="299" t="s">
        <v>292</v>
      </c>
      <c r="E768" s="522"/>
      <c r="F768" s="522">
        <v>2763.79</v>
      </c>
      <c r="G768" s="333">
        <f t="shared" si="24"/>
        <v>3018.3399999999851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46170</v>
      </c>
      <c r="D769" s="299" t="s">
        <v>884</v>
      </c>
      <c r="E769" s="522">
        <v>8.9499999999999993</v>
      </c>
      <c r="F769" s="522"/>
      <c r="G769" s="333">
        <f t="shared" si="24"/>
        <v>254.54999999998506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46170</v>
      </c>
      <c r="D770" s="299" t="s">
        <v>884</v>
      </c>
      <c r="E770" s="522">
        <v>43.44</v>
      </c>
      <c r="F770" s="522"/>
      <c r="G770" s="333">
        <f t="shared" si="24"/>
        <v>263.49999999998505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46170</v>
      </c>
      <c r="D771" s="299" t="s">
        <v>892</v>
      </c>
      <c r="E771" s="522">
        <v>30.89</v>
      </c>
      <c r="F771" s="522"/>
      <c r="G771" s="333">
        <f t="shared" si="24"/>
        <v>306.93999999998505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46170</v>
      </c>
      <c r="D772" s="299" t="s">
        <v>346</v>
      </c>
      <c r="E772" s="522">
        <v>32.659999999999997</v>
      </c>
      <c r="F772" s="522"/>
      <c r="G772" s="333">
        <f t="shared" si="24"/>
        <v>337.82999999998503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46170</v>
      </c>
      <c r="D773" s="299" t="s">
        <v>386</v>
      </c>
      <c r="E773" s="522">
        <v>9.09</v>
      </c>
      <c r="F773" s="522"/>
      <c r="G773" s="333">
        <f t="shared" si="24"/>
        <v>370.48999999998506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46170</v>
      </c>
      <c r="D774" s="299" t="s">
        <v>846</v>
      </c>
      <c r="E774" s="522">
        <v>36.74</v>
      </c>
      <c r="F774" s="522"/>
      <c r="G774" s="333">
        <f t="shared" si="24"/>
        <v>379.57999999998503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5</v>
      </c>
      <c r="C775" s="298">
        <v>46170</v>
      </c>
      <c r="D775" s="299" t="s">
        <v>846</v>
      </c>
      <c r="E775" s="522">
        <v>11.2</v>
      </c>
      <c r="F775" s="522"/>
      <c r="G775" s="333">
        <f t="shared" si="24"/>
        <v>416.31999999998504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46169</v>
      </c>
      <c r="D776" s="299" t="s">
        <v>358</v>
      </c>
      <c r="E776" s="522">
        <v>11.29</v>
      </c>
      <c r="F776" s="522"/>
      <c r="G776" s="333">
        <f t="shared" si="24"/>
        <v>427.51999999998503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46169</v>
      </c>
      <c r="D777" s="299" t="s">
        <v>363</v>
      </c>
      <c r="E777" s="522">
        <v>44.84</v>
      </c>
      <c r="F777" s="522"/>
      <c r="G777" s="333">
        <f t="shared" si="24"/>
        <v>438.80999999998505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7</v>
      </c>
      <c r="C778" s="298">
        <v>46169</v>
      </c>
      <c r="D778" s="299" t="s">
        <v>338</v>
      </c>
      <c r="E778" s="522">
        <v>139.88</v>
      </c>
      <c r="F778" s="522"/>
      <c r="G778" s="333">
        <f t="shared" si="24"/>
        <v>483.64999999998508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46169</v>
      </c>
      <c r="D779" s="299" t="s">
        <v>319</v>
      </c>
      <c r="E779" s="522">
        <v>46.84</v>
      </c>
      <c r="F779" s="522"/>
      <c r="G779" s="333">
        <f t="shared" ref="G779:G816" si="25">G780-E779+F779</f>
        <v>623.52999999998508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46169</v>
      </c>
      <c r="D780" s="299" t="s">
        <v>358</v>
      </c>
      <c r="E780" s="522">
        <v>9.4700000000000006</v>
      </c>
      <c r="F780" s="522"/>
      <c r="G780" s="333">
        <f t="shared" si="25"/>
        <v>670.36999999998511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46168</v>
      </c>
      <c r="D781" s="299" t="s">
        <v>308</v>
      </c>
      <c r="E781" s="522">
        <v>47.99</v>
      </c>
      <c r="F781" s="522"/>
      <c r="G781" s="333">
        <f t="shared" si="25"/>
        <v>679.83999999998514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46168</v>
      </c>
      <c r="D782" s="299" t="s">
        <v>872</v>
      </c>
      <c r="E782" s="522">
        <v>26</v>
      </c>
      <c r="F782" s="522"/>
      <c r="G782" s="333">
        <f t="shared" si="25"/>
        <v>727.82999999998515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46168</v>
      </c>
      <c r="D783" s="299" t="s">
        <v>310</v>
      </c>
      <c r="E783" s="522">
        <v>50.15</v>
      </c>
      <c r="F783" s="522"/>
      <c r="G783" s="333">
        <f t="shared" si="25"/>
        <v>753.82999999998515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287</v>
      </c>
      <c r="B784" s="330" t="s">
        <v>287</v>
      </c>
      <c r="C784" s="298">
        <v>46168</v>
      </c>
      <c r="D784" s="299" t="s">
        <v>882</v>
      </c>
      <c r="E784" s="522">
        <v>400</v>
      </c>
      <c r="F784" s="522">
        <v>400</v>
      </c>
      <c r="G784" s="333">
        <f t="shared" si="25"/>
        <v>803.97999999998513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46168</v>
      </c>
      <c r="D785" s="299" t="s">
        <v>835</v>
      </c>
      <c r="E785" s="522">
        <v>15.96</v>
      </c>
      <c r="F785" s="522"/>
      <c r="G785" s="333">
        <f t="shared" si="25"/>
        <v>803.97999999998513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46168</v>
      </c>
      <c r="D786" s="299" t="s">
        <v>296</v>
      </c>
      <c r="E786" s="522">
        <v>15.1</v>
      </c>
      <c r="F786" s="522"/>
      <c r="G786" s="333">
        <f t="shared" si="25"/>
        <v>819.93999999998516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4</v>
      </c>
      <c r="C787" s="298">
        <v>46168</v>
      </c>
      <c r="D787" s="299" t="s">
        <v>296</v>
      </c>
      <c r="E787" s="522">
        <v>44.67</v>
      </c>
      <c r="F787" s="522"/>
      <c r="G787" s="333">
        <f t="shared" si="25"/>
        <v>835.03999999998518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1</v>
      </c>
      <c r="C788" s="298">
        <v>46168</v>
      </c>
      <c r="D788" s="299" t="s">
        <v>300</v>
      </c>
      <c r="E788" s="522">
        <v>32.99</v>
      </c>
      <c r="F788" s="522"/>
      <c r="G788" s="333">
        <f t="shared" si="25"/>
        <v>879.70999999998514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46168</v>
      </c>
      <c r="D789" s="299" t="s">
        <v>386</v>
      </c>
      <c r="E789" s="522">
        <v>14.39</v>
      </c>
      <c r="F789" s="522"/>
      <c r="G789" s="333">
        <f t="shared" si="25"/>
        <v>912.69999999998515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12</v>
      </c>
      <c r="C790" s="298">
        <v>46167</v>
      </c>
      <c r="D790" s="299" t="s">
        <v>314</v>
      </c>
      <c r="E790" s="522">
        <v>204.48</v>
      </c>
      <c r="F790" s="522"/>
      <c r="G790" s="333">
        <f t="shared" si="25"/>
        <v>927.08999999998514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46167</v>
      </c>
      <c r="D791" s="299" t="s">
        <v>319</v>
      </c>
      <c r="E791" s="522">
        <v>29.79</v>
      </c>
      <c r="F791" s="522"/>
      <c r="G791" s="333">
        <f t="shared" si="25"/>
        <v>1131.5699999999852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46167</v>
      </c>
      <c r="D792" s="299" t="s">
        <v>348</v>
      </c>
      <c r="E792" s="522">
        <v>50</v>
      </c>
      <c r="F792" s="522"/>
      <c r="G792" s="333">
        <f t="shared" si="25"/>
        <v>1161.3599999999851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46166</v>
      </c>
      <c r="D793" s="299" t="s">
        <v>329</v>
      </c>
      <c r="E793" s="522">
        <v>122.54</v>
      </c>
      <c r="F793" s="522"/>
      <c r="G793" s="333">
        <f t="shared" si="25"/>
        <v>1211.3599999999851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46166</v>
      </c>
      <c r="D794" s="299" t="s">
        <v>311</v>
      </c>
      <c r="E794" s="522">
        <v>157.97</v>
      </c>
      <c r="F794" s="522"/>
      <c r="G794" s="333">
        <f t="shared" si="25"/>
        <v>1333.8999999999851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46166</v>
      </c>
      <c r="D795" s="299" t="s">
        <v>300</v>
      </c>
      <c r="E795" s="522">
        <v>44.05</v>
      </c>
      <c r="F795" s="522"/>
      <c r="G795" s="333">
        <f t="shared" si="25"/>
        <v>1491.8699999999851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46166</v>
      </c>
      <c r="D796" s="299" t="s">
        <v>319</v>
      </c>
      <c r="E796" s="522">
        <v>70.44</v>
      </c>
      <c r="F796" s="522"/>
      <c r="G796" s="333">
        <f t="shared" si="25"/>
        <v>1535.9199999999851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46166</v>
      </c>
      <c r="D797" s="299" t="s">
        <v>329</v>
      </c>
      <c r="E797" s="522">
        <v>55.96</v>
      </c>
      <c r="F797" s="522"/>
      <c r="G797" s="333">
        <f t="shared" si="25"/>
        <v>1606.3599999999851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46166</v>
      </c>
      <c r="D798" s="299" t="s">
        <v>883</v>
      </c>
      <c r="E798" s="522">
        <v>597.83000000000004</v>
      </c>
      <c r="F798" s="522"/>
      <c r="G798" s="333">
        <f t="shared" si="25"/>
        <v>1662.3199999999852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287</v>
      </c>
      <c r="B799" s="330" t="s">
        <v>287</v>
      </c>
      <c r="C799" s="298">
        <v>46166</v>
      </c>
      <c r="D799" s="299" t="s">
        <v>845</v>
      </c>
      <c r="E799" s="522">
        <v>69.2</v>
      </c>
      <c r="F799" s="522">
        <v>69.2</v>
      </c>
      <c r="G799" s="333">
        <f t="shared" si="25"/>
        <v>2260.1499999999851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46165</v>
      </c>
      <c r="D800" s="299" t="s">
        <v>880</v>
      </c>
      <c r="E800" s="522">
        <v>94.76</v>
      </c>
      <c r="F800" s="522"/>
      <c r="G800" s="333">
        <f t="shared" si="25"/>
        <v>2260.1499999999851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46165</v>
      </c>
      <c r="D801" s="299" t="s">
        <v>393</v>
      </c>
      <c r="E801" s="522">
        <v>34.869999999999997</v>
      </c>
      <c r="F801" s="522"/>
      <c r="G801" s="333">
        <f t="shared" si="25"/>
        <v>2354.9099999999853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8</v>
      </c>
      <c r="C802" s="298">
        <v>46165</v>
      </c>
      <c r="D802" s="299" t="s">
        <v>481</v>
      </c>
      <c r="E802" s="522">
        <v>80.48</v>
      </c>
      <c r="F802" s="522"/>
      <c r="G802" s="333">
        <f t="shared" si="25"/>
        <v>2389.7799999999852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5</v>
      </c>
      <c r="C803" s="298">
        <v>46165</v>
      </c>
      <c r="D803" s="299" t="s">
        <v>879</v>
      </c>
      <c r="E803" s="522">
        <v>25</v>
      </c>
      <c r="F803" s="522"/>
      <c r="G803" s="333">
        <f t="shared" si="25"/>
        <v>2470.2599999999852</v>
      </c>
      <c r="H803" s="334" t="s">
        <v>298</v>
      </c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46165</v>
      </c>
      <c r="D804" s="299" t="s">
        <v>877</v>
      </c>
      <c r="E804" s="522">
        <v>50</v>
      </c>
      <c r="F804" s="522"/>
      <c r="G804" s="333">
        <f t="shared" si="25"/>
        <v>2495.2599999999852</v>
      </c>
      <c r="H804" s="334" t="s">
        <v>298</v>
      </c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46165</v>
      </c>
      <c r="D805" s="299" t="s">
        <v>878</v>
      </c>
      <c r="E805" s="522">
        <v>25</v>
      </c>
      <c r="F805" s="522"/>
      <c r="G805" s="333">
        <f t="shared" si="25"/>
        <v>2545.2599999999852</v>
      </c>
      <c r="H805" s="334" t="s">
        <v>298</v>
      </c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46164</v>
      </c>
      <c r="D806" s="299" t="s">
        <v>881</v>
      </c>
      <c r="E806" s="522">
        <v>45.46</v>
      </c>
      <c r="F806" s="522"/>
      <c r="G806" s="333">
        <f t="shared" si="25"/>
        <v>2570.2599999999852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46164</v>
      </c>
      <c r="D807" s="299" t="s">
        <v>873</v>
      </c>
      <c r="E807" s="522">
        <v>22</v>
      </c>
      <c r="F807" s="522"/>
      <c r="G807" s="333">
        <f t="shared" si="25"/>
        <v>2615.7199999999852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46164</v>
      </c>
      <c r="D808" s="299" t="s">
        <v>296</v>
      </c>
      <c r="E808" s="522">
        <v>14.57</v>
      </c>
      <c r="F808" s="522"/>
      <c r="G808" s="333">
        <f t="shared" si="25"/>
        <v>2637.7199999999852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46163</v>
      </c>
      <c r="D809" s="299" t="s">
        <v>334</v>
      </c>
      <c r="E809" s="522">
        <v>9.01</v>
      </c>
      <c r="F809" s="522"/>
      <c r="G809" s="333">
        <f t="shared" si="25"/>
        <v>2652.2899999999854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46163</v>
      </c>
      <c r="D810" s="299" t="s">
        <v>334</v>
      </c>
      <c r="E810" s="522">
        <v>6.8</v>
      </c>
      <c r="F810" s="522"/>
      <c r="G810" s="333">
        <f t="shared" si="25"/>
        <v>2661.2999999999856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46163</v>
      </c>
      <c r="D811" s="299" t="s">
        <v>358</v>
      </c>
      <c r="E811" s="522">
        <v>16.649999999999999</v>
      </c>
      <c r="F811" s="522"/>
      <c r="G811" s="333">
        <f t="shared" si="25"/>
        <v>2668.0999999999858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46163</v>
      </c>
      <c r="D812" s="299" t="s">
        <v>846</v>
      </c>
      <c r="E812" s="522">
        <v>24.89</v>
      </c>
      <c r="F812" s="522"/>
      <c r="G812" s="333">
        <f t="shared" si="25"/>
        <v>2684.7499999999859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5</v>
      </c>
      <c r="C813" s="298">
        <v>46163</v>
      </c>
      <c r="D813" s="299" t="s">
        <v>846</v>
      </c>
      <c r="E813" s="522">
        <v>11.2</v>
      </c>
      <c r="F813" s="522"/>
      <c r="G813" s="333">
        <f t="shared" si="25"/>
        <v>2709.6399999999858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46162</v>
      </c>
      <c r="D814" s="299" t="s">
        <v>296</v>
      </c>
      <c r="E814" s="522">
        <v>11.18</v>
      </c>
      <c r="F814" s="522"/>
      <c r="G814" s="333">
        <f t="shared" si="25"/>
        <v>2720.8399999999856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46162</v>
      </c>
      <c r="D815" s="299" t="s">
        <v>386</v>
      </c>
      <c r="E815" s="522">
        <v>14.38</v>
      </c>
      <c r="F815" s="522"/>
      <c r="G815" s="333">
        <f t="shared" si="25"/>
        <v>2732.0199999999854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22</v>
      </c>
      <c r="C816" s="298">
        <v>46162</v>
      </c>
      <c r="D816" s="299" t="s">
        <v>323</v>
      </c>
      <c r="E816" s="522">
        <v>20.22</v>
      </c>
      <c r="F816" s="522"/>
      <c r="G816" s="333">
        <f t="shared" si="25"/>
        <v>2746.3999999999855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5</v>
      </c>
      <c r="C817" s="298">
        <v>46162</v>
      </c>
      <c r="D817" s="299" t="s">
        <v>872</v>
      </c>
      <c r="E817" s="522">
        <v>30</v>
      </c>
      <c r="F817" s="522"/>
      <c r="G817" s="333">
        <f t="shared" ref="G817:G831" si="26">G818-E817+F817</f>
        <v>2766.6199999999853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46162</v>
      </c>
      <c r="D818" s="299" t="s">
        <v>874</v>
      </c>
      <c r="E818" s="522">
        <v>46.72</v>
      </c>
      <c r="F818" s="522"/>
      <c r="G818" s="333">
        <f t="shared" si="26"/>
        <v>2796.6199999999853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46162</v>
      </c>
      <c r="D819" s="299" t="s">
        <v>310</v>
      </c>
      <c r="E819" s="522">
        <v>56.51</v>
      </c>
      <c r="F819" s="522"/>
      <c r="G819" s="333">
        <f t="shared" si="26"/>
        <v>2843.3399999999851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46161</v>
      </c>
      <c r="D820" s="299" t="s">
        <v>871</v>
      </c>
      <c r="E820" s="522">
        <v>63.99</v>
      </c>
      <c r="F820" s="522"/>
      <c r="G820" s="333">
        <f t="shared" si="26"/>
        <v>2899.8499999999854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46161</v>
      </c>
      <c r="D821" s="299" t="s">
        <v>296</v>
      </c>
      <c r="E821" s="522">
        <v>43.46</v>
      </c>
      <c r="F821" s="522"/>
      <c r="G821" s="333">
        <f t="shared" si="26"/>
        <v>2963.8399999999851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3</v>
      </c>
      <c r="C822" s="298">
        <v>46161</v>
      </c>
      <c r="D822" s="299" t="s">
        <v>296</v>
      </c>
      <c r="E822" s="522">
        <v>8.7200000000000006</v>
      </c>
      <c r="F822" s="522"/>
      <c r="G822" s="333">
        <f t="shared" si="26"/>
        <v>3007.2999999999852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46161</v>
      </c>
      <c r="D823" s="299" t="s">
        <v>301</v>
      </c>
      <c r="E823" s="522">
        <v>30.9</v>
      </c>
      <c r="F823" s="522"/>
      <c r="G823" s="333">
        <f t="shared" si="26"/>
        <v>3016.019999999985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22</v>
      </c>
      <c r="C824" s="298">
        <v>46161</v>
      </c>
      <c r="D824" s="299" t="s">
        <v>328</v>
      </c>
      <c r="E824" s="522">
        <v>7.46</v>
      </c>
      <c r="F824" s="522"/>
      <c r="G824" s="333">
        <f t="shared" si="26"/>
        <v>3046.9199999999851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46161</v>
      </c>
      <c r="D825" s="299" t="s">
        <v>869</v>
      </c>
      <c r="E825" s="522">
        <v>31.05</v>
      </c>
      <c r="F825" s="522"/>
      <c r="G825" s="333">
        <f t="shared" si="26"/>
        <v>3054.3799999999851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46161</v>
      </c>
      <c r="D826" s="299" t="s">
        <v>870</v>
      </c>
      <c r="E826" s="522">
        <v>54.41</v>
      </c>
      <c r="F826" s="522"/>
      <c r="G826" s="333">
        <f t="shared" si="26"/>
        <v>3085.4299999999853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46161</v>
      </c>
      <c r="D827" s="299" t="s">
        <v>875</v>
      </c>
      <c r="E827" s="522">
        <v>20.49</v>
      </c>
      <c r="F827" s="522"/>
      <c r="G827" s="333">
        <f t="shared" si="26"/>
        <v>3139.8399999999851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46160</v>
      </c>
      <c r="D828" s="299" t="s">
        <v>401</v>
      </c>
      <c r="E828" s="522">
        <v>13.84</v>
      </c>
      <c r="F828" s="522"/>
      <c r="G828" s="333">
        <f t="shared" si="26"/>
        <v>3160.3299999999849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46160</v>
      </c>
      <c r="D829" s="299" t="s">
        <v>876</v>
      </c>
      <c r="E829" s="522">
        <v>138.44</v>
      </c>
      <c r="F829" s="522">
        <v>138.44</v>
      </c>
      <c r="G829" s="333">
        <f t="shared" si="26"/>
        <v>3174.1699999999851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46160</v>
      </c>
      <c r="D830" s="299" t="s">
        <v>353</v>
      </c>
      <c r="E830" s="522">
        <v>25.48</v>
      </c>
      <c r="F830" s="522"/>
      <c r="G830" s="333">
        <f t="shared" si="26"/>
        <v>3174.1699999999851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17</v>
      </c>
      <c r="C831" s="298">
        <v>46160</v>
      </c>
      <c r="D831" s="299" t="s">
        <v>188</v>
      </c>
      <c r="E831" s="522">
        <v>42.65</v>
      </c>
      <c r="F831" s="522"/>
      <c r="G831" s="333">
        <f t="shared" si="26"/>
        <v>3199.6499999999851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15</v>
      </c>
      <c r="C832" s="298">
        <v>46160</v>
      </c>
      <c r="D832" s="299" t="s">
        <v>185</v>
      </c>
      <c r="E832" s="522">
        <v>101.37</v>
      </c>
      <c r="F832" s="522"/>
      <c r="G832" s="333">
        <f t="shared" ref="G832:G912" si="27">G833-E832+F832</f>
        <v>3242.2999999999852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335</v>
      </c>
      <c r="B833" s="330" t="s">
        <v>335</v>
      </c>
      <c r="C833" s="298">
        <v>46160</v>
      </c>
      <c r="D833" s="299" t="s">
        <v>336</v>
      </c>
      <c r="E833" s="522">
        <v>93.13</v>
      </c>
      <c r="F833" s="522"/>
      <c r="G833" s="333">
        <f t="shared" si="27"/>
        <v>3343.6699999999851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11</v>
      </c>
      <c r="C834" s="298">
        <v>46160</v>
      </c>
      <c r="D834" s="299" t="s">
        <v>178</v>
      </c>
      <c r="E834" s="522">
        <v>267.68</v>
      </c>
      <c r="F834" s="522"/>
      <c r="G834" s="333">
        <f t="shared" si="27"/>
        <v>3436.7999999999852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23</v>
      </c>
      <c r="C835" s="298">
        <v>46160</v>
      </c>
      <c r="D835" s="299" t="s">
        <v>63</v>
      </c>
      <c r="E835" s="522">
        <v>529.46</v>
      </c>
      <c r="F835" s="522"/>
      <c r="G835" s="333">
        <f t="shared" si="27"/>
        <v>3704.479999999985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1</v>
      </c>
      <c r="C836" s="298">
        <v>46159</v>
      </c>
      <c r="D836" s="299" t="s">
        <v>311</v>
      </c>
      <c r="E836" s="522">
        <v>148.25</v>
      </c>
      <c r="F836" s="522"/>
      <c r="G836" s="333">
        <f t="shared" si="27"/>
        <v>4233.939999999985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1</v>
      </c>
      <c r="C837" s="298">
        <v>46159</v>
      </c>
      <c r="D837" s="299" t="s">
        <v>306</v>
      </c>
      <c r="E837" s="522">
        <v>90.2</v>
      </c>
      <c r="F837" s="522"/>
      <c r="G837" s="333">
        <f t="shared" si="27"/>
        <v>4382.189999999985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21</v>
      </c>
      <c r="C838" s="298">
        <v>46159</v>
      </c>
      <c r="D838" s="299" t="s">
        <v>194</v>
      </c>
      <c r="E838" s="522">
        <v>81</v>
      </c>
      <c r="F838" s="522"/>
      <c r="G838" s="333">
        <f t="shared" si="27"/>
        <v>4472.3899999999849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46159</v>
      </c>
      <c r="D839" s="299" t="s">
        <v>300</v>
      </c>
      <c r="E839" s="522">
        <v>38.33</v>
      </c>
      <c r="F839" s="522"/>
      <c r="G839" s="333">
        <f t="shared" si="27"/>
        <v>4553.3899999999849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42</v>
      </c>
      <c r="C840" s="298">
        <v>46159</v>
      </c>
      <c r="D840" s="299" t="s">
        <v>333</v>
      </c>
      <c r="E840" s="522">
        <v>29.8</v>
      </c>
      <c r="F840" s="522"/>
      <c r="G840" s="333">
        <f t="shared" si="27"/>
        <v>4591.7199999999848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43</v>
      </c>
      <c r="C841" s="298">
        <v>46159</v>
      </c>
      <c r="D841" s="299" t="s">
        <v>333</v>
      </c>
      <c r="E841" s="522">
        <v>22.35</v>
      </c>
      <c r="F841" s="522"/>
      <c r="G841" s="333">
        <f t="shared" si="27"/>
        <v>4621.519999999985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46159</v>
      </c>
      <c r="D842" s="299" t="s">
        <v>319</v>
      </c>
      <c r="E842" s="522">
        <v>50.75</v>
      </c>
      <c r="F842" s="522"/>
      <c r="G842" s="333">
        <f t="shared" si="27"/>
        <v>4643.8699999999853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5</v>
      </c>
      <c r="C843" s="298">
        <v>46158</v>
      </c>
      <c r="D843" s="299" t="s">
        <v>340</v>
      </c>
      <c r="E843" s="522">
        <v>21.3</v>
      </c>
      <c r="F843" s="522"/>
      <c r="G843" s="333">
        <f t="shared" si="27"/>
        <v>4694.6199999999853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46158</v>
      </c>
      <c r="D844" s="299" t="s">
        <v>319</v>
      </c>
      <c r="E844" s="522">
        <v>41.46</v>
      </c>
      <c r="F844" s="522"/>
      <c r="G844" s="333">
        <f t="shared" si="27"/>
        <v>4715.9199999999855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287</v>
      </c>
      <c r="B845" s="330" t="s">
        <v>287</v>
      </c>
      <c r="C845" s="298">
        <v>46158</v>
      </c>
      <c r="D845" s="299" t="s">
        <v>849</v>
      </c>
      <c r="E845" s="522">
        <v>95.85</v>
      </c>
      <c r="F845" s="522">
        <v>95.85</v>
      </c>
      <c r="G845" s="333">
        <f t="shared" si="27"/>
        <v>4757.3799999999856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287</v>
      </c>
      <c r="B846" s="330" t="s">
        <v>287</v>
      </c>
      <c r="C846" s="298">
        <v>46158</v>
      </c>
      <c r="D846" s="299" t="s">
        <v>847</v>
      </c>
      <c r="E846" s="522">
        <v>87.13</v>
      </c>
      <c r="F846" s="522">
        <v>87.13</v>
      </c>
      <c r="G846" s="333">
        <f t="shared" si="27"/>
        <v>4757.3799999999856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4</v>
      </c>
      <c r="C847" s="298">
        <v>46158</v>
      </c>
      <c r="D847" s="299" t="s">
        <v>310</v>
      </c>
      <c r="E847" s="522">
        <v>48.15</v>
      </c>
      <c r="F847" s="522"/>
      <c r="G847" s="333">
        <f t="shared" si="27"/>
        <v>4757.3799999999856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46158</v>
      </c>
      <c r="D848" s="299" t="s">
        <v>308</v>
      </c>
      <c r="E848" s="522">
        <v>75.069999999999993</v>
      </c>
      <c r="F848" s="522"/>
      <c r="G848" s="333">
        <f t="shared" si="27"/>
        <v>4805.5299999999852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46158</v>
      </c>
      <c r="D849" s="299" t="s">
        <v>308</v>
      </c>
      <c r="E849" s="522">
        <v>75</v>
      </c>
      <c r="F849" s="522"/>
      <c r="G849" s="333">
        <f t="shared" si="27"/>
        <v>4880.5999999999849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46158</v>
      </c>
      <c r="D850" s="299" t="s">
        <v>348</v>
      </c>
      <c r="E850" s="522">
        <v>8.3800000000000008</v>
      </c>
      <c r="F850" s="522"/>
      <c r="G850" s="333">
        <f t="shared" si="27"/>
        <v>4955.5999999999849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46157</v>
      </c>
      <c r="D851" s="299" t="s">
        <v>319</v>
      </c>
      <c r="E851" s="522">
        <v>63.55</v>
      </c>
      <c r="F851" s="522"/>
      <c r="G851" s="333">
        <f t="shared" si="27"/>
        <v>4963.979999999985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46157</v>
      </c>
      <c r="D852" s="299" t="s">
        <v>296</v>
      </c>
      <c r="E852" s="522">
        <v>45.1</v>
      </c>
      <c r="F852" s="522"/>
      <c r="G852" s="333">
        <f t="shared" si="27"/>
        <v>5027.5299999999852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46157</v>
      </c>
      <c r="D853" s="299" t="s">
        <v>296</v>
      </c>
      <c r="E853" s="522">
        <v>24.54</v>
      </c>
      <c r="F853" s="522"/>
      <c r="G853" s="333">
        <f t="shared" si="27"/>
        <v>5072.6299999999856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46157</v>
      </c>
      <c r="D854" s="299" t="s">
        <v>334</v>
      </c>
      <c r="E854" s="522">
        <v>14.28</v>
      </c>
      <c r="F854" s="522"/>
      <c r="G854" s="333">
        <f t="shared" si="27"/>
        <v>5097.1699999999855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287</v>
      </c>
      <c r="B855" s="330" t="s">
        <v>287</v>
      </c>
      <c r="C855" s="298">
        <v>46157</v>
      </c>
      <c r="D855" s="299" t="s">
        <v>506</v>
      </c>
      <c r="E855" s="522">
        <v>146.15</v>
      </c>
      <c r="F855" s="522">
        <v>146.15</v>
      </c>
      <c r="G855" s="333">
        <f t="shared" si="27"/>
        <v>5111.4499999999853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46157</v>
      </c>
      <c r="D856" s="299" t="s">
        <v>868</v>
      </c>
      <c r="E856" s="522">
        <v>202.87</v>
      </c>
      <c r="F856" s="522"/>
      <c r="G856" s="333">
        <f>G857-E856+F856</f>
        <v>5111.4499999999853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46157</v>
      </c>
      <c r="D857" s="299" t="s">
        <v>300</v>
      </c>
      <c r="E857" s="522">
        <v>14.9</v>
      </c>
      <c r="F857" s="522"/>
      <c r="G857" s="333">
        <f t="shared" si="27"/>
        <v>5314.3199999999852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291</v>
      </c>
      <c r="B858" s="330">
        <v>38</v>
      </c>
      <c r="C858" s="298">
        <v>46157</v>
      </c>
      <c r="D858" s="299" t="s">
        <v>293</v>
      </c>
      <c r="E858" s="522"/>
      <c r="F858" s="522">
        <v>4597.82</v>
      </c>
      <c r="G858" s="333">
        <f t="shared" si="27"/>
        <v>5329.2199999999848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46156</v>
      </c>
      <c r="D859" s="299" t="s">
        <v>867</v>
      </c>
      <c r="E859" s="522">
        <v>34.96</v>
      </c>
      <c r="F859" s="522"/>
      <c r="G859" s="333">
        <f t="shared" si="27"/>
        <v>731.39999999998463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46156</v>
      </c>
      <c r="D860" s="299" t="s">
        <v>408</v>
      </c>
      <c r="E860" s="522">
        <v>23.9</v>
      </c>
      <c r="F860" s="522"/>
      <c r="G860" s="333">
        <f t="shared" si="27"/>
        <v>766.35999999998467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24</v>
      </c>
      <c r="C861" s="298">
        <v>46156</v>
      </c>
      <c r="D861" s="299" t="s">
        <v>860</v>
      </c>
      <c r="E861" s="522">
        <v>109.92</v>
      </c>
      <c r="F861" s="522"/>
      <c r="G861" s="333">
        <f t="shared" si="27"/>
        <v>790.25999999998464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46156</v>
      </c>
      <c r="D862" s="299" t="s">
        <v>334</v>
      </c>
      <c r="E862" s="522">
        <v>24.34</v>
      </c>
      <c r="F862" s="522"/>
      <c r="G862" s="333">
        <f t="shared" si="27"/>
        <v>900.1799999999846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46156</v>
      </c>
      <c r="D863" s="299" t="s">
        <v>846</v>
      </c>
      <c r="E863" s="522">
        <v>24.89</v>
      </c>
      <c r="F863" s="522"/>
      <c r="G863" s="333">
        <f t="shared" si="27"/>
        <v>924.51999999998463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5</v>
      </c>
      <c r="C864" s="298">
        <v>46156</v>
      </c>
      <c r="D864" s="299" t="s">
        <v>846</v>
      </c>
      <c r="E864" s="522">
        <v>11.2</v>
      </c>
      <c r="F864" s="522"/>
      <c r="G864" s="333">
        <f t="shared" si="27"/>
        <v>949.40999999998462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46156</v>
      </c>
      <c r="D865" s="299" t="s">
        <v>324</v>
      </c>
      <c r="E865" s="522">
        <v>22.04</v>
      </c>
      <c r="F865" s="522"/>
      <c r="G865" s="333">
        <f t="shared" si="27"/>
        <v>960.60999999998467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291</v>
      </c>
      <c r="B866" s="330">
        <v>39</v>
      </c>
      <c r="C866" s="298">
        <v>46156</v>
      </c>
      <c r="D866" s="299" t="s">
        <v>292</v>
      </c>
      <c r="E866" s="522"/>
      <c r="F866" s="522">
        <v>2763.78</v>
      </c>
      <c r="G866" s="333">
        <f t="shared" si="27"/>
        <v>982.64999999998463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291</v>
      </c>
      <c r="B867" s="330">
        <v>41</v>
      </c>
      <c r="C867" s="298">
        <v>46156</v>
      </c>
      <c r="D867" s="299" t="s">
        <v>299</v>
      </c>
      <c r="E867" s="522"/>
      <c r="F867" s="522">
        <v>250</v>
      </c>
      <c r="G867" s="333">
        <f t="shared" si="27"/>
        <v>-1781.1300000000156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335</v>
      </c>
      <c r="B868" s="330" t="s">
        <v>335</v>
      </c>
      <c r="C868" s="298">
        <v>46156</v>
      </c>
      <c r="D868" s="299" t="s">
        <v>460</v>
      </c>
      <c r="E868" s="522"/>
      <c r="F868" s="522">
        <v>100</v>
      </c>
      <c r="G868" s="333">
        <f t="shared" si="27"/>
        <v>-2031.1300000000156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46156</v>
      </c>
      <c r="D869" s="299" t="s">
        <v>300</v>
      </c>
      <c r="E869" s="522">
        <v>13.3</v>
      </c>
      <c r="F869" s="522"/>
      <c r="G869" s="333">
        <f t="shared" si="27"/>
        <v>-2131.1300000000156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46155</v>
      </c>
      <c r="D870" s="299" t="s">
        <v>296</v>
      </c>
      <c r="E870" s="522">
        <v>14.67</v>
      </c>
      <c r="F870" s="522"/>
      <c r="G870" s="333">
        <f t="shared" si="27"/>
        <v>-2117.8300000000154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46155</v>
      </c>
      <c r="D871" s="299" t="s">
        <v>319</v>
      </c>
      <c r="E871" s="522">
        <v>22.96</v>
      </c>
      <c r="F871" s="522"/>
      <c r="G871" s="333">
        <f t="shared" si="27"/>
        <v>-2103.1600000000153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46155</v>
      </c>
      <c r="D872" s="299" t="s">
        <v>855</v>
      </c>
      <c r="E872" s="522">
        <v>100</v>
      </c>
      <c r="F872" s="522">
        <v>100</v>
      </c>
      <c r="G872" s="333">
        <f t="shared" si="27"/>
        <v>-2080.2000000000153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46154</v>
      </c>
      <c r="D873" s="299" t="s">
        <v>455</v>
      </c>
      <c r="E873" s="522">
        <v>43.14</v>
      </c>
      <c r="F873" s="522"/>
      <c r="G873" s="333">
        <f t="shared" si="27"/>
        <v>-2080.2000000000153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3</v>
      </c>
      <c r="C874" s="298">
        <v>46154</v>
      </c>
      <c r="D874" s="299" t="s">
        <v>455</v>
      </c>
      <c r="E874" s="522">
        <v>7.29</v>
      </c>
      <c r="F874" s="522"/>
      <c r="G874" s="333">
        <f t="shared" si="27"/>
        <v>-2037.0600000000154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19</v>
      </c>
      <c r="C875" s="298">
        <v>46154</v>
      </c>
      <c r="D875" s="299" t="s">
        <v>191</v>
      </c>
      <c r="E875" s="522">
        <v>200</v>
      </c>
      <c r="F875" s="522"/>
      <c r="G875" s="333">
        <f t="shared" si="27"/>
        <v>-2029.7700000000154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46154</v>
      </c>
      <c r="D876" s="299" t="s">
        <v>446</v>
      </c>
      <c r="E876" s="522">
        <v>-0.06</v>
      </c>
      <c r="F876" s="522"/>
      <c r="G876" s="333">
        <f t="shared" si="27"/>
        <v>-1829.7700000000154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46154</v>
      </c>
      <c r="D877" s="299" t="s">
        <v>301</v>
      </c>
      <c r="E877" s="522">
        <v>21.55</v>
      </c>
      <c r="F877" s="522"/>
      <c r="G877" s="333">
        <f t="shared" si="27"/>
        <v>-1829.8300000000154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46153</v>
      </c>
      <c r="D878" s="299" t="s">
        <v>296</v>
      </c>
      <c r="E878" s="522">
        <v>4.79</v>
      </c>
      <c r="F878" s="522"/>
      <c r="G878" s="333">
        <f t="shared" si="27"/>
        <v>-1808.2800000000154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4</v>
      </c>
      <c r="C879" s="298">
        <v>46153</v>
      </c>
      <c r="D879" s="299" t="s">
        <v>296</v>
      </c>
      <c r="E879" s="522">
        <v>66.59</v>
      </c>
      <c r="F879" s="522"/>
      <c r="G879" s="333">
        <f t="shared" si="27"/>
        <v>-1803.4900000000155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287</v>
      </c>
      <c r="B880" s="330" t="s">
        <v>287</v>
      </c>
      <c r="C880" s="298">
        <v>46153</v>
      </c>
      <c r="D880" s="299" t="s">
        <v>843</v>
      </c>
      <c r="E880" s="522">
        <v>-51.06</v>
      </c>
      <c r="F880" s="522">
        <v>-51.06</v>
      </c>
      <c r="G880" s="333">
        <f t="shared" si="27"/>
        <v>-1736.9000000000156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46153</v>
      </c>
      <c r="D881" s="299" t="s">
        <v>352</v>
      </c>
      <c r="E881" s="522">
        <v>21.29</v>
      </c>
      <c r="F881" s="522"/>
      <c r="G881" s="333">
        <f t="shared" si="27"/>
        <v>-1736.9000000000156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46152</v>
      </c>
      <c r="D882" s="299" t="s">
        <v>319</v>
      </c>
      <c r="E882" s="522">
        <v>59.25</v>
      </c>
      <c r="F882" s="522"/>
      <c r="G882" s="333">
        <f t="shared" si="27"/>
        <v>-1715.6100000000156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46152</v>
      </c>
      <c r="D883" s="299" t="s">
        <v>304</v>
      </c>
      <c r="E883" s="522">
        <v>145.94999999999999</v>
      </c>
      <c r="F883" s="522"/>
      <c r="G883" s="333">
        <f t="shared" si="27"/>
        <v>-1656.3600000000156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46152</v>
      </c>
      <c r="D884" s="299" t="s">
        <v>311</v>
      </c>
      <c r="E884" s="522">
        <v>131.9</v>
      </c>
      <c r="F884" s="522"/>
      <c r="G884" s="333">
        <f t="shared" si="27"/>
        <v>-1510.4100000000155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46152</v>
      </c>
      <c r="D885" s="299" t="s">
        <v>850</v>
      </c>
      <c r="E885" s="522">
        <v>96.46</v>
      </c>
      <c r="F885" s="522"/>
      <c r="G885" s="333">
        <f t="shared" si="27"/>
        <v>-1378.5100000000155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7</v>
      </c>
      <c r="C886" s="298">
        <v>46152</v>
      </c>
      <c r="D886" s="299" t="s">
        <v>851</v>
      </c>
      <c r="E886" s="522">
        <v>162</v>
      </c>
      <c r="F886" s="522"/>
      <c r="G886" s="333">
        <f t="shared" si="27"/>
        <v>-1282.0500000000154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46152</v>
      </c>
      <c r="D887" s="299" t="s">
        <v>348</v>
      </c>
      <c r="E887" s="522">
        <v>25</v>
      </c>
      <c r="F887" s="522"/>
      <c r="G887" s="333">
        <f t="shared" si="27"/>
        <v>-1120.0500000000154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46151</v>
      </c>
      <c r="D888" s="299" t="s">
        <v>852</v>
      </c>
      <c r="E888" s="522">
        <v>35.83</v>
      </c>
      <c r="F888" s="522"/>
      <c r="G888" s="333">
        <f t="shared" si="27"/>
        <v>-1095.0500000000154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46151</v>
      </c>
      <c r="D889" s="299" t="s">
        <v>310</v>
      </c>
      <c r="E889" s="522">
        <v>50.58</v>
      </c>
      <c r="F889" s="522"/>
      <c r="G889" s="333">
        <f t="shared" si="27"/>
        <v>-1059.2200000000155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46151</v>
      </c>
      <c r="D890" s="299" t="s">
        <v>853</v>
      </c>
      <c r="E890" s="522">
        <v>20.65</v>
      </c>
      <c r="F890" s="522"/>
      <c r="G890" s="333">
        <f t="shared" si="27"/>
        <v>-1008.6400000000156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46151</v>
      </c>
      <c r="D891" s="299" t="s">
        <v>319</v>
      </c>
      <c r="E891" s="522">
        <v>38.770000000000003</v>
      </c>
      <c r="F891" s="522"/>
      <c r="G891" s="333">
        <f t="shared" si="27"/>
        <v>-987.99000000001558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287</v>
      </c>
      <c r="B892" s="330" t="s">
        <v>287</v>
      </c>
      <c r="C892" s="298">
        <v>46151</v>
      </c>
      <c r="D892" s="299" t="s">
        <v>843</v>
      </c>
      <c r="E892" s="522">
        <v>383.63</v>
      </c>
      <c r="F892" s="522">
        <v>383.63</v>
      </c>
      <c r="G892" s="333">
        <f t="shared" si="27"/>
        <v>-949.2200000000156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46151</v>
      </c>
      <c r="D893" s="299" t="s">
        <v>854</v>
      </c>
      <c r="E893" s="522">
        <v>10.68</v>
      </c>
      <c r="F893" s="522"/>
      <c r="G893" s="333">
        <f t="shared" si="27"/>
        <v>-949.2200000000156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3</v>
      </c>
      <c r="C894" s="298">
        <v>46151</v>
      </c>
      <c r="D894" s="299" t="s">
        <v>348</v>
      </c>
      <c r="E894" s="522">
        <v>9.35</v>
      </c>
      <c r="F894" s="522"/>
      <c r="G894" s="333">
        <f t="shared" si="27"/>
        <v>-938.54000000001565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46151</v>
      </c>
      <c r="D895" s="299" t="s">
        <v>331</v>
      </c>
      <c r="E895" s="522">
        <v>-150.9</v>
      </c>
      <c r="F895" s="522">
        <v>-150.9</v>
      </c>
      <c r="G895" s="333">
        <f t="shared" si="27"/>
        <v>-929.19000000001563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46151</v>
      </c>
      <c r="D896" s="299" t="s">
        <v>847</v>
      </c>
      <c r="E896" s="522">
        <v>557.9</v>
      </c>
      <c r="F896" s="522">
        <v>557.9</v>
      </c>
      <c r="G896" s="333">
        <f t="shared" si="27"/>
        <v>-929.19000000001563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18</v>
      </c>
      <c r="C897" s="298">
        <v>46150</v>
      </c>
      <c r="D897" s="299" t="s">
        <v>361</v>
      </c>
      <c r="E897" s="522">
        <v>400</v>
      </c>
      <c r="F897" s="522"/>
      <c r="G897" s="333">
        <f t="shared" si="27"/>
        <v>-929.19000000001574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287</v>
      </c>
      <c r="B898" s="330" t="s">
        <v>287</v>
      </c>
      <c r="C898" s="298">
        <v>46150</v>
      </c>
      <c r="D898" s="299" t="s">
        <v>842</v>
      </c>
      <c r="E898" s="522">
        <v>200</v>
      </c>
      <c r="F898" s="522">
        <v>200</v>
      </c>
      <c r="G898" s="333">
        <f t="shared" si="27"/>
        <v>-529.19000000001574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46150</v>
      </c>
      <c r="D899" s="299" t="s">
        <v>473</v>
      </c>
      <c r="E899" s="522">
        <v>52.78</v>
      </c>
      <c r="F899" s="522"/>
      <c r="G899" s="333">
        <f t="shared" si="27"/>
        <v>-529.19000000001574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287</v>
      </c>
      <c r="B900" s="330" t="s">
        <v>287</v>
      </c>
      <c r="C900" s="298">
        <v>46150</v>
      </c>
      <c r="D900" s="299" t="s">
        <v>848</v>
      </c>
      <c r="E900" s="522">
        <v>137.07</v>
      </c>
      <c r="F900" s="522">
        <v>137.07</v>
      </c>
      <c r="G900" s="333">
        <f t="shared" si="27"/>
        <v>-476.41000000001571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46150</v>
      </c>
      <c r="D901" s="299" t="s">
        <v>358</v>
      </c>
      <c r="E901" s="522">
        <v>17.440000000000001</v>
      </c>
      <c r="F901" s="522"/>
      <c r="G901" s="333">
        <f t="shared" si="27"/>
        <v>-476.41000000001566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287</v>
      </c>
      <c r="B902" s="330" t="s">
        <v>287</v>
      </c>
      <c r="C902" s="298">
        <v>46150</v>
      </c>
      <c r="D902" s="299" t="s">
        <v>849</v>
      </c>
      <c r="E902" s="522">
        <v>359.81</v>
      </c>
      <c r="F902" s="522">
        <v>359.81</v>
      </c>
      <c r="G902" s="333">
        <f t="shared" si="27"/>
        <v>-458.97000000001566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46149</v>
      </c>
      <c r="D903" s="299" t="s">
        <v>846</v>
      </c>
      <c r="E903" s="522">
        <v>23.7</v>
      </c>
      <c r="F903" s="522"/>
      <c r="G903" s="333">
        <f t="shared" si="27"/>
        <v>-458.97000000001566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46149</v>
      </c>
      <c r="D904" s="299" t="s">
        <v>371</v>
      </c>
      <c r="E904" s="522">
        <v>13.43</v>
      </c>
      <c r="F904" s="522"/>
      <c r="G904" s="333">
        <f t="shared" si="27"/>
        <v>-435.27000000001567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13</v>
      </c>
      <c r="C905" s="298">
        <v>46149</v>
      </c>
      <c r="D905" s="299" t="s">
        <v>182</v>
      </c>
      <c r="E905" s="522">
        <v>122.18</v>
      </c>
      <c r="F905" s="522"/>
      <c r="G905" s="333">
        <f t="shared" si="27"/>
        <v>-421.84000000001566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335</v>
      </c>
      <c r="B906" s="330" t="s">
        <v>335</v>
      </c>
      <c r="C906" s="298">
        <v>46149</v>
      </c>
      <c r="D906" s="299" t="s">
        <v>447</v>
      </c>
      <c r="E906" s="522">
        <v>43.62</v>
      </c>
      <c r="F906" s="522"/>
      <c r="G906" s="333">
        <f t="shared" si="27"/>
        <v>-299.66000000001566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9</v>
      </c>
      <c r="C907" s="298">
        <v>46149</v>
      </c>
      <c r="D907" s="299" t="s">
        <v>58</v>
      </c>
      <c r="E907" s="522">
        <v>1231.68</v>
      </c>
      <c r="F907" s="522"/>
      <c r="G907" s="333">
        <f t="shared" si="27"/>
        <v>-256.04000000001565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3</v>
      </c>
      <c r="C908" s="298">
        <v>46149</v>
      </c>
      <c r="D908" s="299" t="s">
        <v>309</v>
      </c>
      <c r="E908" s="522">
        <v>4.49</v>
      </c>
      <c r="F908" s="522"/>
      <c r="G908" s="333">
        <f t="shared" si="27"/>
        <v>975.63999999998441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5</v>
      </c>
      <c r="C909" s="298">
        <v>46149</v>
      </c>
      <c r="D909" s="299" t="s">
        <v>846</v>
      </c>
      <c r="E909" s="522">
        <v>19.2</v>
      </c>
      <c r="F909" s="522"/>
      <c r="G909" s="333">
        <f t="shared" si="27"/>
        <v>980.12999999998442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46149</v>
      </c>
      <c r="D910" s="299" t="s">
        <v>846</v>
      </c>
      <c r="E910" s="522">
        <v>35</v>
      </c>
      <c r="F910" s="522"/>
      <c r="G910" s="333">
        <f t="shared" si="27"/>
        <v>999.32999999998447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46149</v>
      </c>
      <c r="D911" s="299" t="s">
        <v>319</v>
      </c>
      <c r="E911" s="522">
        <v>15.93</v>
      </c>
      <c r="F911" s="522"/>
      <c r="G911" s="333">
        <f t="shared" si="27"/>
        <v>1034.3299999999845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46149</v>
      </c>
      <c r="D912" s="299" t="s">
        <v>296</v>
      </c>
      <c r="E912" s="522">
        <v>11.18</v>
      </c>
      <c r="F912" s="522"/>
      <c r="G912" s="333">
        <f t="shared" si="27"/>
        <v>1050.2599999999845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46149</v>
      </c>
      <c r="D913" s="299" t="s">
        <v>301</v>
      </c>
      <c r="E913" s="522">
        <v>16.05</v>
      </c>
      <c r="F913" s="522"/>
      <c r="G913" s="333">
        <f t="shared" ref="G913:G952" si="28">G914-E913+F913</f>
        <v>1061.4399999999846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46148</v>
      </c>
      <c r="D914" s="299" t="s">
        <v>340</v>
      </c>
      <c r="E914" s="522">
        <v>47.93</v>
      </c>
      <c r="F914" s="522"/>
      <c r="G914" s="333">
        <f t="shared" si="28"/>
        <v>1077.4899999999845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14</v>
      </c>
      <c r="C915" s="298">
        <v>46148</v>
      </c>
      <c r="D915" s="299" t="s">
        <v>366</v>
      </c>
      <c r="E915" s="522">
        <v>66.67</v>
      </c>
      <c r="F915" s="522"/>
      <c r="G915" s="333">
        <f t="shared" si="28"/>
        <v>1125.4199999999846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46148</v>
      </c>
      <c r="D916" s="299" t="s">
        <v>319</v>
      </c>
      <c r="E916" s="522">
        <v>19.14</v>
      </c>
      <c r="F916" s="522"/>
      <c r="G916" s="333">
        <f t="shared" si="28"/>
        <v>1192.0899999999847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46148</v>
      </c>
      <c r="D917" s="299" t="s">
        <v>310</v>
      </c>
      <c r="E917" s="522">
        <v>103.69</v>
      </c>
      <c r="F917" s="522"/>
      <c r="G917" s="333">
        <f t="shared" si="28"/>
        <v>1211.2299999999848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287</v>
      </c>
      <c r="B918" s="330" t="s">
        <v>287</v>
      </c>
      <c r="C918" s="298">
        <v>46148</v>
      </c>
      <c r="D918" s="299" t="s">
        <v>843</v>
      </c>
      <c r="E918" s="522">
        <v>513.29999999999995</v>
      </c>
      <c r="F918" s="522">
        <v>513.29999999999995</v>
      </c>
      <c r="G918" s="333">
        <f t="shared" si="28"/>
        <v>1314.9199999999848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46148</v>
      </c>
      <c r="D919" s="299" t="s">
        <v>300</v>
      </c>
      <c r="E919" s="522">
        <v>41.52</v>
      </c>
      <c r="F919" s="522"/>
      <c r="G919" s="333">
        <f t="shared" si="28"/>
        <v>1314.9199999999848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46148</v>
      </c>
      <c r="D920" s="299" t="s">
        <v>844</v>
      </c>
      <c r="E920" s="522">
        <v>500.5</v>
      </c>
      <c r="F920" s="522">
        <v>500.5</v>
      </c>
      <c r="G920" s="333">
        <f t="shared" si="28"/>
        <v>1356.4399999999848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287</v>
      </c>
      <c r="B921" s="330" t="s">
        <v>287</v>
      </c>
      <c r="C921" s="298">
        <v>46148</v>
      </c>
      <c r="D921" s="299" t="s">
        <v>845</v>
      </c>
      <c r="E921" s="522">
        <v>457.94</v>
      </c>
      <c r="F921" s="522">
        <v>457.94</v>
      </c>
      <c r="G921" s="333">
        <f t="shared" si="28"/>
        <v>1356.4399999999848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46148</v>
      </c>
      <c r="D922" s="299" t="s">
        <v>306</v>
      </c>
      <c r="E922" s="522">
        <v>23.48</v>
      </c>
      <c r="F922" s="522"/>
      <c r="G922" s="333">
        <f t="shared" si="28"/>
        <v>1356.4399999999848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46147</v>
      </c>
      <c r="D923" s="299" t="s">
        <v>384</v>
      </c>
      <c r="E923" s="522">
        <v>59.03</v>
      </c>
      <c r="F923" s="522"/>
      <c r="G923" s="333">
        <f t="shared" si="28"/>
        <v>1379.9199999999848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46147</v>
      </c>
      <c r="D924" s="299" t="s">
        <v>334</v>
      </c>
      <c r="E924" s="522">
        <v>11.06</v>
      </c>
      <c r="F924" s="522"/>
      <c r="G924" s="333">
        <f t="shared" si="28"/>
        <v>1438.9499999999848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46147</v>
      </c>
      <c r="D925" s="299" t="s">
        <v>296</v>
      </c>
      <c r="E925" s="522">
        <v>8.7200000000000006</v>
      </c>
      <c r="F925" s="522"/>
      <c r="G925" s="333">
        <f t="shared" si="28"/>
        <v>1450.0099999999848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46147</v>
      </c>
      <c r="D926" s="299" t="s">
        <v>296</v>
      </c>
      <c r="E926" s="522">
        <v>42.88</v>
      </c>
      <c r="F926" s="522"/>
      <c r="G926" s="333">
        <f t="shared" si="28"/>
        <v>1458.7299999999848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46147</v>
      </c>
      <c r="D927" s="299" t="s">
        <v>300</v>
      </c>
      <c r="E927" s="522">
        <v>17.03</v>
      </c>
      <c r="F927" s="522"/>
      <c r="G927" s="333">
        <f t="shared" si="28"/>
        <v>1501.6099999999849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46146</v>
      </c>
      <c r="D928" s="299" t="s">
        <v>835</v>
      </c>
      <c r="E928" s="522">
        <v>13.83</v>
      </c>
      <c r="F928" s="522"/>
      <c r="G928" s="333">
        <f t="shared" si="28"/>
        <v>1518.6399999999849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46146</v>
      </c>
      <c r="D929" s="299" t="s">
        <v>340</v>
      </c>
      <c r="E929" s="522">
        <v>47.93</v>
      </c>
      <c r="F929" s="522"/>
      <c r="G929" s="333">
        <f t="shared" si="28"/>
        <v>1532.4699999999848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46146</v>
      </c>
      <c r="D930" s="299" t="s">
        <v>334</v>
      </c>
      <c r="E930" s="522">
        <v>11.06</v>
      </c>
      <c r="F930" s="522"/>
      <c r="G930" s="333">
        <f t="shared" si="28"/>
        <v>1580.3999999999849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14</v>
      </c>
      <c r="C931" s="298">
        <v>46146</v>
      </c>
      <c r="D931" s="299" t="s">
        <v>367</v>
      </c>
      <c r="E931" s="522">
        <v>70.25</v>
      </c>
      <c r="F931" s="522"/>
      <c r="G931" s="333">
        <f t="shared" si="28"/>
        <v>1591.4599999999848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284</v>
      </c>
      <c r="B932" s="330">
        <v>36</v>
      </c>
      <c r="C932" s="298">
        <v>46146</v>
      </c>
      <c r="D932" s="299" t="s">
        <v>374</v>
      </c>
      <c r="E932" s="522">
        <v>50</v>
      </c>
      <c r="F932" s="522"/>
      <c r="G932" s="333">
        <f t="shared" si="28"/>
        <v>1661.7099999999848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17</v>
      </c>
      <c r="C933" s="298">
        <v>46146</v>
      </c>
      <c r="D933" s="299" t="s">
        <v>370</v>
      </c>
      <c r="E933" s="522">
        <v>99</v>
      </c>
      <c r="F933" s="522"/>
      <c r="G933" s="333">
        <f t="shared" si="28"/>
        <v>1711.7099999999848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5</v>
      </c>
      <c r="C934" s="298">
        <v>46145</v>
      </c>
      <c r="D934" s="299" t="s">
        <v>834</v>
      </c>
      <c r="E934" s="522">
        <v>49.13</v>
      </c>
      <c r="F934" s="522"/>
      <c r="G934" s="333">
        <f t="shared" si="28"/>
        <v>1810.7099999999848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1</v>
      </c>
      <c r="C935" s="298">
        <v>46145</v>
      </c>
      <c r="D935" s="299" t="s">
        <v>831</v>
      </c>
      <c r="E935" s="522">
        <v>50</v>
      </c>
      <c r="F935" s="522"/>
      <c r="G935" s="333">
        <f t="shared" si="28"/>
        <v>1859.8399999999849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46145</v>
      </c>
      <c r="D936" s="299" t="s">
        <v>311</v>
      </c>
      <c r="E936" s="522">
        <v>91.98</v>
      </c>
      <c r="F936" s="522"/>
      <c r="G936" s="333">
        <f t="shared" si="28"/>
        <v>1909.8399999999849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46145</v>
      </c>
      <c r="D937" s="299" t="s">
        <v>832</v>
      </c>
      <c r="E937" s="522">
        <v>24.68</v>
      </c>
      <c r="F937" s="522"/>
      <c r="G937" s="333">
        <f t="shared" si="28"/>
        <v>2001.8199999999849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46145</v>
      </c>
      <c r="D938" s="299" t="s">
        <v>358</v>
      </c>
      <c r="E938" s="522">
        <v>2.4900000000000002</v>
      </c>
      <c r="F938" s="522"/>
      <c r="G938" s="333">
        <f t="shared" si="28"/>
        <v>2026.499999999985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22</v>
      </c>
      <c r="C939" s="298">
        <v>46145</v>
      </c>
      <c r="D939" s="299" t="s">
        <v>861</v>
      </c>
      <c r="E939" s="522">
        <v>12.77</v>
      </c>
      <c r="F939" s="522"/>
      <c r="G939" s="333">
        <f t="shared" si="28"/>
        <v>2028.989999999985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46145</v>
      </c>
      <c r="D940" s="299" t="s">
        <v>458</v>
      </c>
      <c r="E940" s="522">
        <v>192.97</v>
      </c>
      <c r="F940" s="522"/>
      <c r="G940" s="333">
        <f t="shared" si="28"/>
        <v>2041.759999999985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3</v>
      </c>
      <c r="C941" s="298">
        <v>46145</v>
      </c>
      <c r="D941" s="299" t="s">
        <v>348</v>
      </c>
      <c r="E941" s="522">
        <v>9.35</v>
      </c>
      <c r="F941" s="522"/>
      <c r="G941" s="333">
        <f t="shared" si="28"/>
        <v>2234.729999999985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46144</v>
      </c>
      <c r="D942" s="299" t="s">
        <v>310</v>
      </c>
      <c r="E942" s="522">
        <v>57.69</v>
      </c>
      <c r="F942" s="522"/>
      <c r="G942" s="333">
        <f t="shared" si="28"/>
        <v>2244.0799999999849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46144</v>
      </c>
      <c r="D943" s="299" t="s">
        <v>310</v>
      </c>
      <c r="E943" s="522">
        <v>6.37</v>
      </c>
      <c r="F943" s="522"/>
      <c r="G943" s="333">
        <f t="shared" si="28"/>
        <v>2301.769999999985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22</v>
      </c>
      <c r="C944" s="298">
        <v>46144</v>
      </c>
      <c r="D944" s="299" t="s">
        <v>375</v>
      </c>
      <c r="E944" s="522">
        <v>6.37</v>
      </c>
      <c r="F944" s="522"/>
      <c r="G944" s="333">
        <f t="shared" si="28"/>
        <v>2308.1399999999849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46144</v>
      </c>
      <c r="D945" s="299" t="s">
        <v>300</v>
      </c>
      <c r="E945" s="522">
        <v>41.51</v>
      </c>
      <c r="F945" s="522"/>
      <c r="G945" s="333">
        <f t="shared" si="28"/>
        <v>2314.5099999999848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7</v>
      </c>
      <c r="C946" s="298">
        <v>46144</v>
      </c>
      <c r="D946" s="299" t="s">
        <v>833</v>
      </c>
      <c r="E946" s="522">
        <v>74.53</v>
      </c>
      <c r="F946" s="522"/>
      <c r="G946" s="333">
        <f t="shared" si="28"/>
        <v>2356.019999999985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1</v>
      </c>
      <c r="C947" s="298">
        <v>46144</v>
      </c>
      <c r="D947" s="299" t="s">
        <v>306</v>
      </c>
      <c r="E947" s="522">
        <v>72.73</v>
      </c>
      <c r="F947" s="522"/>
      <c r="G947" s="333">
        <f t="shared" si="28"/>
        <v>2430.5499999999852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3</v>
      </c>
      <c r="C948" s="298">
        <v>46144</v>
      </c>
      <c r="D948" s="299" t="s">
        <v>348</v>
      </c>
      <c r="E948" s="522">
        <v>25</v>
      </c>
      <c r="F948" s="522"/>
      <c r="G948" s="333">
        <f t="shared" si="28"/>
        <v>2503.2799999999852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46144</v>
      </c>
      <c r="D949" s="299" t="s">
        <v>485</v>
      </c>
      <c r="E949" s="522">
        <v>121.4</v>
      </c>
      <c r="F949" s="522">
        <v>121.4</v>
      </c>
      <c r="G949" s="333">
        <f t="shared" si="28"/>
        <v>2528.2799999999852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46144</v>
      </c>
      <c r="D950" s="299" t="s">
        <v>348</v>
      </c>
      <c r="E950" s="522">
        <v>9.73</v>
      </c>
      <c r="F950" s="522"/>
      <c r="G950" s="333">
        <f t="shared" si="28"/>
        <v>2528.2799999999852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46143</v>
      </c>
      <c r="D951" s="299" t="s">
        <v>358</v>
      </c>
      <c r="E951" s="522">
        <v>8.9700000000000006</v>
      </c>
      <c r="F951" s="522"/>
      <c r="G951" s="333">
        <f t="shared" si="28"/>
        <v>2538.0099999999852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s="540" customFormat="1" ht="12" customHeight="1" x14ac:dyDescent="0.3">
      <c r="A952" s="530" t="s">
        <v>284</v>
      </c>
      <c r="B952" s="531">
        <v>37</v>
      </c>
      <c r="C952" s="532">
        <v>46142</v>
      </c>
      <c r="D952" s="533" t="s">
        <v>285</v>
      </c>
      <c r="E952" s="534">
        <v>5616.82</v>
      </c>
      <c r="F952" s="534"/>
      <c r="G952" s="535">
        <f t="shared" si="28"/>
        <v>2546.979999999985</v>
      </c>
      <c r="H952" s="536"/>
      <c r="I952" s="537"/>
      <c r="J952" s="538"/>
      <c r="K952" s="539"/>
      <c r="L952" s="538"/>
      <c r="M952" s="539"/>
      <c r="N952" s="538"/>
      <c r="O952" s="539"/>
      <c r="P952" s="538"/>
      <c r="Q952" s="539"/>
      <c r="R952" s="538"/>
      <c r="S952" s="539"/>
      <c r="T952" s="538"/>
    </row>
    <row r="953" spans="1:20" ht="12" customHeight="1" x14ac:dyDescent="0.3">
      <c r="A953" s="329" t="s">
        <v>286</v>
      </c>
      <c r="B953" s="330">
        <v>25</v>
      </c>
      <c r="C953" s="298">
        <v>46142</v>
      </c>
      <c r="D953" s="298" t="s">
        <v>204</v>
      </c>
      <c r="E953" s="331">
        <v>350</v>
      </c>
      <c r="F953" s="331"/>
      <c r="G953" s="333">
        <f t="shared" ref="G953:G954" si="29">G954-E953+F953</f>
        <v>8163.7999999999847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26</v>
      </c>
      <c r="C954" s="298">
        <v>46142</v>
      </c>
      <c r="D954" s="298" t="s">
        <v>205</v>
      </c>
      <c r="E954" s="331">
        <v>320</v>
      </c>
      <c r="F954" s="331"/>
      <c r="G954" s="333">
        <f t="shared" si="29"/>
        <v>8513.7999999999847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27</v>
      </c>
      <c r="C955" s="298">
        <v>46142</v>
      </c>
      <c r="D955" s="298" t="s">
        <v>206</v>
      </c>
      <c r="E955" s="331">
        <v>25</v>
      </c>
      <c r="F955" s="331"/>
      <c r="G955" s="333">
        <f t="shared" ref="G955:G1206" si="30">G956-E955+F955</f>
        <v>8833.7999999999847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28</v>
      </c>
      <c r="C956" s="298">
        <v>46142</v>
      </c>
      <c r="D956" s="298" t="s">
        <v>207</v>
      </c>
      <c r="E956" s="331">
        <v>25</v>
      </c>
      <c r="F956" s="331"/>
      <c r="G956" s="333">
        <f t="shared" si="30"/>
        <v>8858.7999999999847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29</v>
      </c>
      <c r="C957" s="298">
        <v>46142</v>
      </c>
      <c r="D957" s="298" t="s">
        <v>208</v>
      </c>
      <c r="E957" s="331">
        <v>45</v>
      </c>
      <c r="F957" s="331"/>
      <c r="G957" s="333">
        <f t="shared" si="30"/>
        <v>8883.7999999999847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30</v>
      </c>
      <c r="C958" s="298">
        <v>46142</v>
      </c>
      <c r="D958" s="298" t="s">
        <v>209</v>
      </c>
      <c r="E958" s="331">
        <v>400</v>
      </c>
      <c r="F958" s="331"/>
      <c r="G958" s="333">
        <f t="shared" si="30"/>
        <v>8928.7999999999847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286</v>
      </c>
      <c r="B959" s="330">
        <v>31</v>
      </c>
      <c r="C959" s="298">
        <v>46142</v>
      </c>
      <c r="D959" s="298" t="s">
        <v>210</v>
      </c>
      <c r="E959" s="331">
        <v>375</v>
      </c>
      <c r="F959" s="331"/>
      <c r="G959" s="333">
        <f t="shared" si="30"/>
        <v>9328.7999999999847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286</v>
      </c>
      <c r="B960" s="330">
        <v>32</v>
      </c>
      <c r="C960" s="298">
        <v>46142</v>
      </c>
      <c r="D960" s="298" t="s">
        <v>211</v>
      </c>
      <c r="E960" s="331">
        <v>100</v>
      </c>
      <c r="F960" s="331"/>
      <c r="G960" s="333">
        <f t="shared" si="30"/>
        <v>9703.7999999999847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286</v>
      </c>
      <c r="B961" s="330">
        <v>33</v>
      </c>
      <c r="C961" s="298">
        <v>46142</v>
      </c>
      <c r="D961" s="298" t="s">
        <v>212</v>
      </c>
      <c r="E961" s="331">
        <v>85</v>
      </c>
      <c r="F961" s="331"/>
      <c r="G961" s="333">
        <f t="shared" si="30"/>
        <v>9803.7999999999847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286</v>
      </c>
      <c r="B962" s="330">
        <v>34</v>
      </c>
      <c r="C962" s="298">
        <v>46142</v>
      </c>
      <c r="D962" s="298" t="s">
        <v>213</v>
      </c>
      <c r="E962" s="331">
        <v>230</v>
      </c>
      <c r="F962" s="331"/>
      <c r="G962" s="333">
        <f t="shared" si="30"/>
        <v>9888.7999999999847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286</v>
      </c>
      <c r="B963" s="330">
        <v>35</v>
      </c>
      <c r="C963" s="298">
        <v>46142</v>
      </c>
      <c r="D963" s="298" t="s">
        <v>214</v>
      </c>
      <c r="E963" s="331">
        <v>45</v>
      </c>
      <c r="F963" s="331"/>
      <c r="G963" s="333">
        <f t="shared" si="30"/>
        <v>10118.799999999985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46142</v>
      </c>
      <c r="D964" s="299" t="s">
        <v>288</v>
      </c>
      <c r="E964" s="331">
        <v>185.64</v>
      </c>
      <c r="F964" s="331">
        <v>185.64</v>
      </c>
      <c r="G964" s="333">
        <f t="shared" si="30"/>
        <v>10163.799999999985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46142</v>
      </c>
      <c r="D965" s="299" t="s">
        <v>290</v>
      </c>
      <c r="E965" s="331">
        <v>30</v>
      </c>
      <c r="F965" s="331"/>
      <c r="G965" s="333">
        <f t="shared" si="30"/>
        <v>10163.799999999985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291</v>
      </c>
      <c r="B966" s="330">
        <v>39</v>
      </c>
      <c r="C966" s="298">
        <v>46142</v>
      </c>
      <c r="D966" s="299" t="s">
        <v>292</v>
      </c>
      <c r="E966" s="331"/>
      <c r="F966" s="331">
        <v>2763.78</v>
      </c>
      <c r="G966" s="333">
        <f t="shared" si="30"/>
        <v>10193.799999999985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291</v>
      </c>
      <c r="B967" s="330">
        <v>38</v>
      </c>
      <c r="C967" s="298">
        <v>46142</v>
      </c>
      <c r="D967" s="299" t="s">
        <v>293</v>
      </c>
      <c r="E967" s="331"/>
      <c r="F967" s="331">
        <v>4597.82</v>
      </c>
      <c r="G967" s="333">
        <f t="shared" si="30"/>
        <v>7430.019999999985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42</v>
      </c>
      <c r="C968" s="298">
        <v>46142</v>
      </c>
      <c r="D968" s="299" t="s">
        <v>200</v>
      </c>
      <c r="E968" s="331">
        <v>50.92</v>
      </c>
      <c r="F968" s="331"/>
      <c r="G968" s="333">
        <f t="shared" si="30"/>
        <v>2832.1999999999853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43</v>
      </c>
      <c r="C969" s="298">
        <v>46142</v>
      </c>
      <c r="D969" s="299" t="s">
        <v>201</v>
      </c>
      <c r="E969" s="331">
        <v>50.92</v>
      </c>
      <c r="F969" s="331"/>
      <c r="G969" s="333">
        <f t="shared" si="30"/>
        <v>2883.1199999999853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46142</v>
      </c>
      <c r="D970" s="299" t="s">
        <v>295</v>
      </c>
      <c r="E970" s="331">
        <v>35.799999999999997</v>
      </c>
      <c r="F970" s="331"/>
      <c r="G970" s="333">
        <f t="shared" si="30"/>
        <v>2934.0399999999854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10</v>
      </c>
      <c r="C971" s="298">
        <v>46142</v>
      </c>
      <c r="D971" s="299" t="s">
        <v>176</v>
      </c>
      <c r="E971" s="331">
        <v>17.899999999999999</v>
      </c>
      <c r="F971" s="331"/>
      <c r="G971" s="333">
        <f t="shared" si="30"/>
        <v>2969.8399999999856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46142</v>
      </c>
      <c r="D972" s="299" t="s">
        <v>296</v>
      </c>
      <c r="E972" s="331">
        <v>8.7200000000000006</v>
      </c>
      <c r="F972" s="331"/>
      <c r="G972" s="333">
        <f t="shared" si="30"/>
        <v>2987.7399999999857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46142</v>
      </c>
      <c r="D973" s="299" t="s">
        <v>297</v>
      </c>
      <c r="E973" s="331">
        <v>100</v>
      </c>
      <c r="F973" s="331"/>
      <c r="G973" s="333">
        <f t="shared" si="30"/>
        <v>2996.4599999999855</v>
      </c>
      <c r="H973" s="334" t="s">
        <v>298</v>
      </c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5</v>
      </c>
      <c r="C974" s="298">
        <v>46142</v>
      </c>
      <c r="D974" s="299" t="s">
        <v>297</v>
      </c>
      <c r="E974" s="331">
        <v>100</v>
      </c>
      <c r="F974" s="331"/>
      <c r="G974" s="333">
        <f t="shared" si="30"/>
        <v>3096.4599999999855</v>
      </c>
      <c r="H974" s="334" t="s">
        <v>298</v>
      </c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46142</v>
      </c>
      <c r="D975" s="299" t="s">
        <v>297</v>
      </c>
      <c r="E975" s="331">
        <v>100</v>
      </c>
      <c r="F975" s="331"/>
      <c r="G975" s="333">
        <f t="shared" si="30"/>
        <v>3196.4599999999855</v>
      </c>
      <c r="H975" s="334" t="s">
        <v>298</v>
      </c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46142</v>
      </c>
      <c r="D976" s="299" t="s">
        <v>297</v>
      </c>
      <c r="E976" s="331">
        <v>100</v>
      </c>
      <c r="F976" s="331"/>
      <c r="G976" s="333">
        <f t="shared" si="30"/>
        <v>3296.4599999999855</v>
      </c>
      <c r="H976" s="334" t="s">
        <v>298</v>
      </c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291</v>
      </c>
      <c r="B977" s="330">
        <v>41</v>
      </c>
      <c r="C977" s="298">
        <v>46142</v>
      </c>
      <c r="D977" s="299" t="s">
        <v>299</v>
      </c>
      <c r="E977" s="331"/>
      <c r="F977" s="331">
        <v>250</v>
      </c>
      <c r="G977" s="333">
        <f t="shared" si="30"/>
        <v>3396.4599999999855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46142</v>
      </c>
      <c r="D978" s="299" t="s">
        <v>300</v>
      </c>
      <c r="E978" s="331">
        <v>42.44</v>
      </c>
      <c r="F978" s="331"/>
      <c r="G978" s="333">
        <f t="shared" si="30"/>
        <v>3146.4599999999855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46142</v>
      </c>
      <c r="D979" s="299" t="s">
        <v>300</v>
      </c>
      <c r="E979" s="331">
        <v>24.05</v>
      </c>
      <c r="F979" s="331"/>
      <c r="G979" s="333">
        <f t="shared" si="30"/>
        <v>3188.8999999999855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46141</v>
      </c>
      <c r="D980" s="299" t="s">
        <v>301</v>
      </c>
      <c r="E980" s="331">
        <v>31.8</v>
      </c>
      <c r="F980" s="331"/>
      <c r="G980" s="333">
        <f t="shared" si="30"/>
        <v>3212.9499999999857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46141</v>
      </c>
      <c r="D981" s="299" t="s">
        <v>302</v>
      </c>
      <c r="E981" s="331">
        <v>100</v>
      </c>
      <c r="F981" s="331"/>
      <c r="G981" s="333">
        <f t="shared" si="30"/>
        <v>3244.7499999999859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46141</v>
      </c>
      <c r="D982" s="299" t="s">
        <v>303</v>
      </c>
      <c r="E982" s="331">
        <v>75</v>
      </c>
      <c r="F982" s="331"/>
      <c r="G982" s="333">
        <f t="shared" si="30"/>
        <v>3344.7499999999859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46141</v>
      </c>
      <c r="D983" s="299" t="s">
        <v>304</v>
      </c>
      <c r="E983" s="331">
        <v>52.5</v>
      </c>
      <c r="F983" s="331"/>
      <c r="G983" s="333">
        <f t="shared" si="30"/>
        <v>3419.7499999999859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46141</v>
      </c>
      <c r="D984" s="299" t="s">
        <v>305</v>
      </c>
      <c r="E984" s="331">
        <v>-256</v>
      </c>
      <c r="F984" s="331"/>
      <c r="G984" s="333">
        <f t="shared" si="30"/>
        <v>3472.2499999999859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46140</v>
      </c>
      <c r="D985" s="299" t="s">
        <v>300</v>
      </c>
      <c r="E985" s="331">
        <v>20.38</v>
      </c>
      <c r="F985" s="331"/>
      <c r="G985" s="333">
        <f t="shared" si="30"/>
        <v>3216.2499999999859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46140</v>
      </c>
      <c r="D986" s="299" t="s">
        <v>296</v>
      </c>
      <c r="E986" s="331">
        <v>15.41</v>
      </c>
      <c r="F986" s="331"/>
      <c r="G986" s="333">
        <f t="shared" si="30"/>
        <v>3236.629999999986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4</v>
      </c>
      <c r="C987" s="298">
        <v>46140</v>
      </c>
      <c r="D987" s="299" t="s">
        <v>296</v>
      </c>
      <c r="E987" s="331">
        <v>33.840000000000003</v>
      </c>
      <c r="F987" s="331"/>
      <c r="G987" s="333">
        <f t="shared" si="30"/>
        <v>3252.0399999999859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46140</v>
      </c>
      <c r="D988" s="299" t="s">
        <v>306</v>
      </c>
      <c r="E988" s="331">
        <v>5.3</v>
      </c>
      <c r="F988" s="331"/>
      <c r="G988" s="333">
        <f t="shared" si="30"/>
        <v>3285.879999999986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5</v>
      </c>
      <c r="C989" s="298">
        <v>46140</v>
      </c>
      <c r="D989" s="299" t="s">
        <v>307</v>
      </c>
      <c r="E989" s="331">
        <v>500</v>
      </c>
      <c r="F989" s="331"/>
      <c r="G989" s="333">
        <f t="shared" si="30"/>
        <v>3291.1799999999862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46140</v>
      </c>
      <c r="D990" s="299" t="s">
        <v>308</v>
      </c>
      <c r="E990" s="331">
        <v>47.99</v>
      </c>
      <c r="F990" s="331"/>
      <c r="G990" s="333">
        <f t="shared" si="30"/>
        <v>3791.1799999999862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3</v>
      </c>
      <c r="C991" s="298">
        <v>46139</v>
      </c>
      <c r="D991" s="299" t="s">
        <v>309</v>
      </c>
      <c r="E991" s="331">
        <v>13.11</v>
      </c>
      <c r="F991" s="331"/>
      <c r="G991" s="333">
        <f t="shared" si="30"/>
        <v>3839.169999999986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46139</v>
      </c>
      <c r="D992" s="299" t="s">
        <v>310</v>
      </c>
      <c r="E992" s="331">
        <v>30.54</v>
      </c>
      <c r="F992" s="331"/>
      <c r="G992" s="333">
        <f t="shared" si="30"/>
        <v>3852.2799999999861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1</v>
      </c>
      <c r="C993" s="298">
        <v>46139</v>
      </c>
      <c r="D993" s="299" t="s">
        <v>311</v>
      </c>
      <c r="E993" s="331">
        <v>163.01</v>
      </c>
      <c r="F993" s="331"/>
      <c r="G993" s="333">
        <f t="shared" si="30"/>
        <v>3882.8199999999861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46139</v>
      </c>
      <c r="D994" s="299" t="s">
        <v>312</v>
      </c>
      <c r="E994" s="331">
        <v>54.97</v>
      </c>
      <c r="F994" s="331"/>
      <c r="G994" s="333">
        <f t="shared" si="30"/>
        <v>4045.8299999999858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46139</v>
      </c>
      <c r="D995" s="299" t="s">
        <v>306</v>
      </c>
      <c r="E995" s="331">
        <v>51.28</v>
      </c>
      <c r="F995" s="331"/>
      <c r="G995" s="333">
        <f t="shared" si="30"/>
        <v>4100.7999999999856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46138</v>
      </c>
      <c r="D996" s="299" t="s">
        <v>312</v>
      </c>
      <c r="E996" s="331">
        <v>38.979999999999997</v>
      </c>
      <c r="F996" s="331"/>
      <c r="G996" s="333">
        <f t="shared" si="30"/>
        <v>4152.0799999999854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46138</v>
      </c>
      <c r="D997" s="299" t="s">
        <v>313</v>
      </c>
      <c r="E997" s="331">
        <v>39.83</v>
      </c>
      <c r="F997" s="331"/>
      <c r="G997" s="333">
        <f t="shared" si="30"/>
        <v>4191.0599999999849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46138</v>
      </c>
      <c r="D998" s="299" t="s">
        <v>313</v>
      </c>
      <c r="E998" s="331">
        <v>51.24</v>
      </c>
      <c r="F998" s="331"/>
      <c r="G998" s="333">
        <f t="shared" si="30"/>
        <v>4230.8899999999849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12</v>
      </c>
      <c r="C999" s="298">
        <v>46137</v>
      </c>
      <c r="D999" s="299" t="s">
        <v>314</v>
      </c>
      <c r="E999" s="331">
        <v>214.74</v>
      </c>
      <c r="F999" s="331"/>
      <c r="G999" s="333">
        <f t="shared" si="30"/>
        <v>4282.1299999999846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287</v>
      </c>
      <c r="B1000" s="330" t="s">
        <v>287</v>
      </c>
      <c r="C1000" s="298">
        <v>46136</v>
      </c>
      <c r="D1000" s="299" t="s">
        <v>315</v>
      </c>
      <c r="E1000" s="331">
        <v>127.68</v>
      </c>
      <c r="F1000" s="331">
        <v>127.68</v>
      </c>
      <c r="G1000" s="333">
        <f t="shared" si="30"/>
        <v>4496.8699999999844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46135</v>
      </c>
      <c r="D1001" s="299" t="s">
        <v>863</v>
      </c>
      <c r="E1001" s="331">
        <v>65</v>
      </c>
      <c r="F1001" s="331"/>
      <c r="G1001" s="333">
        <f t="shared" si="30"/>
        <v>4496.8699999999844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291</v>
      </c>
      <c r="B1002" s="330">
        <v>40</v>
      </c>
      <c r="C1002" s="298">
        <v>46134</v>
      </c>
      <c r="D1002" s="299" t="s">
        <v>316</v>
      </c>
      <c r="E1002" s="331"/>
      <c r="F1002" s="331">
        <v>838.69</v>
      </c>
      <c r="G1002" s="333">
        <f t="shared" si="30"/>
        <v>4561.8699999999844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46134</v>
      </c>
      <c r="D1003" s="299" t="s">
        <v>317</v>
      </c>
      <c r="E1003" s="331">
        <v>17.03</v>
      </c>
      <c r="F1003" s="331"/>
      <c r="G1003" s="333">
        <f t="shared" si="30"/>
        <v>3723.1799999999848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46134</v>
      </c>
      <c r="D1004" s="299" t="s">
        <v>312</v>
      </c>
      <c r="E1004" s="331">
        <v>51.94</v>
      </c>
      <c r="F1004" s="331"/>
      <c r="G1004" s="333">
        <f t="shared" si="30"/>
        <v>3740.209999999985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1</v>
      </c>
      <c r="C1005" s="298">
        <v>46134</v>
      </c>
      <c r="D1005" s="299" t="s">
        <v>306</v>
      </c>
      <c r="E1005" s="331">
        <v>226.7</v>
      </c>
      <c r="F1005" s="331"/>
      <c r="G1005" s="333">
        <f t="shared" si="30"/>
        <v>3792.1499999999851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46133</v>
      </c>
      <c r="D1006" s="299" t="s">
        <v>318</v>
      </c>
      <c r="E1006" s="331">
        <v>70</v>
      </c>
      <c r="F1006" s="331"/>
      <c r="G1006" s="333">
        <f t="shared" si="30"/>
        <v>4018.8499999999849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46133</v>
      </c>
      <c r="D1007" s="299" t="s">
        <v>319</v>
      </c>
      <c r="E1007" s="331">
        <v>14.26</v>
      </c>
      <c r="F1007" s="331"/>
      <c r="G1007" s="333">
        <f t="shared" si="30"/>
        <v>4088.8499999999849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46133</v>
      </c>
      <c r="D1008" s="299" t="s">
        <v>320</v>
      </c>
      <c r="E1008" s="331">
        <v>8.51</v>
      </c>
      <c r="F1008" s="331"/>
      <c r="G1008" s="333">
        <f t="shared" si="30"/>
        <v>4103.1099999999851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5</v>
      </c>
      <c r="C1009" s="298">
        <v>46133</v>
      </c>
      <c r="D1009" s="299" t="s">
        <v>321</v>
      </c>
      <c r="E1009" s="331">
        <v>20</v>
      </c>
      <c r="F1009" s="331"/>
      <c r="G1009" s="333">
        <f t="shared" si="30"/>
        <v>4111.6199999999853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23</v>
      </c>
      <c r="C1010" s="298">
        <v>46133</v>
      </c>
      <c r="D1010" s="299" t="s">
        <v>67</v>
      </c>
      <c r="E1010" s="331">
        <v>650.88</v>
      </c>
      <c r="F1010" s="331"/>
      <c r="G1010" s="333">
        <f t="shared" si="30"/>
        <v>4131.6199999999853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46133</v>
      </c>
      <c r="D1011" s="299" t="s">
        <v>322</v>
      </c>
      <c r="E1011" s="331">
        <v>15</v>
      </c>
      <c r="F1011" s="331"/>
      <c r="G1011" s="333">
        <f t="shared" si="30"/>
        <v>4782.4999999999854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46133</v>
      </c>
      <c r="D1012" s="299" t="s">
        <v>322</v>
      </c>
      <c r="E1012" s="331">
        <v>250</v>
      </c>
      <c r="F1012" s="331"/>
      <c r="G1012" s="333">
        <f t="shared" si="30"/>
        <v>4797.4999999999854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46132</v>
      </c>
      <c r="D1013" s="299" t="s">
        <v>323</v>
      </c>
      <c r="E1013" s="331">
        <v>20.22</v>
      </c>
      <c r="F1013" s="331"/>
      <c r="G1013" s="333">
        <f t="shared" si="30"/>
        <v>5047.4999999999854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46132</v>
      </c>
      <c r="D1014" s="299" t="s">
        <v>403</v>
      </c>
      <c r="E1014" s="331">
        <v>44</v>
      </c>
      <c r="F1014" s="331"/>
      <c r="G1014" s="333">
        <f t="shared" si="30"/>
        <v>5067.7199999999857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46132</v>
      </c>
      <c r="D1015" s="299" t="s">
        <v>324</v>
      </c>
      <c r="E1015" s="331">
        <v>12.01</v>
      </c>
      <c r="F1015" s="331"/>
      <c r="G1015" s="333">
        <f t="shared" si="30"/>
        <v>5111.7199999999857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46132</v>
      </c>
      <c r="D1016" s="299" t="s">
        <v>296</v>
      </c>
      <c r="E1016" s="331">
        <v>12.21</v>
      </c>
      <c r="F1016" s="331"/>
      <c r="G1016" s="333">
        <f t="shared" si="30"/>
        <v>5123.7299999999859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46132</v>
      </c>
      <c r="D1017" s="299" t="s">
        <v>325</v>
      </c>
      <c r="E1017" s="331">
        <v>46.4</v>
      </c>
      <c r="F1017" s="331"/>
      <c r="G1017" s="333">
        <f t="shared" si="30"/>
        <v>5135.939999999986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46131</v>
      </c>
      <c r="D1018" s="299" t="s">
        <v>326</v>
      </c>
      <c r="E1018" s="331">
        <v>31.7</v>
      </c>
      <c r="F1018" s="331"/>
      <c r="G1018" s="333">
        <f t="shared" si="30"/>
        <v>5182.3399999999856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46131</v>
      </c>
      <c r="D1019" s="299" t="s">
        <v>327</v>
      </c>
      <c r="E1019" s="331">
        <v>11.11</v>
      </c>
      <c r="F1019" s="331"/>
      <c r="G1019" s="333">
        <f t="shared" si="30"/>
        <v>5214.0399999999854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1</v>
      </c>
      <c r="C1020" s="298">
        <v>46131</v>
      </c>
      <c r="D1020" s="299" t="s">
        <v>306</v>
      </c>
      <c r="E1020" s="331">
        <v>79.16</v>
      </c>
      <c r="F1020" s="331"/>
      <c r="G1020" s="333">
        <f t="shared" si="30"/>
        <v>5225.1499999999851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22</v>
      </c>
      <c r="C1021" s="298">
        <v>46131</v>
      </c>
      <c r="D1021" s="299" t="s">
        <v>328</v>
      </c>
      <c r="E1021" s="331">
        <v>7.46</v>
      </c>
      <c r="F1021" s="331"/>
      <c r="G1021" s="333">
        <f t="shared" si="30"/>
        <v>5304.3099999999849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46131</v>
      </c>
      <c r="D1022" s="299" t="s">
        <v>300</v>
      </c>
      <c r="E1022" s="331">
        <v>13.83</v>
      </c>
      <c r="F1022" s="331"/>
      <c r="G1022" s="333">
        <f t="shared" si="30"/>
        <v>5311.769999999985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46131</v>
      </c>
      <c r="D1023" s="299" t="s">
        <v>300</v>
      </c>
      <c r="E1023" s="331">
        <v>30</v>
      </c>
      <c r="F1023" s="331"/>
      <c r="G1023" s="333">
        <f t="shared" si="30"/>
        <v>5325.5999999999849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46131</v>
      </c>
      <c r="D1024" s="299" t="s">
        <v>300</v>
      </c>
      <c r="E1024" s="331">
        <v>15.17</v>
      </c>
      <c r="F1024" s="331"/>
      <c r="G1024" s="333">
        <f t="shared" si="30"/>
        <v>5355.5999999999849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46130</v>
      </c>
      <c r="D1025" s="299" t="s">
        <v>329</v>
      </c>
      <c r="E1025" s="331">
        <v>75.55</v>
      </c>
      <c r="F1025" s="331"/>
      <c r="G1025" s="333">
        <f t="shared" si="30"/>
        <v>5370.769999999985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46130</v>
      </c>
      <c r="D1026" s="299" t="s">
        <v>330</v>
      </c>
      <c r="E1026" s="331">
        <v>26</v>
      </c>
      <c r="F1026" s="331"/>
      <c r="G1026" s="333">
        <f t="shared" si="30"/>
        <v>5446.3199999999852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46130</v>
      </c>
      <c r="D1027" s="299" t="s">
        <v>311</v>
      </c>
      <c r="E1027" s="331">
        <v>25.28</v>
      </c>
      <c r="F1027" s="331"/>
      <c r="G1027" s="333">
        <f t="shared" si="30"/>
        <v>5472.3199999999852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3</v>
      </c>
      <c r="C1028" s="298">
        <v>46130</v>
      </c>
      <c r="D1028" s="299" t="s">
        <v>296</v>
      </c>
      <c r="E1028" s="331">
        <v>7.76</v>
      </c>
      <c r="F1028" s="331"/>
      <c r="G1028" s="333">
        <f t="shared" si="30"/>
        <v>5497.5999999999849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22</v>
      </c>
      <c r="C1029" s="298">
        <v>46130</v>
      </c>
      <c r="D1029" s="299" t="s">
        <v>401</v>
      </c>
      <c r="E1029" s="331">
        <v>13.84</v>
      </c>
      <c r="F1029" s="331"/>
      <c r="G1029" s="333">
        <f t="shared" si="30"/>
        <v>5505.3599999999851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287</v>
      </c>
      <c r="B1030" s="330" t="s">
        <v>287</v>
      </c>
      <c r="C1030" s="298">
        <v>46130</v>
      </c>
      <c r="D1030" s="299" t="s">
        <v>331</v>
      </c>
      <c r="E1030" s="331">
        <v>578.57000000000005</v>
      </c>
      <c r="F1030" s="331">
        <v>578.57000000000005</v>
      </c>
      <c r="G1030" s="333">
        <f t="shared" si="30"/>
        <v>5519.1999999999853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46129</v>
      </c>
      <c r="D1031" s="299" t="s">
        <v>324</v>
      </c>
      <c r="E1031" s="331">
        <v>12.84</v>
      </c>
      <c r="F1031" s="331"/>
      <c r="G1031" s="333">
        <f t="shared" si="30"/>
        <v>5519.1999999999853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46129</v>
      </c>
      <c r="D1032" s="299" t="s">
        <v>332</v>
      </c>
      <c r="E1032" s="331">
        <v>59.71</v>
      </c>
      <c r="F1032" s="331"/>
      <c r="G1032" s="333">
        <f t="shared" si="30"/>
        <v>5532.0399999999854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21</v>
      </c>
      <c r="C1033" s="298">
        <v>46129</v>
      </c>
      <c r="D1033" s="299" t="s">
        <v>194</v>
      </c>
      <c r="E1033" s="331">
        <v>75.599999999999994</v>
      </c>
      <c r="F1033" s="331"/>
      <c r="G1033" s="333">
        <f t="shared" si="30"/>
        <v>5591.7499999999854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43</v>
      </c>
      <c r="C1034" s="298">
        <v>46129</v>
      </c>
      <c r="D1034" s="299" t="s">
        <v>333</v>
      </c>
      <c r="E1034" s="331">
        <v>22.35</v>
      </c>
      <c r="F1034" s="331"/>
      <c r="G1034" s="333">
        <f t="shared" si="30"/>
        <v>5667.3499999999858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42</v>
      </c>
      <c r="C1035" s="298">
        <v>46129</v>
      </c>
      <c r="D1035" s="299" t="s">
        <v>333</v>
      </c>
      <c r="E1035" s="331">
        <v>37.25</v>
      </c>
      <c r="F1035" s="331"/>
      <c r="G1035" s="333">
        <f t="shared" si="30"/>
        <v>5689.6999999999862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46129</v>
      </c>
      <c r="D1036" s="299" t="s">
        <v>319</v>
      </c>
      <c r="E1036" s="331">
        <v>35.119999999999997</v>
      </c>
      <c r="F1036" s="331"/>
      <c r="G1036" s="333">
        <f t="shared" si="30"/>
        <v>5726.9499999999862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3</v>
      </c>
      <c r="C1037" s="298">
        <v>46129</v>
      </c>
      <c r="D1037" s="299" t="s">
        <v>296</v>
      </c>
      <c r="E1037" s="331">
        <v>8.7200000000000006</v>
      </c>
      <c r="F1037" s="331"/>
      <c r="G1037" s="333">
        <f t="shared" si="30"/>
        <v>5762.0699999999861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46129</v>
      </c>
      <c r="D1038" s="299" t="s">
        <v>334</v>
      </c>
      <c r="E1038" s="331">
        <v>13.21</v>
      </c>
      <c r="F1038" s="331"/>
      <c r="G1038" s="333">
        <f t="shared" si="30"/>
        <v>5770.7899999999863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17</v>
      </c>
      <c r="C1039" s="298">
        <v>46129</v>
      </c>
      <c r="D1039" s="299" t="s">
        <v>188</v>
      </c>
      <c r="E1039" s="331">
        <v>42.65</v>
      </c>
      <c r="F1039" s="331"/>
      <c r="G1039" s="333">
        <f t="shared" si="30"/>
        <v>5783.9999999999864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335</v>
      </c>
      <c r="B1040" s="330" t="s">
        <v>335</v>
      </c>
      <c r="C1040" s="298">
        <v>46129</v>
      </c>
      <c r="D1040" s="299" t="s">
        <v>336</v>
      </c>
      <c r="E1040" s="331">
        <v>130.31</v>
      </c>
      <c r="F1040" s="331"/>
      <c r="G1040" s="333">
        <f t="shared" si="30"/>
        <v>5826.649999999986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15</v>
      </c>
      <c r="C1041" s="298">
        <v>46129</v>
      </c>
      <c r="D1041" s="299" t="s">
        <v>185</v>
      </c>
      <c r="E1041" s="331">
        <v>131.22999999999999</v>
      </c>
      <c r="F1041" s="331"/>
      <c r="G1041" s="333">
        <f t="shared" si="30"/>
        <v>5956.9599999999864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46129</v>
      </c>
      <c r="D1042" s="299" t="s">
        <v>337</v>
      </c>
      <c r="E1042" s="331">
        <v>210</v>
      </c>
      <c r="F1042" s="331"/>
      <c r="G1042" s="333">
        <f t="shared" si="30"/>
        <v>6088.189999999986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23</v>
      </c>
      <c r="C1043" s="298">
        <v>46129</v>
      </c>
      <c r="D1043" s="299" t="s">
        <v>63</v>
      </c>
      <c r="E1043" s="331">
        <v>529.46</v>
      </c>
      <c r="F1043" s="331"/>
      <c r="G1043" s="333">
        <f t="shared" si="30"/>
        <v>6298.189999999986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7</v>
      </c>
      <c r="C1044" s="298">
        <v>46129</v>
      </c>
      <c r="D1044" s="299" t="s">
        <v>338</v>
      </c>
      <c r="E1044" s="331">
        <v>32.78</v>
      </c>
      <c r="F1044" s="331"/>
      <c r="G1044" s="333">
        <f t="shared" si="30"/>
        <v>6827.649999999986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46128</v>
      </c>
      <c r="D1045" s="299" t="s">
        <v>310</v>
      </c>
      <c r="E1045" s="331">
        <v>44.41</v>
      </c>
      <c r="F1045" s="331"/>
      <c r="G1045" s="333">
        <f t="shared" si="30"/>
        <v>6860.4299999999857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16</v>
      </c>
      <c r="C1046" s="298">
        <v>46128</v>
      </c>
      <c r="D1046" s="299" t="s">
        <v>339</v>
      </c>
      <c r="E1046" s="331">
        <v>15</v>
      </c>
      <c r="F1046" s="331"/>
      <c r="G1046" s="333">
        <f t="shared" si="30"/>
        <v>6904.8399999999856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46128</v>
      </c>
      <c r="D1047" s="299" t="s">
        <v>301</v>
      </c>
      <c r="E1047" s="331">
        <v>41.95</v>
      </c>
      <c r="F1047" s="331"/>
      <c r="G1047" s="333">
        <f t="shared" si="30"/>
        <v>6919.8399999999856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5</v>
      </c>
      <c r="C1048" s="298">
        <v>46128</v>
      </c>
      <c r="D1048" s="299" t="s">
        <v>340</v>
      </c>
      <c r="E1048" s="331">
        <v>21.3</v>
      </c>
      <c r="F1048" s="331"/>
      <c r="G1048" s="333">
        <f t="shared" si="30"/>
        <v>6961.7899999999854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4</v>
      </c>
      <c r="C1049" s="298">
        <v>46128</v>
      </c>
      <c r="D1049" s="299" t="s">
        <v>296</v>
      </c>
      <c r="E1049" s="331">
        <v>70.03</v>
      </c>
      <c r="F1049" s="331"/>
      <c r="G1049" s="333">
        <f t="shared" si="30"/>
        <v>6983.0899999999856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46128</v>
      </c>
      <c r="D1050" s="299" t="s">
        <v>296</v>
      </c>
      <c r="E1050" s="331">
        <v>11.48</v>
      </c>
      <c r="F1050" s="331"/>
      <c r="G1050" s="333">
        <f t="shared" si="30"/>
        <v>7053.1199999999853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46128</v>
      </c>
      <c r="D1051" s="299" t="s">
        <v>341</v>
      </c>
      <c r="E1051" s="331">
        <v>26.61</v>
      </c>
      <c r="F1051" s="331"/>
      <c r="G1051" s="333">
        <f t="shared" si="30"/>
        <v>7064.5999999999849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46128</v>
      </c>
      <c r="D1052" s="299" t="s">
        <v>342</v>
      </c>
      <c r="E1052" s="331">
        <v>42.59</v>
      </c>
      <c r="F1052" s="331"/>
      <c r="G1052" s="333">
        <f t="shared" si="30"/>
        <v>7091.2099999999846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46128</v>
      </c>
      <c r="D1053" s="299" t="s">
        <v>300</v>
      </c>
      <c r="E1053" s="331">
        <v>20.58</v>
      </c>
      <c r="F1053" s="331"/>
      <c r="G1053" s="333">
        <f t="shared" si="30"/>
        <v>7133.7999999999847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11</v>
      </c>
      <c r="C1054" s="298">
        <v>46128</v>
      </c>
      <c r="D1054" s="299" t="s">
        <v>178</v>
      </c>
      <c r="E1054" s="331">
        <v>267.91000000000003</v>
      </c>
      <c r="F1054" s="331"/>
      <c r="G1054" s="333">
        <f t="shared" si="30"/>
        <v>7154.3799999999846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291</v>
      </c>
      <c r="B1055" s="330">
        <v>41</v>
      </c>
      <c r="C1055" s="298">
        <v>46128</v>
      </c>
      <c r="D1055" s="299" t="s">
        <v>299</v>
      </c>
      <c r="E1055" s="331"/>
      <c r="F1055" s="331">
        <v>300</v>
      </c>
      <c r="G1055" s="333">
        <f t="shared" si="30"/>
        <v>7422.2899999999845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291</v>
      </c>
      <c r="B1056" s="330">
        <v>39</v>
      </c>
      <c r="C1056" s="298">
        <v>46128</v>
      </c>
      <c r="D1056" s="299" t="s">
        <v>292</v>
      </c>
      <c r="E1056" s="331"/>
      <c r="F1056" s="331">
        <v>2763.78</v>
      </c>
      <c r="G1056" s="333">
        <f t="shared" si="30"/>
        <v>7122.2899999999845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287</v>
      </c>
      <c r="B1057" s="330" t="s">
        <v>287</v>
      </c>
      <c r="C1057" s="298">
        <v>46127</v>
      </c>
      <c r="D1057" s="299" t="s">
        <v>343</v>
      </c>
      <c r="E1057" s="331">
        <v>93.71</v>
      </c>
      <c r="F1057" s="331">
        <v>93.71</v>
      </c>
      <c r="G1057" s="333">
        <f t="shared" si="30"/>
        <v>4358.5099999999848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46127</v>
      </c>
      <c r="D1058" s="299" t="s">
        <v>344</v>
      </c>
      <c r="E1058" s="331">
        <v>27</v>
      </c>
      <c r="F1058" s="331"/>
      <c r="G1058" s="333">
        <f t="shared" si="30"/>
        <v>4358.5099999999848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291</v>
      </c>
      <c r="B1059" s="330">
        <v>38</v>
      </c>
      <c r="C1059" s="298">
        <v>46127</v>
      </c>
      <c r="D1059" s="299" t="s">
        <v>293</v>
      </c>
      <c r="E1059" s="331"/>
      <c r="F1059" s="331">
        <v>4597.82</v>
      </c>
      <c r="G1059" s="333">
        <f t="shared" si="30"/>
        <v>4385.5099999999848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46127</v>
      </c>
      <c r="D1060" s="299" t="s">
        <v>296</v>
      </c>
      <c r="E1060" s="331">
        <v>14.67</v>
      </c>
      <c r="F1060" s="331"/>
      <c r="G1060" s="333">
        <f t="shared" si="30"/>
        <v>-212.31000000001481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46127</v>
      </c>
      <c r="D1061" s="299" t="s">
        <v>345</v>
      </c>
      <c r="E1061" s="331">
        <v>102.2</v>
      </c>
      <c r="F1061" s="331"/>
      <c r="G1061" s="333">
        <f t="shared" si="30"/>
        <v>-197.64000000001482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46126</v>
      </c>
      <c r="D1062" s="299" t="s">
        <v>319</v>
      </c>
      <c r="E1062" s="331">
        <v>15.53</v>
      </c>
      <c r="F1062" s="331"/>
      <c r="G1062" s="333">
        <f t="shared" si="30"/>
        <v>-95.440000000014805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24</v>
      </c>
      <c r="C1063" s="298">
        <v>46126</v>
      </c>
      <c r="D1063" s="299" t="s">
        <v>860</v>
      </c>
      <c r="E1063" s="331">
        <v>105.33</v>
      </c>
      <c r="F1063" s="331"/>
      <c r="G1063" s="333">
        <f t="shared" si="30"/>
        <v>-79.910000000014804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46125</v>
      </c>
      <c r="D1064" s="299" t="s">
        <v>346</v>
      </c>
      <c r="E1064" s="331">
        <v>11.64</v>
      </c>
      <c r="F1064" s="331"/>
      <c r="G1064" s="333">
        <f t="shared" si="30"/>
        <v>25.419999999985201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1</v>
      </c>
      <c r="C1065" s="298">
        <v>46125</v>
      </c>
      <c r="D1065" s="299" t="s">
        <v>306</v>
      </c>
      <c r="E1065" s="331">
        <v>50.71</v>
      </c>
      <c r="F1065" s="331"/>
      <c r="G1065" s="333">
        <f t="shared" si="30"/>
        <v>37.059999999985202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46125</v>
      </c>
      <c r="D1066" s="299" t="s">
        <v>334</v>
      </c>
      <c r="E1066" s="331">
        <v>11.06</v>
      </c>
      <c r="F1066" s="331"/>
      <c r="G1066" s="333">
        <f t="shared" si="30"/>
        <v>87.769999999985203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46125</v>
      </c>
      <c r="D1067" s="299" t="s">
        <v>295</v>
      </c>
      <c r="E1067" s="331">
        <v>35.979999999999997</v>
      </c>
      <c r="F1067" s="331"/>
      <c r="G1067" s="333">
        <f t="shared" si="30"/>
        <v>98.829999999985205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46125</v>
      </c>
      <c r="D1068" s="299" t="s">
        <v>347</v>
      </c>
      <c r="E1068" s="331">
        <v>7.83</v>
      </c>
      <c r="F1068" s="331"/>
      <c r="G1068" s="333">
        <f t="shared" si="30"/>
        <v>134.80999999998519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3</v>
      </c>
      <c r="C1069" s="298">
        <v>46125</v>
      </c>
      <c r="D1069" s="299" t="s">
        <v>348</v>
      </c>
      <c r="E1069" s="331">
        <v>4.1900000000000004</v>
      </c>
      <c r="F1069" s="331"/>
      <c r="G1069" s="333">
        <f t="shared" si="30"/>
        <v>142.63999999998521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46125</v>
      </c>
      <c r="D1070" s="299" t="s">
        <v>349</v>
      </c>
      <c r="E1070" s="331">
        <v>39.25</v>
      </c>
      <c r="F1070" s="331"/>
      <c r="G1070" s="333">
        <f t="shared" si="30"/>
        <v>146.8299999999852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287</v>
      </c>
      <c r="B1071" s="330" t="s">
        <v>287</v>
      </c>
      <c r="C1071" s="298">
        <v>46125</v>
      </c>
      <c r="D1071" s="299" t="s">
        <v>350</v>
      </c>
      <c r="E1071" s="331">
        <v>318.36</v>
      </c>
      <c r="F1071" s="331">
        <v>318.36</v>
      </c>
      <c r="G1071" s="333">
        <f t="shared" si="30"/>
        <v>186.0799999999852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19</v>
      </c>
      <c r="C1072" s="298">
        <v>46125</v>
      </c>
      <c r="D1072" s="299" t="s">
        <v>191</v>
      </c>
      <c r="E1072" s="331">
        <v>200</v>
      </c>
      <c r="F1072" s="331"/>
      <c r="G1072" s="333">
        <f t="shared" si="30"/>
        <v>186.0799999999852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1</v>
      </c>
      <c r="C1073" s="298">
        <v>46124</v>
      </c>
      <c r="D1073" s="299" t="s">
        <v>304</v>
      </c>
      <c r="E1073" s="331">
        <v>136.05000000000001</v>
      </c>
      <c r="F1073" s="331"/>
      <c r="G1073" s="333">
        <f t="shared" si="30"/>
        <v>386.0799999999852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3</v>
      </c>
      <c r="C1074" s="298">
        <v>46124</v>
      </c>
      <c r="D1074" s="299" t="s">
        <v>348</v>
      </c>
      <c r="E1074" s="331">
        <v>13.09</v>
      </c>
      <c r="F1074" s="331"/>
      <c r="G1074" s="333">
        <f t="shared" si="30"/>
        <v>522.12999999998522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46124</v>
      </c>
      <c r="D1075" s="299" t="s">
        <v>319</v>
      </c>
      <c r="E1075" s="331">
        <v>24.47</v>
      </c>
      <c r="F1075" s="331"/>
      <c r="G1075" s="333">
        <f t="shared" si="30"/>
        <v>535.21999999998525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8</v>
      </c>
      <c r="C1076" s="298">
        <v>46124</v>
      </c>
      <c r="D1076" s="299" t="s">
        <v>319</v>
      </c>
      <c r="E1076" s="331">
        <v>14.29</v>
      </c>
      <c r="F1076" s="331"/>
      <c r="G1076" s="333">
        <f t="shared" si="30"/>
        <v>559.68999999998528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22</v>
      </c>
      <c r="C1077" s="298">
        <v>46124</v>
      </c>
      <c r="D1077" s="299" t="s">
        <v>835</v>
      </c>
      <c r="E1077" s="331">
        <v>9.57</v>
      </c>
      <c r="F1077" s="331"/>
      <c r="G1077" s="333">
        <f t="shared" si="30"/>
        <v>573.97999999998524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3</v>
      </c>
      <c r="C1078" s="298">
        <v>46124</v>
      </c>
      <c r="D1078" s="299" t="s">
        <v>351</v>
      </c>
      <c r="E1078" s="331">
        <v>25</v>
      </c>
      <c r="F1078" s="331"/>
      <c r="G1078" s="333">
        <f t="shared" si="30"/>
        <v>583.54999999998529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22</v>
      </c>
      <c r="C1079" s="298">
        <v>46123</v>
      </c>
      <c r="D1079" s="299" t="s">
        <v>352</v>
      </c>
      <c r="E1079" s="331">
        <v>19.16</v>
      </c>
      <c r="F1079" s="331"/>
      <c r="G1079" s="333">
        <f t="shared" si="30"/>
        <v>608.54999999998529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46123</v>
      </c>
      <c r="D1080" s="299" t="s">
        <v>301</v>
      </c>
      <c r="E1080" s="331">
        <v>20.91</v>
      </c>
      <c r="F1080" s="331"/>
      <c r="G1080" s="333">
        <f t="shared" si="30"/>
        <v>627.70999999998526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46123</v>
      </c>
      <c r="D1081" s="299" t="s">
        <v>296</v>
      </c>
      <c r="E1081" s="331">
        <v>12.44</v>
      </c>
      <c r="F1081" s="331"/>
      <c r="G1081" s="333">
        <f t="shared" si="30"/>
        <v>648.61999999998523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46123</v>
      </c>
      <c r="D1082" s="299" t="s">
        <v>353</v>
      </c>
      <c r="E1082" s="331">
        <v>41.34</v>
      </c>
      <c r="F1082" s="331"/>
      <c r="G1082" s="333">
        <f t="shared" si="30"/>
        <v>661.05999999998528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46122</v>
      </c>
      <c r="D1083" s="299" t="s">
        <v>446</v>
      </c>
      <c r="E1083" s="331">
        <v>-0.04</v>
      </c>
      <c r="F1083" s="331"/>
      <c r="G1083" s="333">
        <f t="shared" si="30"/>
        <v>702.39999999998531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5</v>
      </c>
      <c r="C1084" s="298">
        <v>46122</v>
      </c>
      <c r="D1084" s="299" t="s">
        <v>354</v>
      </c>
      <c r="E1084" s="331">
        <v>372</v>
      </c>
      <c r="F1084" s="331"/>
      <c r="G1084" s="333">
        <f t="shared" si="30"/>
        <v>702.35999999998535</v>
      </c>
      <c r="H1084" s="334" t="s">
        <v>298</v>
      </c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46122</v>
      </c>
      <c r="D1085" s="299" t="s">
        <v>355</v>
      </c>
      <c r="E1085" s="331">
        <v>15.22</v>
      </c>
      <c r="F1085" s="331"/>
      <c r="G1085" s="333">
        <f t="shared" si="30"/>
        <v>1074.3599999999853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3</v>
      </c>
      <c r="C1086" s="298">
        <v>46122</v>
      </c>
      <c r="D1086" s="299" t="s">
        <v>296</v>
      </c>
      <c r="E1086" s="331">
        <v>9.5500000000000007</v>
      </c>
      <c r="F1086" s="331"/>
      <c r="G1086" s="333">
        <f t="shared" si="30"/>
        <v>1089.5799999999854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46122</v>
      </c>
      <c r="D1087" s="299" t="s">
        <v>356</v>
      </c>
      <c r="E1087" s="331">
        <v>52.65</v>
      </c>
      <c r="F1087" s="331"/>
      <c r="G1087" s="333">
        <f t="shared" si="30"/>
        <v>1099.1299999999853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1</v>
      </c>
      <c r="C1088" s="298">
        <v>46122</v>
      </c>
      <c r="D1088" s="299" t="s">
        <v>311</v>
      </c>
      <c r="E1088" s="331">
        <v>68.989999999999995</v>
      </c>
      <c r="F1088" s="331"/>
      <c r="G1088" s="333">
        <f t="shared" si="30"/>
        <v>1151.7799999999854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46122</v>
      </c>
      <c r="D1089" s="299" t="s">
        <v>324</v>
      </c>
      <c r="E1089" s="331">
        <v>17.37</v>
      </c>
      <c r="F1089" s="331"/>
      <c r="G1089" s="333">
        <f t="shared" si="30"/>
        <v>1220.7699999999854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46121</v>
      </c>
      <c r="D1090" s="299" t="s">
        <v>357</v>
      </c>
      <c r="E1090" s="331">
        <v>64.42</v>
      </c>
      <c r="F1090" s="331"/>
      <c r="G1090" s="333">
        <f t="shared" si="30"/>
        <v>1238.1399999999853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46121</v>
      </c>
      <c r="D1091" s="299" t="s">
        <v>358</v>
      </c>
      <c r="E1091" s="331">
        <v>9.4700000000000006</v>
      </c>
      <c r="F1091" s="331"/>
      <c r="G1091" s="333">
        <f t="shared" si="30"/>
        <v>1302.5599999999854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5</v>
      </c>
      <c r="C1092" s="298">
        <v>46121</v>
      </c>
      <c r="D1092" s="299" t="s">
        <v>854</v>
      </c>
      <c r="E1092" s="331">
        <v>10.68</v>
      </c>
      <c r="F1092" s="331"/>
      <c r="G1092" s="333">
        <f t="shared" si="30"/>
        <v>1312.0299999999854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7</v>
      </c>
      <c r="C1093" s="298">
        <v>46121</v>
      </c>
      <c r="D1093" s="299" t="s">
        <v>359</v>
      </c>
      <c r="E1093" s="331">
        <v>68.010000000000005</v>
      </c>
      <c r="F1093" s="331"/>
      <c r="G1093" s="333">
        <f t="shared" si="30"/>
        <v>1322.7099999999855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46121</v>
      </c>
      <c r="D1094" s="299" t="s">
        <v>310</v>
      </c>
      <c r="E1094" s="331">
        <v>40.85</v>
      </c>
      <c r="F1094" s="331"/>
      <c r="G1094" s="333">
        <f t="shared" si="30"/>
        <v>1390.7199999999855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6</v>
      </c>
      <c r="C1095" s="298">
        <v>46121</v>
      </c>
      <c r="D1095" s="299" t="s">
        <v>360</v>
      </c>
      <c r="E1095" s="331">
        <v>25</v>
      </c>
      <c r="F1095" s="331"/>
      <c r="G1095" s="333">
        <f t="shared" si="30"/>
        <v>1431.5699999999854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18</v>
      </c>
      <c r="C1096" s="298">
        <v>46120</v>
      </c>
      <c r="D1096" s="299" t="s">
        <v>361</v>
      </c>
      <c r="E1096" s="331">
        <v>400</v>
      </c>
      <c r="F1096" s="331"/>
      <c r="G1096" s="333">
        <f t="shared" si="30"/>
        <v>1456.5699999999854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335</v>
      </c>
      <c r="B1097" s="330" t="s">
        <v>335</v>
      </c>
      <c r="C1097" s="298">
        <v>46120</v>
      </c>
      <c r="D1097" s="299" t="s">
        <v>447</v>
      </c>
      <c r="E1097" s="331">
        <v>44.96</v>
      </c>
      <c r="F1097" s="331"/>
      <c r="G1097" s="333">
        <f t="shared" si="30"/>
        <v>1856.5699999999854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13</v>
      </c>
      <c r="C1098" s="298">
        <v>46120</v>
      </c>
      <c r="D1098" s="299" t="s">
        <v>182</v>
      </c>
      <c r="E1098" s="331">
        <v>104.98</v>
      </c>
      <c r="F1098" s="331"/>
      <c r="G1098" s="333">
        <f t="shared" si="30"/>
        <v>1901.5299999999854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46120</v>
      </c>
      <c r="D1099" s="299" t="s">
        <v>296</v>
      </c>
      <c r="E1099" s="331">
        <v>13.8</v>
      </c>
      <c r="F1099" s="331"/>
      <c r="G1099" s="333">
        <f t="shared" si="30"/>
        <v>2006.5099999999854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4</v>
      </c>
      <c r="C1100" s="298">
        <v>46120</v>
      </c>
      <c r="D1100" s="299" t="s">
        <v>295</v>
      </c>
      <c r="E1100" s="331">
        <v>37.92</v>
      </c>
      <c r="F1100" s="331"/>
      <c r="G1100" s="333">
        <f t="shared" si="30"/>
        <v>2020.3099999999854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46120</v>
      </c>
      <c r="D1101" s="299" t="s">
        <v>300</v>
      </c>
      <c r="E1101" s="331">
        <v>56.68</v>
      </c>
      <c r="F1101" s="331"/>
      <c r="G1101" s="333">
        <f t="shared" si="30"/>
        <v>2058.2299999999855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6</v>
      </c>
      <c r="C1102" s="298">
        <v>46120</v>
      </c>
      <c r="D1102" s="299" t="s">
        <v>362</v>
      </c>
      <c r="E1102" s="331">
        <v>29.26</v>
      </c>
      <c r="F1102" s="331"/>
      <c r="G1102" s="333">
        <f t="shared" si="30"/>
        <v>2114.9099999999853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9</v>
      </c>
      <c r="C1103" s="298">
        <v>46119</v>
      </c>
      <c r="D1103" s="299" t="s">
        <v>58</v>
      </c>
      <c r="E1103" s="331">
        <v>1281.53</v>
      </c>
      <c r="F1103" s="331"/>
      <c r="G1103" s="333">
        <f t="shared" si="30"/>
        <v>2144.1699999999855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46119</v>
      </c>
      <c r="D1104" s="299" t="s">
        <v>363</v>
      </c>
      <c r="E1104" s="331">
        <v>25.84</v>
      </c>
      <c r="F1104" s="331"/>
      <c r="G1104" s="333">
        <f t="shared" si="30"/>
        <v>3425.6999999999853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46119</v>
      </c>
      <c r="D1105" s="299" t="s">
        <v>319</v>
      </c>
      <c r="E1105" s="331">
        <v>12.05</v>
      </c>
      <c r="F1105" s="331"/>
      <c r="G1105" s="333">
        <f t="shared" si="30"/>
        <v>3451.5399999999854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46119</v>
      </c>
      <c r="D1106" s="299" t="s">
        <v>334</v>
      </c>
      <c r="E1106" s="331">
        <v>82.04</v>
      </c>
      <c r="F1106" s="331"/>
      <c r="G1106" s="333">
        <f t="shared" si="30"/>
        <v>3463.5899999999856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46119</v>
      </c>
      <c r="D1107" s="299" t="s">
        <v>364</v>
      </c>
      <c r="E1107" s="331">
        <v>22.92</v>
      </c>
      <c r="F1107" s="331"/>
      <c r="G1107" s="333">
        <f t="shared" si="30"/>
        <v>3545.6299999999856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46118</v>
      </c>
      <c r="D1108" s="299" t="s">
        <v>365</v>
      </c>
      <c r="E1108" s="331">
        <v>400</v>
      </c>
      <c r="F1108" s="331"/>
      <c r="G1108" s="333">
        <f t="shared" si="30"/>
        <v>3568.5499999999856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14</v>
      </c>
      <c r="C1109" s="298">
        <v>46118</v>
      </c>
      <c r="D1109" s="299" t="s">
        <v>366</v>
      </c>
      <c r="E1109" s="331">
        <v>66.67</v>
      </c>
      <c r="F1109" s="331"/>
      <c r="G1109" s="333">
        <f t="shared" si="30"/>
        <v>3968.5499999999856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14</v>
      </c>
      <c r="C1110" s="298">
        <v>46118</v>
      </c>
      <c r="D1110" s="299" t="s">
        <v>367</v>
      </c>
      <c r="E1110" s="331">
        <v>70.25</v>
      </c>
      <c r="F1110" s="331"/>
      <c r="G1110" s="333">
        <f t="shared" si="30"/>
        <v>4035.2199999999857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46117</v>
      </c>
      <c r="D1111" s="299" t="s">
        <v>368</v>
      </c>
      <c r="E1111" s="331">
        <v>25.6</v>
      </c>
      <c r="F1111" s="331"/>
      <c r="G1111" s="333">
        <f t="shared" si="30"/>
        <v>4105.4699999999857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46117</v>
      </c>
      <c r="D1112" s="299" t="s">
        <v>319</v>
      </c>
      <c r="E1112" s="331">
        <v>8.56</v>
      </c>
      <c r="F1112" s="331"/>
      <c r="G1112" s="333">
        <f t="shared" si="30"/>
        <v>4131.0699999999861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46117</v>
      </c>
      <c r="D1113" s="299" t="s">
        <v>369</v>
      </c>
      <c r="E1113" s="331">
        <v>301.67</v>
      </c>
      <c r="F1113" s="331"/>
      <c r="G1113" s="333">
        <f t="shared" si="30"/>
        <v>4139.6299999999865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1</v>
      </c>
      <c r="C1114" s="298">
        <v>46116</v>
      </c>
      <c r="D1114" s="299" t="s">
        <v>306</v>
      </c>
      <c r="E1114" s="331">
        <v>176.85</v>
      </c>
      <c r="F1114" s="331"/>
      <c r="G1114" s="333">
        <f t="shared" si="30"/>
        <v>4441.2999999999865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1</v>
      </c>
      <c r="C1115" s="298">
        <v>46116</v>
      </c>
      <c r="D1115" s="299" t="s">
        <v>311</v>
      </c>
      <c r="E1115" s="331">
        <v>139.34</v>
      </c>
      <c r="F1115" s="331"/>
      <c r="G1115" s="333">
        <f t="shared" si="30"/>
        <v>4618.1499999999869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17</v>
      </c>
      <c r="C1116" s="298">
        <v>46116</v>
      </c>
      <c r="D1116" s="299" t="s">
        <v>370</v>
      </c>
      <c r="E1116" s="331">
        <v>99</v>
      </c>
      <c r="F1116" s="331"/>
      <c r="G1116" s="333">
        <f t="shared" si="30"/>
        <v>4757.489999999987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46116</v>
      </c>
      <c r="D1117" s="299" t="s">
        <v>371</v>
      </c>
      <c r="E1117" s="331">
        <v>34</v>
      </c>
      <c r="F1117" s="331"/>
      <c r="G1117" s="333">
        <f t="shared" si="30"/>
        <v>4856.489999999987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3</v>
      </c>
      <c r="C1118" s="298">
        <v>46116</v>
      </c>
      <c r="D1118" s="299" t="s">
        <v>348</v>
      </c>
      <c r="E1118" s="331">
        <v>10.24</v>
      </c>
      <c r="F1118" s="331"/>
      <c r="G1118" s="333">
        <f t="shared" si="30"/>
        <v>4890.489999999987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7</v>
      </c>
      <c r="C1119" s="298">
        <v>46115</v>
      </c>
      <c r="D1119" s="299" t="s">
        <v>372</v>
      </c>
      <c r="E1119" s="331">
        <v>100</v>
      </c>
      <c r="F1119" s="331"/>
      <c r="G1119" s="333">
        <f t="shared" si="30"/>
        <v>4900.7299999999868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46115</v>
      </c>
      <c r="D1120" s="299" t="s">
        <v>300</v>
      </c>
      <c r="E1120" s="331">
        <v>7.68</v>
      </c>
      <c r="F1120" s="331"/>
      <c r="G1120" s="333">
        <f t="shared" si="30"/>
        <v>5000.7299999999868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46115</v>
      </c>
      <c r="D1121" s="299" t="s">
        <v>296</v>
      </c>
      <c r="E1121" s="331">
        <v>8.7200000000000006</v>
      </c>
      <c r="F1121" s="331"/>
      <c r="G1121" s="333">
        <f t="shared" si="30"/>
        <v>5008.4099999999871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46114</v>
      </c>
      <c r="D1122" s="299" t="s">
        <v>373</v>
      </c>
      <c r="E1122" s="331">
        <v>81.739999999999995</v>
      </c>
      <c r="F1122" s="331"/>
      <c r="G1122" s="333">
        <f t="shared" si="30"/>
        <v>5017.1299999999874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284</v>
      </c>
      <c r="B1123" s="330">
        <v>36</v>
      </c>
      <c r="C1123" s="298">
        <v>46114</v>
      </c>
      <c r="D1123" s="299" t="s">
        <v>374</v>
      </c>
      <c r="E1123" s="331">
        <v>50</v>
      </c>
      <c r="F1123" s="331"/>
      <c r="G1123" s="333">
        <f t="shared" si="30"/>
        <v>5098.8699999999872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22</v>
      </c>
      <c r="C1124" s="298">
        <v>46114</v>
      </c>
      <c r="D1124" s="299" t="s">
        <v>375</v>
      </c>
      <c r="E1124" s="331">
        <v>6.37</v>
      </c>
      <c r="F1124" s="331"/>
      <c r="G1124" s="333">
        <f t="shared" si="30"/>
        <v>5148.8699999999872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46114</v>
      </c>
      <c r="D1125" s="299" t="s">
        <v>326</v>
      </c>
      <c r="E1125" s="331">
        <v>55.22</v>
      </c>
      <c r="F1125" s="331"/>
      <c r="G1125" s="333">
        <f t="shared" si="30"/>
        <v>5155.239999999987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46114</v>
      </c>
      <c r="D1126" s="299" t="s">
        <v>319</v>
      </c>
      <c r="E1126" s="331">
        <v>8.5</v>
      </c>
      <c r="F1126" s="331"/>
      <c r="G1126" s="333">
        <f t="shared" si="30"/>
        <v>5210.4599999999873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46114</v>
      </c>
      <c r="D1127" s="299" t="s">
        <v>334</v>
      </c>
      <c r="E1127" s="331">
        <v>38.99</v>
      </c>
      <c r="F1127" s="331"/>
      <c r="G1127" s="333">
        <f t="shared" si="30"/>
        <v>5218.9599999999873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291</v>
      </c>
      <c r="B1128" s="330">
        <v>39</v>
      </c>
      <c r="C1128" s="298">
        <v>46113</v>
      </c>
      <c r="D1128" s="299" t="s">
        <v>292</v>
      </c>
      <c r="E1128" s="331"/>
      <c r="F1128" s="331">
        <v>2763.78</v>
      </c>
      <c r="G1128" s="333">
        <f t="shared" si="30"/>
        <v>5257.9499999999871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4</v>
      </c>
      <c r="C1129" s="298">
        <v>46113</v>
      </c>
      <c r="D1129" s="299" t="s">
        <v>296</v>
      </c>
      <c r="E1129" s="331">
        <v>36.090000000000003</v>
      </c>
      <c r="F1129" s="331"/>
      <c r="G1129" s="333">
        <f t="shared" si="30"/>
        <v>2494.1699999999869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4</v>
      </c>
      <c r="C1130" s="298">
        <v>46113</v>
      </c>
      <c r="D1130" s="299" t="s">
        <v>310</v>
      </c>
      <c r="E1130" s="331">
        <v>80</v>
      </c>
      <c r="F1130" s="331"/>
      <c r="G1130" s="333">
        <f t="shared" si="30"/>
        <v>2530.259999999987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7</v>
      </c>
      <c r="C1131" s="298">
        <v>46113</v>
      </c>
      <c r="D1131" s="299" t="s">
        <v>320</v>
      </c>
      <c r="E1131" s="331">
        <v>47.84</v>
      </c>
      <c r="F1131" s="331"/>
      <c r="G1131" s="333">
        <f t="shared" si="30"/>
        <v>2610.259999999987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7</v>
      </c>
      <c r="C1132" s="298">
        <v>46113</v>
      </c>
      <c r="D1132" s="299" t="s">
        <v>320</v>
      </c>
      <c r="E1132" s="331">
        <v>21.25</v>
      </c>
      <c r="F1132" s="331"/>
      <c r="G1132" s="333">
        <f t="shared" si="30"/>
        <v>2658.0999999999872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46113</v>
      </c>
      <c r="D1133" s="299" t="s">
        <v>376</v>
      </c>
      <c r="E1133" s="331">
        <v>42.9</v>
      </c>
      <c r="F1133" s="331"/>
      <c r="G1133" s="333">
        <f t="shared" si="30"/>
        <v>2679.3499999999872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284</v>
      </c>
      <c r="B1134" s="330">
        <v>37</v>
      </c>
      <c r="C1134" s="298">
        <v>46112</v>
      </c>
      <c r="D1134" s="299" t="s">
        <v>377</v>
      </c>
      <c r="E1134" s="331">
        <v>4309.58</v>
      </c>
      <c r="F1134" s="331"/>
      <c r="G1134" s="333">
        <f t="shared" si="30"/>
        <v>2722.2499999999873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286</v>
      </c>
      <c r="B1135" s="330">
        <v>25</v>
      </c>
      <c r="C1135" s="298">
        <v>46112</v>
      </c>
      <c r="D1135" s="298" t="s">
        <v>204</v>
      </c>
      <c r="E1135" s="331">
        <v>350</v>
      </c>
      <c r="F1135" s="331"/>
      <c r="G1135" s="333">
        <f t="shared" si="30"/>
        <v>7031.8299999999872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286</v>
      </c>
      <c r="B1136" s="330">
        <v>26</v>
      </c>
      <c r="C1136" s="298">
        <v>46112</v>
      </c>
      <c r="D1136" s="298" t="s">
        <v>205</v>
      </c>
      <c r="E1136" s="331">
        <v>320</v>
      </c>
      <c r="F1136" s="331"/>
      <c r="G1136" s="333">
        <f t="shared" si="30"/>
        <v>7381.8299999999872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286</v>
      </c>
      <c r="B1137" s="330">
        <v>27</v>
      </c>
      <c r="C1137" s="298">
        <v>46112</v>
      </c>
      <c r="D1137" s="298" t="s">
        <v>206</v>
      </c>
      <c r="E1137" s="331">
        <v>25</v>
      </c>
      <c r="F1137" s="331"/>
      <c r="G1137" s="333">
        <f t="shared" si="30"/>
        <v>7701.8299999999872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286</v>
      </c>
      <c r="B1138" s="330">
        <v>28</v>
      </c>
      <c r="C1138" s="298">
        <v>46112</v>
      </c>
      <c r="D1138" s="298" t="s">
        <v>207</v>
      </c>
      <c r="E1138" s="331">
        <v>25</v>
      </c>
      <c r="F1138" s="331"/>
      <c r="G1138" s="333">
        <f t="shared" si="30"/>
        <v>7726.8299999999872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286</v>
      </c>
      <c r="B1139" s="330">
        <v>29</v>
      </c>
      <c r="C1139" s="298">
        <v>46112</v>
      </c>
      <c r="D1139" s="298" t="s">
        <v>208</v>
      </c>
      <c r="E1139" s="331">
        <v>45</v>
      </c>
      <c r="F1139" s="331"/>
      <c r="G1139" s="333">
        <f t="shared" si="30"/>
        <v>7751.8299999999872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286</v>
      </c>
      <c r="B1140" s="330">
        <v>30</v>
      </c>
      <c r="C1140" s="298">
        <v>46112</v>
      </c>
      <c r="D1140" s="298" t="s">
        <v>209</v>
      </c>
      <c r="E1140" s="331">
        <v>400</v>
      </c>
      <c r="F1140" s="331"/>
      <c r="G1140" s="333">
        <f t="shared" si="30"/>
        <v>7796.8299999999872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286</v>
      </c>
      <c r="B1141" s="330">
        <v>31</v>
      </c>
      <c r="C1141" s="298">
        <v>46112</v>
      </c>
      <c r="D1141" s="298" t="s">
        <v>210</v>
      </c>
      <c r="E1141" s="331">
        <v>375</v>
      </c>
      <c r="F1141" s="331"/>
      <c r="G1141" s="333">
        <f t="shared" si="30"/>
        <v>8196.8299999999872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286</v>
      </c>
      <c r="B1142" s="330">
        <v>32</v>
      </c>
      <c r="C1142" s="298">
        <v>46112</v>
      </c>
      <c r="D1142" s="298" t="s">
        <v>211</v>
      </c>
      <c r="E1142" s="331">
        <v>100</v>
      </c>
      <c r="F1142" s="331"/>
      <c r="G1142" s="333">
        <f t="shared" si="30"/>
        <v>8571.8299999999872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286</v>
      </c>
      <c r="B1143" s="330">
        <v>33</v>
      </c>
      <c r="C1143" s="298">
        <v>46112</v>
      </c>
      <c r="D1143" s="298" t="s">
        <v>212</v>
      </c>
      <c r="E1143" s="331">
        <v>85</v>
      </c>
      <c r="F1143" s="331"/>
      <c r="G1143" s="333">
        <f t="shared" si="30"/>
        <v>8671.8299999999872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286</v>
      </c>
      <c r="B1144" s="330">
        <v>34</v>
      </c>
      <c r="C1144" s="298">
        <v>46112</v>
      </c>
      <c r="D1144" s="298" t="s">
        <v>213</v>
      </c>
      <c r="E1144" s="331">
        <v>230</v>
      </c>
      <c r="F1144" s="331"/>
      <c r="G1144" s="333">
        <f t="shared" si="30"/>
        <v>8756.8299999999872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286</v>
      </c>
      <c r="B1145" s="330">
        <v>35</v>
      </c>
      <c r="C1145" s="298">
        <v>46112</v>
      </c>
      <c r="D1145" s="298" t="s">
        <v>214</v>
      </c>
      <c r="E1145" s="331">
        <v>45</v>
      </c>
      <c r="F1145" s="331"/>
      <c r="G1145" s="333">
        <f t="shared" si="30"/>
        <v>8986.8299999999872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46112</v>
      </c>
      <c r="D1146" s="298" t="s">
        <v>378</v>
      </c>
      <c r="E1146" s="331">
        <v>40</v>
      </c>
      <c r="F1146" s="331"/>
      <c r="G1146" s="333">
        <f t="shared" si="30"/>
        <v>9031.8299999999872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42</v>
      </c>
      <c r="C1147" s="298">
        <v>46112</v>
      </c>
      <c r="D1147" s="298" t="s">
        <v>200</v>
      </c>
      <c r="E1147" s="331">
        <v>59</v>
      </c>
      <c r="F1147" s="331"/>
      <c r="G1147" s="333">
        <f t="shared" si="30"/>
        <v>9071.8299999999872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43</v>
      </c>
      <c r="C1148" s="298">
        <v>46112</v>
      </c>
      <c r="D1148" s="298" t="s">
        <v>201</v>
      </c>
      <c r="E1148" s="331">
        <v>42.84</v>
      </c>
      <c r="F1148" s="331"/>
      <c r="G1148" s="333">
        <f t="shared" si="30"/>
        <v>9130.8299999999872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46112</v>
      </c>
      <c r="D1149" s="298" t="s">
        <v>300</v>
      </c>
      <c r="E1149" s="331">
        <v>57.21</v>
      </c>
      <c r="F1149" s="331"/>
      <c r="G1149" s="333">
        <f t="shared" si="30"/>
        <v>9173.6699999999873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8</v>
      </c>
      <c r="C1150" s="298">
        <v>46112</v>
      </c>
      <c r="D1150" s="298" t="s">
        <v>296</v>
      </c>
      <c r="E1150" s="331">
        <v>11.18</v>
      </c>
      <c r="F1150" s="331"/>
      <c r="G1150" s="333">
        <f t="shared" si="30"/>
        <v>9230.8799999999865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10</v>
      </c>
      <c r="C1151" s="298">
        <v>46112</v>
      </c>
      <c r="D1151" s="298" t="s">
        <v>176</v>
      </c>
      <c r="E1151" s="331">
        <v>17.899999999999999</v>
      </c>
      <c r="F1151" s="331"/>
      <c r="G1151" s="333">
        <f t="shared" si="30"/>
        <v>9242.0599999999868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46111</v>
      </c>
      <c r="D1152" s="298" t="s">
        <v>334</v>
      </c>
      <c r="E1152" s="331">
        <v>23.83</v>
      </c>
      <c r="F1152" s="331"/>
      <c r="G1152" s="333">
        <f t="shared" si="30"/>
        <v>9259.9599999999864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291</v>
      </c>
      <c r="B1153" s="330">
        <v>38</v>
      </c>
      <c r="C1153" s="298">
        <v>46111</v>
      </c>
      <c r="D1153" s="299" t="s">
        <v>293</v>
      </c>
      <c r="E1153" s="331"/>
      <c r="F1153" s="331">
        <v>4278.1400000000003</v>
      </c>
      <c r="G1153" s="333">
        <f t="shared" si="30"/>
        <v>9283.7899999999863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46111</v>
      </c>
      <c r="D1154" s="299" t="s">
        <v>351</v>
      </c>
      <c r="E1154" s="331">
        <v>30</v>
      </c>
      <c r="F1154" s="331"/>
      <c r="G1154" s="333">
        <f t="shared" si="30"/>
        <v>5005.649999999986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46111</v>
      </c>
      <c r="D1155" s="299" t="s">
        <v>300</v>
      </c>
      <c r="E1155" s="331">
        <v>15.96</v>
      </c>
      <c r="F1155" s="331"/>
      <c r="G1155" s="333">
        <f t="shared" si="30"/>
        <v>5035.649999999986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3</v>
      </c>
      <c r="C1156" s="298">
        <v>46111</v>
      </c>
      <c r="D1156" s="299" t="s">
        <v>379</v>
      </c>
      <c r="E1156" s="331">
        <v>18.96</v>
      </c>
      <c r="F1156" s="331"/>
      <c r="G1156" s="333">
        <f t="shared" si="30"/>
        <v>5051.609999999986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1</v>
      </c>
      <c r="C1157" s="298">
        <v>46110</v>
      </c>
      <c r="D1157" s="299" t="s">
        <v>311</v>
      </c>
      <c r="E1157" s="331">
        <v>144.22</v>
      </c>
      <c r="F1157" s="331"/>
      <c r="G1157" s="333">
        <f t="shared" si="30"/>
        <v>5070.5699999999861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7</v>
      </c>
      <c r="C1158" s="298">
        <v>46110</v>
      </c>
      <c r="D1158" s="299" t="s">
        <v>380</v>
      </c>
      <c r="E1158" s="331">
        <v>181.04</v>
      </c>
      <c r="F1158" s="331"/>
      <c r="G1158" s="333">
        <f t="shared" si="30"/>
        <v>5214.7899999999863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46110</v>
      </c>
      <c r="D1159" s="299" t="s">
        <v>381</v>
      </c>
      <c r="E1159" s="331">
        <v>196.9</v>
      </c>
      <c r="F1159" s="331"/>
      <c r="G1159" s="333">
        <f t="shared" si="30"/>
        <v>5395.8299999999863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3</v>
      </c>
      <c r="C1160" s="298">
        <v>46110</v>
      </c>
      <c r="D1160" s="299" t="s">
        <v>382</v>
      </c>
      <c r="E1160" s="331">
        <v>7.5</v>
      </c>
      <c r="F1160" s="331"/>
      <c r="G1160" s="333">
        <f t="shared" si="30"/>
        <v>5592.7299999999859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8</v>
      </c>
      <c r="C1161" s="298">
        <v>46109</v>
      </c>
      <c r="D1161" s="299" t="s">
        <v>319</v>
      </c>
      <c r="E1161" s="331">
        <v>11.7</v>
      </c>
      <c r="F1161" s="331"/>
      <c r="G1161" s="333">
        <f t="shared" si="30"/>
        <v>5600.2299999999859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46109</v>
      </c>
      <c r="D1162" s="299" t="s">
        <v>308</v>
      </c>
      <c r="E1162" s="331">
        <v>210.76</v>
      </c>
      <c r="F1162" s="331"/>
      <c r="G1162" s="333">
        <f t="shared" si="30"/>
        <v>5611.9299999999857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4</v>
      </c>
      <c r="C1163" s="298">
        <v>46109</v>
      </c>
      <c r="D1163" s="299" t="s">
        <v>310</v>
      </c>
      <c r="E1163" s="331">
        <v>46.9</v>
      </c>
      <c r="F1163" s="331"/>
      <c r="G1163" s="333">
        <f t="shared" si="30"/>
        <v>5822.689999999986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46109</v>
      </c>
      <c r="D1164" s="299" t="s">
        <v>329</v>
      </c>
      <c r="E1164" s="331">
        <v>179.1</v>
      </c>
      <c r="F1164" s="331"/>
      <c r="G1164" s="333">
        <f t="shared" si="30"/>
        <v>5869.5899999999856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8</v>
      </c>
      <c r="C1165" s="298">
        <v>46109</v>
      </c>
      <c r="D1165" s="299" t="s">
        <v>308</v>
      </c>
      <c r="E1165" s="331">
        <v>31.97</v>
      </c>
      <c r="F1165" s="331"/>
      <c r="G1165" s="333">
        <f t="shared" si="30"/>
        <v>6048.689999999986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46109</v>
      </c>
      <c r="D1166" s="299" t="s">
        <v>308</v>
      </c>
      <c r="E1166" s="331">
        <v>12.19</v>
      </c>
      <c r="F1166" s="331"/>
      <c r="G1166" s="333">
        <f t="shared" si="30"/>
        <v>6080.6599999999862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291</v>
      </c>
      <c r="B1167" s="330">
        <v>41</v>
      </c>
      <c r="C1167" s="298">
        <v>46108</v>
      </c>
      <c r="D1167" s="299" t="s">
        <v>383</v>
      </c>
      <c r="E1167" s="331"/>
      <c r="F1167" s="331">
        <v>400</v>
      </c>
      <c r="G1167" s="333">
        <f t="shared" si="30"/>
        <v>6092.8499999999858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46108</v>
      </c>
      <c r="D1168" s="299" t="s">
        <v>301</v>
      </c>
      <c r="E1168" s="331">
        <v>19.5</v>
      </c>
      <c r="F1168" s="331"/>
      <c r="G1168" s="333">
        <f t="shared" si="30"/>
        <v>5692.8499999999858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46108</v>
      </c>
      <c r="D1169" s="299" t="s">
        <v>296</v>
      </c>
      <c r="E1169" s="331">
        <v>11.48</v>
      </c>
      <c r="F1169" s="331"/>
      <c r="G1169" s="333">
        <f t="shared" si="30"/>
        <v>5712.3499999999858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8</v>
      </c>
      <c r="C1170" s="298">
        <v>46108</v>
      </c>
      <c r="D1170" s="299" t="s">
        <v>334</v>
      </c>
      <c r="E1170" s="331">
        <v>11.46</v>
      </c>
      <c r="F1170" s="331"/>
      <c r="G1170" s="333">
        <f t="shared" si="30"/>
        <v>5723.8299999999854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46108</v>
      </c>
      <c r="D1171" s="299" t="s">
        <v>334</v>
      </c>
      <c r="E1171" s="331">
        <v>38.21</v>
      </c>
      <c r="F1171" s="331"/>
      <c r="G1171" s="333">
        <f t="shared" si="30"/>
        <v>5735.2899999999854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46108</v>
      </c>
      <c r="D1172" s="299" t="s">
        <v>384</v>
      </c>
      <c r="E1172" s="331">
        <v>69.95</v>
      </c>
      <c r="F1172" s="331"/>
      <c r="G1172" s="333">
        <f t="shared" si="30"/>
        <v>5773.4999999999854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3</v>
      </c>
      <c r="C1173" s="298">
        <v>46108</v>
      </c>
      <c r="D1173" s="299" t="s">
        <v>348</v>
      </c>
      <c r="E1173" s="331">
        <v>10.78</v>
      </c>
      <c r="F1173" s="331"/>
      <c r="G1173" s="333">
        <f t="shared" si="30"/>
        <v>5843.4499999999853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6</v>
      </c>
      <c r="C1174" s="298">
        <v>46108</v>
      </c>
      <c r="D1174" s="299" t="s">
        <v>300</v>
      </c>
      <c r="E1174" s="331">
        <v>15.84</v>
      </c>
      <c r="F1174" s="331"/>
      <c r="G1174" s="333">
        <f t="shared" si="30"/>
        <v>5854.229999999985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46108</v>
      </c>
      <c r="D1175" s="299" t="s">
        <v>385</v>
      </c>
      <c r="E1175" s="331">
        <v>22.48</v>
      </c>
      <c r="F1175" s="331"/>
      <c r="G1175" s="333">
        <f t="shared" si="30"/>
        <v>5870.0699999999852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46107</v>
      </c>
      <c r="D1176" s="299" t="s">
        <v>358</v>
      </c>
      <c r="E1176" s="331">
        <v>11.17</v>
      </c>
      <c r="F1176" s="331"/>
      <c r="G1176" s="333">
        <f t="shared" si="30"/>
        <v>5892.5499999999847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46107</v>
      </c>
      <c r="D1177" s="299" t="s">
        <v>386</v>
      </c>
      <c r="E1177" s="331">
        <v>14.38</v>
      </c>
      <c r="F1177" s="331"/>
      <c r="G1177" s="333">
        <f t="shared" si="30"/>
        <v>5903.7199999999848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46107</v>
      </c>
      <c r="D1178" s="299" t="s">
        <v>387</v>
      </c>
      <c r="E1178" s="331">
        <v>45</v>
      </c>
      <c r="F1178" s="331"/>
      <c r="G1178" s="333">
        <f t="shared" si="30"/>
        <v>5918.0999999999849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46107</v>
      </c>
      <c r="D1179" s="299" t="s">
        <v>324</v>
      </c>
      <c r="E1179" s="331">
        <v>9.0299999999999994</v>
      </c>
      <c r="F1179" s="331"/>
      <c r="G1179" s="333">
        <f t="shared" si="30"/>
        <v>5963.0999999999849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46107</v>
      </c>
      <c r="D1180" s="299" t="s">
        <v>301</v>
      </c>
      <c r="E1180" s="331">
        <v>30</v>
      </c>
      <c r="F1180" s="331"/>
      <c r="G1180" s="333">
        <f t="shared" si="30"/>
        <v>5972.1299999999846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46106</v>
      </c>
      <c r="D1181" s="299" t="s">
        <v>388</v>
      </c>
      <c r="E1181" s="331">
        <v>12</v>
      </c>
      <c r="F1181" s="331"/>
      <c r="G1181" s="333">
        <f t="shared" si="30"/>
        <v>6002.1299999999846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46106</v>
      </c>
      <c r="D1182" s="299" t="s">
        <v>389</v>
      </c>
      <c r="E1182" s="331">
        <v>20</v>
      </c>
      <c r="F1182" s="331"/>
      <c r="G1182" s="333">
        <f t="shared" si="30"/>
        <v>6014.1299999999846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46106</v>
      </c>
      <c r="D1183" s="299" t="s">
        <v>296</v>
      </c>
      <c r="E1183" s="331">
        <v>21.05</v>
      </c>
      <c r="F1183" s="331"/>
      <c r="G1183" s="333">
        <f t="shared" si="30"/>
        <v>6034.1299999999846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4</v>
      </c>
      <c r="C1184" s="298">
        <v>46106</v>
      </c>
      <c r="D1184" s="299" t="s">
        <v>296</v>
      </c>
      <c r="E1184" s="331">
        <v>38.58</v>
      </c>
      <c r="F1184" s="331"/>
      <c r="G1184" s="333">
        <f t="shared" si="30"/>
        <v>6055.1799999999848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12</v>
      </c>
      <c r="C1185" s="298">
        <v>46106</v>
      </c>
      <c r="D1185" s="299" t="s">
        <v>314</v>
      </c>
      <c r="E1185" s="331">
        <v>204.47</v>
      </c>
      <c r="F1185" s="331"/>
      <c r="G1185" s="333">
        <f t="shared" si="30"/>
        <v>6093.7599999999848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24</v>
      </c>
      <c r="C1186" s="298">
        <v>46105</v>
      </c>
      <c r="D1186" s="299" t="s">
        <v>860</v>
      </c>
      <c r="E1186" s="331">
        <v>86.58</v>
      </c>
      <c r="F1186" s="331"/>
      <c r="G1186" s="333">
        <f t="shared" si="30"/>
        <v>6298.229999999985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46105</v>
      </c>
      <c r="D1187" s="299" t="s">
        <v>389</v>
      </c>
      <c r="E1187" s="331">
        <v>20</v>
      </c>
      <c r="F1187" s="331"/>
      <c r="G1187" s="333">
        <f t="shared" si="30"/>
        <v>6384.8099999999849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46105</v>
      </c>
      <c r="D1188" s="299" t="s">
        <v>390</v>
      </c>
      <c r="E1188" s="331">
        <v>15.29</v>
      </c>
      <c r="F1188" s="331"/>
      <c r="G1188" s="333">
        <f t="shared" si="30"/>
        <v>6404.8099999999849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46105</v>
      </c>
      <c r="D1189" s="299" t="s">
        <v>308</v>
      </c>
      <c r="E1189" s="331">
        <v>47.99</v>
      </c>
      <c r="F1189" s="331"/>
      <c r="G1189" s="333">
        <f t="shared" si="30"/>
        <v>6420.0999999999849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23</v>
      </c>
      <c r="C1190" s="298">
        <v>46104</v>
      </c>
      <c r="D1190" s="299" t="s">
        <v>67</v>
      </c>
      <c r="E1190" s="331">
        <v>650.88</v>
      </c>
      <c r="F1190" s="331"/>
      <c r="G1190" s="333">
        <f t="shared" si="30"/>
        <v>6468.0899999999847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46104</v>
      </c>
      <c r="D1191" s="299" t="s">
        <v>391</v>
      </c>
      <c r="E1191" s="331">
        <v>46</v>
      </c>
      <c r="F1191" s="331"/>
      <c r="G1191" s="333">
        <f t="shared" si="30"/>
        <v>7118.9699999999848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46103</v>
      </c>
      <c r="D1192" s="299" t="s">
        <v>392</v>
      </c>
      <c r="E1192" s="331">
        <v>24.81</v>
      </c>
      <c r="F1192" s="331"/>
      <c r="G1192" s="333">
        <f t="shared" si="30"/>
        <v>7164.9699999999848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46103</v>
      </c>
      <c r="D1193" s="299" t="s">
        <v>296</v>
      </c>
      <c r="E1193" s="331">
        <v>28.77</v>
      </c>
      <c r="F1193" s="331"/>
      <c r="G1193" s="333">
        <f t="shared" si="30"/>
        <v>7189.7799999999852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46103</v>
      </c>
      <c r="D1194" s="299" t="s">
        <v>296</v>
      </c>
      <c r="E1194" s="331">
        <v>11.9</v>
      </c>
      <c r="F1194" s="331"/>
      <c r="G1194" s="333">
        <f t="shared" si="30"/>
        <v>7218.5499999999856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1</v>
      </c>
      <c r="C1195" s="298">
        <v>46103</v>
      </c>
      <c r="D1195" s="299" t="s">
        <v>300</v>
      </c>
      <c r="E1195" s="331">
        <v>42.59</v>
      </c>
      <c r="F1195" s="331"/>
      <c r="G1195" s="333">
        <f t="shared" si="30"/>
        <v>7230.4499999999853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46103</v>
      </c>
      <c r="D1196" s="299" t="s">
        <v>300</v>
      </c>
      <c r="E1196" s="331">
        <v>17.579999999999998</v>
      </c>
      <c r="F1196" s="331"/>
      <c r="G1196" s="333">
        <f t="shared" si="30"/>
        <v>7273.0399999999854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1</v>
      </c>
      <c r="C1197" s="298">
        <v>46103</v>
      </c>
      <c r="D1197" s="299" t="s">
        <v>300</v>
      </c>
      <c r="E1197" s="331">
        <v>11.99</v>
      </c>
      <c r="F1197" s="331"/>
      <c r="G1197" s="333">
        <f t="shared" si="30"/>
        <v>7290.6199999999853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1</v>
      </c>
      <c r="C1198" s="298">
        <v>46103</v>
      </c>
      <c r="D1198" s="299" t="s">
        <v>311</v>
      </c>
      <c r="E1198" s="331">
        <v>81.31</v>
      </c>
      <c r="F1198" s="331"/>
      <c r="G1198" s="333">
        <f t="shared" si="30"/>
        <v>7302.6099999999851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1</v>
      </c>
      <c r="C1199" s="298">
        <v>46103</v>
      </c>
      <c r="D1199" s="299" t="s">
        <v>393</v>
      </c>
      <c r="E1199" s="331">
        <v>38.44</v>
      </c>
      <c r="F1199" s="331"/>
      <c r="G1199" s="333">
        <f t="shared" si="30"/>
        <v>7383.9199999999855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46103</v>
      </c>
      <c r="D1200" s="299" t="s">
        <v>394</v>
      </c>
      <c r="E1200" s="331">
        <v>35.700000000000003</v>
      </c>
      <c r="F1200" s="331"/>
      <c r="G1200" s="333">
        <f t="shared" si="30"/>
        <v>7422.3599999999851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6</v>
      </c>
      <c r="C1201" s="298">
        <v>46102</v>
      </c>
      <c r="D1201" s="299" t="s">
        <v>300</v>
      </c>
      <c r="E1201" s="331">
        <v>10.64</v>
      </c>
      <c r="F1201" s="331"/>
      <c r="G1201" s="333">
        <f t="shared" si="30"/>
        <v>7458.0599999999849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46102</v>
      </c>
      <c r="D1202" s="299" t="s">
        <v>300</v>
      </c>
      <c r="E1202" s="331">
        <v>28.69</v>
      </c>
      <c r="F1202" s="331"/>
      <c r="G1202" s="333">
        <f t="shared" si="30"/>
        <v>7468.6999999999853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3</v>
      </c>
      <c r="C1203" s="298">
        <v>46102</v>
      </c>
      <c r="D1203" s="299" t="s">
        <v>348</v>
      </c>
      <c r="E1203" s="331">
        <v>11.59</v>
      </c>
      <c r="F1203" s="331"/>
      <c r="G1203" s="333">
        <f t="shared" si="30"/>
        <v>7497.3899999999849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291</v>
      </c>
      <c r="B1204" s="330">
        <v>41</v>
      </c>
      <c r="C1204" s="298">
        <v>46102</v>
      </c>
      <c r="D1204" s="299" t="s">
        <v>383</v>
      </c>
      <c r="E1204" s="331"/>
      <c r="F1204" s="331">
        <v>400</v>
      </c>
      <c r="G1204" s="333">
        <f t="shared" si="30"/>
        <v>7508.979999999985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5</v>
      </c>
      <c r="C1205" s="298">
        <v>46102</v>
      </c>
      <c r="D1205" s="299" t="s">
        <v>395</v>
      </c>
      <c r="E1205" s="331">
        <v>170</v>
      </c>
      <c r="F1205" s="331"/>
      <c r="G1205" s="333">
        <f t="shared" si="30"/>
        <v>7108.979999999985</v>
      </c>
      <c r="H1205" s="334" t="s">
        <v>298</v>
      </c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5</v>
      </c>
      <c r="C1206" s="298">
        <v>46102</v>
      </c>
      <c r="D1206" s="299" t="s">
        <v>354</v>
      </c>
      <c r="E1206" s="331">
        <v>70</v>
      </c>
      <c r="F1206" s="331"/>
      <c r="G1206" s="333">
        <f t="shared" si="30"/>
        <v>7278.979999999985</v>
      </c>
      <c r="H1206" s="334" t="s">
        <v>298</v>
      </c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5</v>
      </c>
      <c r="C1207" s="298">
        <v>46102</v>
      </c>
      <c r="D1207" s="299" t="s">
        <v>396</v>
      </c>
      <c r="E1207" s="331">
        <v>40</v>
      </c>
      <c r="F1207" s="331"/>
      <c r="G1207" s="333">
        <f t="shared" ref="G1207:G1461" si="31">G1208-E1207+F1207</f>
        <v>7348.979999999985</v>
      </c>
      <c r="H1207" s="334" t="s">
        <v>298</v>
      </c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3</v>
      </c>
      <c r="C1208" s="298">
        <v>46102</v>
      </c>
      <c r="D1208" s="299" t="s">
        <v>348</v>
      </c>
      <c r="E1208" s="331">
        <v>25</v>
      </c>
      <c r="F1208" s="331"/>
      <c r="G1208" s="333">
        <f t="shared" si="31"/>
        <v>7388.979999999985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46102</v>
      </c>
      <c r="D1209" s="299" t="s">
        <v>304</v>
      </c>
      <c r="E1209" s="331">
        <v>65.19</v>
      </c>
      <c r="F1209" s="331"/>
      <c r="G1209" s="333">
        <f t="shared" si="31"/>
        <v>7413.979999999985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46102</v>
      </c>
      <c r="D1210" s="299" t="s">
        <v>310</v>
      </c>
      <c r="E1210" s="331">
        <v>37.450000000000003</v>
      </c>
      <c r="F1210" s="331"/>
      <c r="G1210" s="333">
        <f t="shared" si="31"/>
        <v>7479.1699999999846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46101</v>
      </c>
      <c r="D1211" s="299" t="s">
        <v>356</v>
      </c>
      <c r="E1211" s="331">
        <v>65.099999999999994</v>
      </c>
      <c r="F1211" s="331"/>
      <c r="G1211" s="333">
        <f t="shared" si="31"/>
        <v>7516.6199999999844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22</v>
      </c>
      <c r="C1212" s="298">
        <v>46101</v>
      </c>
      <c r="D1212" s="299" t="s">
        <v>323</v>
      </c>
      <c r="E1212" s="331">
        <v>20.22</v>
      </c>
      <c r="F1212" s="331"/>
      <c r="G1212" s="333">
        <f t="shared" si="31"/>
        <v>7581.7199999999848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6</v>
      </c>
      <c r="C1213" s="298">
        <v>46101</v>
      </c>
      <c r="D1213" s="299" t="s">
        <v>433</v>
      </c>
      <c r="E1213" s="331">
        <v>-73</v>
      </c>
      <c r="F1213" s="331"/>
      <c r="G1213" s="333">
        <f t="shared" si="31"/>
        <v>7601.939999999985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6</v>
      </c>
      <c r="C1214" s="298">
        <v>46101</v>
      </c>
      <c r="D1214" s="299" t="s">
        <v>300</v>
      </c>
      <c r="E1214" s="331">
        <v>34.68</v>
      </c>
      <c r="F1214" s="331"/>
      <c r="G1214" s="333">
        <f t="shared" si="31"/>
        <v>7528.939999999985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46101</v>
      </c>
      <c r="D1215" s="299" t="s">
        <v>397</v>
      </c>
      <c r="E1215" s="331">
        <v>10.63</v>
      </c>
      <c r="F1215" s="331"/>
      <c r="G1215" s="333">
        <f t="shared" si="31"/>
        <v>7563.6199999999853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5</v>
      </c>
      <c r="C1216" s="298">
        <v>46101</v>
      </c>
      <c r="D1216" s="299" t="s">
        <v>398</v>
      </c>
      <c r="E1216" s="331">
        <v>106.49</v>
      </c>
      <c r="F1216" s="331"/>
      <c r="G1216" s="333">
        <f t="shared" si="31"/>
        <v>7574.2499999999854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46100</v>
      </c>
      <c r="D1217" s="299" t="s">
        <v>357</v>
      </c>
      <c r="E1217" s="331">
        <v>16.739999999999998</v>
      </c>
      <c r="F1217" s="331"/>
      <c r="G1217" s="333">
        <f t="shared" si="31"/>
        <v>7680.7399999999852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46100</v>
      </c>
      <c r="D1218" s="299" t="s">
        <v>399</v>
      </c>
      <c r="E1218" s="331">
        <v>108.54</v>
      </c>
      <c r="F1218" s="331"/>
      <c r="G1218" s="333">
        <f t="shared" si="31"/>
        <v>7697.479999999985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22</v>
      </c>
      <c r="C1219" s="298">
        <v>46100</v>
      </c>
      <c r="D1219" s="299" t="s">
        <v>835</v>
      </c>
      <c r="E1219" s="331">
        <v>12.77</v>
      </c>
      <c r="F1219" s="331"/>
      <c r="G1219" s="333">
        <f t="shared" si="31"/>
        <v>7806.019999999985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8</v>
      </c>
      <c r="C1220" s="298">
        <v>46100</v>
      </c>
      <c r="D1220" s="299" t="s">
        <v>334</v>
      </c>
      <c r="E1220" s="331">
        <v>28.33</v>
      </c>
      <c r="F1220" s="331"/>
      <c r="G1220" s="333">
        <f t="shared" si="31"/>
        <v>7818.7899999999854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46100</v>
      </c>
      <c r="D1221" s="299" t="s">
        <v>358</v>
      </c>
      <c r="E1221" s="331">
        <v>17.45</v>
      </c>
      <c r="F1221" s="331"/>
      <c r="G1221" s="333">
        <f t="shared" si="31"/>
        <v>7847.1199999999853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22</v>
      </c>
      <c r="C1222" s="298">
        <v>46100</v>
      </c>
      <c r="D1222" s="299" t="s">
        <v>328</v>
      </c>
      <c r="E1222" s="331">
        <v>7.46</v>
      </c>
      <c r="F1222" s="331"/>
      <c r="G1222" s="333">
        <f t="shared" si="31"/>
        <v>7864.5699999999852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335</v>
      </c>
      <c r="B1223" s="330" t="s">
        <v>335</v>
      </c>
      <c r="C1223" s="298">
        <v>46100</v>
      </c>
      <c r="D1223" s="299" t="s">
        <v>336</v>
      </c>
      <c r="E1223" s="331">
        <v>172.29</v>
      </c>
      <c r="F1223" s="331"/>
      <c r="G1223" s="333">
        <f t="shared" si="31"/>
        <v>7872.0299999999852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15</v>
      </c>
      <c r="C1224" s="298">
        <v>46100</v>
      </c>
      <c r="D1224" s="299" t="s">
        <v>185</v>
      </c>
      <c r="E1224" s="331">
        <v>175.09</v>
      </c>
      <c r="F1224" s="331"/>
      <c r="G1224" s="333">
        <f t="shared" si="31"/>
        <v>8044.3199999999852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291</v>
      </c>
      <c r="B1225" s="330">
        <v>39</v>
      </c>
      <c r="C1225" s="298">
        <v>46100</v>
      </c>
      <c r="D1225" s="299" t="s">
        <v>292</v>
      </c>
      <c r="E1225" s="331"/>
      <c r="F1225" s="331">
        <v>2763.78</v>
      </c>
      <c r="G1225" s="333">
        <f t="shared" si="31"/>
        <v>8219.4099999999853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46099</v>
      </c>
      <c r="D1226" s="299" t="s">
        <v>400</v>
      </c>
      <c r="E1226" s="331">
        <v>47.46</v>
      </c>
      <c r="F1226" s="331"/>
      <c r="G1226" s="333">
        <f t="shared" si="31"/>
        <v>5455.6299999999856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46099</v>
      </c>
      <c r="D1227" s="299" t="s">
        <v>400</v>
      </c>
      <c r="E1227" s="331">
        <v>15.01</v>
      </c>
      <c r="F1227" s="331"/>
      <c r="G1227" s="333">
        <f t="shared" si="31"/>
        <v>5503.0899999999856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291</v>
      </c>
      <c r="B1228" s="330">
        <v>40</v>
      </c>
      <c r="C1228" s="298">
        <v>46099</v>
      </c>
      <c r="D1228" s="299" t="s">
        <v>316</v>
      </c>
      <c r="E1228" s="331"/>
      <c r="F1228" s="331">
        <v>838.67</v>
      </c>
      <c r="G1228" s="333">
        <f t="shared" si="31"/>
        <v>5518.0999999999858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46099</v>
      </c>
      <c r="D1229" s="299" t="s">
        <v>296</v>
      </c>
      <c r="E1229" s="331">
        <v>14.67</v>
      </c>
      <c r="F1229" s="331"/>
      <c r="G1229" s="333">
        <f t="shared" si="31"/>
        <v>4679.4299999999857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46099</v>
      </c>
      <c r="D1230" s="299" t="s">
        <v>296</v>
      </c>
      <c r="E1230" s="331">
        <v>40.22</v>
      </c>
      <c r="F1230" s="331"/>
      <c r="G1230" s="333">
        <f t="shared" si="31"/>
        <v>4694.0999999999858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8</v>
      </c>
      <c r="C1231" s="298">
        <v>46099</v>
      </c>
      <c r="D1231" s="299" t="s">
        <v>295</v>
      </c>
      <c r="E1231" s="331">
        <v>3.49</v>
      </c>
      <c r="F1231" s="331"/>
      <c r="G1231" s="333">
        <f t="shared" si="31"/>
        <v>4734.3199999999861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22</v>
      </c>
      <c r="C1232" s="298">
        <v>46099</v>
      </c>
      <c r="D1232" s="299" t="s">
        <v>401</v>
      </c>
      <c r="E1232" s="331">
        <v>13.84</v>
      </c>
      <c r="F1232" s="331"/>
      <c r="G1232" s="333">
        <f t="shared" si="31"/>
        <v>4737.8099999999858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17</v>
      </c>
      <c r="C1233" s="298">
        <v>46098</v>
      </c>
      <c r="D1233" s="299" t="s">
        <v>188</v>
      </c>
      <c r="E1233" s="331">
        <v>42.65</v>
      </c>
      <c r="F1233" s="331"/>
      <c r="G1233" s="333">
        <f t="shared" si="31"/>
        <v>4751.649999999986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23</v>
      </c>
      <c r="C1234" s="298">
        <v>46098</v>
      </c>
      <c r="D1234" s="299" t="s">
        <v>402</v>
      </c>
      <c r="E1234" s="331">
        <v>529.46</v>
      </c>
      <c r="F1234" s="331"/>
      <c r="G1234" s="333">
        <f t="shared" si="31"/>
        <v>4794.2999999999856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43</v>
      </c>
      <c r="C1235" s="298">
        <v>46098</v>
      </c>
      <c r="D1235" s="299" t="s">
        <v>333</v>
      </c>
      <c r="E1235" s="331">
        <v>22.35</v>
      </c>
      <c r="F1235" s="331"/>
      <c r="G1235" s="333">
        <f t="shared" si="31"/>
        <v>5323.7599999999857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42</v>
      </c>
      <c r="C1236" s="298">
        <v>46098</v>
      </c>
      <c r="D1236" s="299" t="s">
        <v>333</v>
      </c>
      <c r="E1236" s="331">
        <v>37.25</v>
      </c>
      <c r="F1236" s="331"/>
      <c r="G1236" s="333">
        <f t="shared" si="31"/>
        <v>5346.109999999986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46098</v>
      </c>
      <c r="D1237" s="299" t="s">
        <v>319</v>
      </c>
      <c r="E1237" s="331">
        <v>3.99</v>
      </c>
      <c r="F1237" s="331"/>
      <c r="G1237" s="333">
        <f t="shared" si="31"/>
        <v>5383.359999999986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8</v>
      </c>
      <c r="C1238" s="298">
        <v>46098</v>
      </c>
      <c r="D1238" s="299" t="s">
        <v>319</v>
      </c>
      <c r="E1238" s="331">
        <v>24.47</v>
      </c>
      <c r="F1238" s="331"/>
      <c r="G1238" s="333">
        <f t="shared" si="31"/>
        <v>5387.3499999999858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294</v>
      </c>
      <c r="B1239" s="330">
        <v>21</v>
      </c>
      <c r="C1239" s="298">
        <v>46098</v>
      </c>
      <c r="D1239" s="299" t="s">
        <v>194</v>
      </c>
      <c r="E1239" s="331">
        <v>75.599999999999994</v>
      </c>
      <c r="F1239" s="331"/>
      <c r="G1239" s="333">
        <f t="shared" si="31"/>
        <v>5411.8199999999861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5</v>
      </c>
      <c r="C1240" s="298">
        <v>46097</v>
      </c>
      <c r="D1240" s="299" t="s">
        <v>340</v>
      </c>
      <c r="E1240" s="331">
        <v>21.3</v>
      </c>
      <c r="F1240" s="331"/>
      <c r="G1240" s="333">
        <f t="shared" si="31"/>
        <v>5487.4199999999864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11</v>
      </c>
      <c r="C1241" s="298">
        <v>46097</v>
      </c>
      <c r="D1241" s="299" t="s">
        <v>178</v>
      </c>
      <c r="E1241" s="331">
        <v>267.91000000000003</v>
      </c>
      <c r="F1241" s="331"/>
      <c r="G1241" s="333">
        <f t="shared" si="31"/>
        <v>5508.7199999999866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287</v>
      </c>
      <c r="B1242" s="330" t="s">
        <v>287</v>
      </c>
      <c r="C1242" s="298">
        <v>46097</v>
      </c>
      <c r="D1242" s="299" t="s">
        <v>403</v>
      </c>
      <c r="E1242" s="331"/>
      <c r="F1242" s="331">
        <v>80</v>
      </c>
      <c r="G1242" s="333">
        <f t="shared" si="31"/>
        <v>5776.6299999999865</v>
      </c>
      <c r="H1242" s="334" t="s">
        <v>298</v>
      </c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287</v>
      </c>
      <c r="B1243" s="330" t="s">
        <v>287</v>
      </c>
      <c r="C1243" s="298">
        <v>46097</v>
      </c>
      <c r="D1243" s="299" t="s">
        <v>302</v>
      </c>
      <c r="E1243" s="331">
        <v>80</v>
      </c>
      <c r="F1243" s="331"/>
      <c r="G1243" s="333">
        <f t="shared" si="31"/>
        <v>5696.6299999999865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4</v>
      </c>
      <c r="C1244" s="298">
        <v>46097</v>
      </c>
      <c r="D1244" s="299" t="s">
        <v>310</v>
      </c>
      <c r="E1244" s="331">
        <v>42.47</v>
      </c>
      <c r="F1244" s="331"/>
      <c r="G1244" s="333">
        <f t="shared" si="31"/>
        <v>5776.6299999999865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46097</v>
      </c>
      <c r="D1245" s="299" t="s">
        <v>296</v>
      </c>
      <c r="E1245" s="331">
        <v>11.18</v>
      </c>
      <c r="F1245" s="331"/>
      <c r="G1245" s="333">
        <f t="shared" si="31"/>
        <v>5819.0999999999867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46096</v>
      </c>
      <c r="D1246" s="299" t="s">
        <v>404</v>
      </c>
      <c r="E1246" s="331">
        <v>38.67</v>
      </c>
      <c r="F1246" s="331"/>
      <c r="G1246" s="333">
        <f t="shared" si="31"/>
        <v>5830.279999999987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3</v>
      </c>
      <c r="C1247" s="298">
        <v>46096</v>
      </c>
      <c r="D1247" s="299" t="s">
        <v>348</v>
      </c>
      <c r="E1247" s="331">
        <v>7.11</v>
      </c>
      <c r="F1247" s="331"/>
      <c r="G1247" s="333">
        <f t="shared" si="31"/>
        <v>5868.9499999999871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1</v>
      </c>
      <c r="C1248" s="298">
        <v>46096</v>
      </c>
      <c r="D1248" s="299" t="s">
        <v>304</v>
      </c>
      <c r="E1248" s="331">
        <v>126.64</v>
      </c>
      <c r="F1248" s="331"/>
      <c r="G1248" s="333">
        <f t="shared" si="31"/>
        <v>5876.0599999999868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46096</v>
      </c>
      <c r="D1249" s="299" t="s">
        <v>311</v>
      </c>
      <c r="E1249" s="331">
        <v>125.2</v>
      </c>
      <c r="F1249" s="331"/>
      <c r="G1249" s="333">
        <f t="shared" si="31"/>
        <v>6002.6999999999871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1</v>
      </c>
      <c r="C1250" s="298">
        <v>46096</v>
      </c>
      <c r="D1250" s="299" t="s">
        <v>306</v>
      </c>
      <c r="E1250" s="331">
        <v>37.159999999999997</v>
      </c>
      <c r="F1250" s="331"/>
      <c r="G1250" s="333">
        <f t="shared" si="31"/>
        <v>6127.8999999999869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16</v>
      </c>
      <c r="C1251" s="298">
        <v>46096</v>
      </c>
      <c r="D1251" s="299" t="s">
        <v>405</v>
      </c>
      <c r="E1251" s="331">
        <v>713.06</v>
      </c>
      <c r="F1251" s="331"/>
      <c r="G1251" s="333">
        <f t="shared" si="31"/>
        <v>6165.0599999999868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5</v>
      </c>
      <c r="C1252" s="298">
        <v>46095</v>
      </c>
      <c r="D1252" s="299" t="s">
        <v>406</v>
      </c>
      <c r="E1252" s="331">
        <v>24</v>
      </c>
      <c r="F1252" s="331"/>
      <c r="G1252" s="333">
        <f t="shared" si="31"/>
        <v>6878.1199999999862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46095</v>
      </c>
      <c r="D1253" s="299" t="s">
        <v>348</v>
      </c>
      <c r="E1253" s="331">
        <v>14.58</v>
      </c>
      <c r="F1253" s="331"/>
      <c r="G1253" s="333">
        <f t="shared" si="31"/>
        <v>6902.1199999999862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291</v>
      </c>
      <c r="B1254" s="330">
        <v>41</v>
      </c>
      <c r="C1254" s="298">
        <v>46094</v>
      </c>
      <c r="D1254" s="299" t="s">
        <v>407</v>
      </c>
      <c r="E1254" s="331"/>
      <c r="F1254" s="331">
        <v>300</v>
      </c>
      <c r="G1254" s="333">
        <f t="shared" si="31"/>
        <v>6916.6999999999862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46094</v>
      </c>
      <c r="D1255" s="299" t="s">
        <v>311</v>
      </c>
      <c r="E1255" s="331">
        <v>17.71</v>
      </c>
      <c r="F1255" s="331"/>
      <c r="G1255" s="333">
        <f t="shared" si="31"/>
        <v>6616.6999999999862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46094</v>
      </c>
      <c r="D1256" s="299" t="s">
        <v>296</v>
      </c>
      <c r="E1256" s="331">
        <v>31.56</v>
      </c>
      <c r="F1256" s="331"/>
      <c r="G1256" s="333">
        <f t="shared" si="31"/>
        <v>6634.4099999999862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46094</v>
      </c>
      <c r="D1257" s="299" t="s">
        <v>296</v>
      </c>
      <c r="E1257" s="331">
        <v>34.79</v>
      </c>
      <c r="F1257" s="331"/>
      <c r="G1257" s="333">
        <f t="shared" si="31"/>
        <v>6665.9699999999866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46094</v>
      </c>
      <c r="D1258" s="299" t="s">
        <v>408</v>
      </c>
      <c r="E1258" s="331">
        <v>23.9</v>
      </c>
      <c r="F1258" s="331"/>
      <c r="G1258" s="333">
        <f t="shared" si="31"/>
        <v>6700.7599999999866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3</v>
      </c>
      <c r="C1259" s="298">
        <v>46094</v>
      </c>
      <c r="D1259" s="299" t="s">
        <v>348</v>
      </c>
      <c r="E1259" s="331">
        <v>7.26</v>
      </c>
      <c r="F1259" s="331"/>
      <c r="G1259" s="333">
        <f t="shared" si="31"/>
        <v>6724.6599999999862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5</v>
      </c>
      <c r="C1260" s="298">
        <v>46094</v>
      </c>
      <c r="D1260" s="299" t="s">
        <v>354</v>
      </c>
      <c r="E1260" s="331">
        <v>85</v>
      </c>
      <c r="F1260" s="331"/>
      <c r="G1260" s="333">
        <f t="shared" si="31"/>
        <v>6731.9199999999864</v>
      </c>
      <c r="H1260" s="334" t="s">
        <v>298</v>
      </c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46093</v>
      </c>
      <c r="D1261" s="299" t="s">
        <v>409</v>
      </c>
      <c r="E1261" s="331">
        <v>51.22</v>
      </c>
      <c r="F1261" s="331"/>
      <c r="G1261" s="333">
        <f t="shared" si="31"/>
        <v>6816.9199999999864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46093</v>
      </c>
      <c r="D1262" s="299" t="s">
        <v>410</v>
      </c>
      <c r="E1262" s="331">
        <v>57.43</v>
      </c>
      <c r="F1262" s="331"/>
      <c r="G1262" s="333">
        <f t="shared" si="31"/>
        <v>6868.1399999999867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46093</v>
      </c>
      <c r="D1263" s="299" t="s">
        <v>358</v>
      </c>
      <c r="E1263" s="331">
        <v>17.45</v>
      </c>
      <c r="F1263" s="331"/>
      <c r="G1263" s="333">
        <f t="shared" si="31"/>
        <v>6925.569999999987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8</v>
      </c>
      <c r="C1264" s="298">
        <v>46093</v>
      </c>
      <c r="D1264" s="299" t="s">
        <v>319</v>
      </c>
      <c r="E1264" s="331">
        <v>7.92</v>
      </c>
      <c r="F1264" s="331"/>
      <c r="G1264" s="333">
        <f t="shared" si="31"/>
        <v>6943.0199999999868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291</v>
      </c>
      <c r="B1265" s="330">
        <v>38</v>
      </c>
      <c r="C1265" s="298">
        <v>46093</v>
      </c>
      <c r="D1265" s="299" t="s">
        <v>293</v>
      </c>
      <c r="E1265" s="331"/>
      <c r="F1265" s="331">
        <v>4726.92</v>
      </c>
      <c r="G1265" s="333">
        <f t="shared" si="31"/>
        <v>6950.9399999999869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46093</v>
      </c>
      <c r="D1266" s="299" t="s">
        <v>386</v>
      </c>
      <c r="E1266" s="331">
        <v>15</v>
      </c>
      <c r="F1266" s="331"/>
      <c r="G1266" s="333">
        <f t="shared" si="31"/>
        <v>2224.0199999999868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46093</v>
      </c>
      <c r="D1267" s="299" t="s">
        <v>411</v>
      </c>
      <c r="E1267" s="331">
        <v>12</v>
      </c>
      <c r="F1267" s="331"/>
      <c r="G1267" s="333">
        <f t="shared" si="31"/>
        <v>2239.0199999999868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19</v>
      </c>
      <c r="C1268" s="298">
        <v>46093</v>
      </c>
      <c r="D1268" s="299" t="s">
        <v>191</v>
      </c>
      <c r="E1268" s="331">
        <v>200</v>
      </c>
      <c r="F1268" s="331"/>
      <c r="G1268" s="333">
        <f t="shared" si="31"/>
        <v>2251.0199999999868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46092</v>
      </c>
      <c r="D1269" s="299" t="s">
        <v>412</v>
      </c>
      <c r="E1269" s="331">
        <v>-10.050000000000001</v>
      </c>
      <c r="F1269" s="331"/>
      <c r="G1269" s="333">
        <f t="shared" si="31"/>
        <v>2451.0199999999868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46092</v>
      </c>
      <c r="D1270" s="299" t="s">
        <v>413</v>
      </c>
      <c r="E1270" s="331">
        <v>25</v>
      </c>
      <c r="F1270" s="331"/>
      <c r="G1270" s="333">
        <f t="shared" si="31"/>
        <v>2440.9699999999866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46092</v>
      </c>
      <c r="D1271" s="299" t="s">
        <v>301</v>
      </c>
      <c r="E1271" s="331">
        <v>-9</v>
      </c>
      <c r="F1271" s="331"/>
      <c r="G1271" s="333">
        <f t="shared" si="31"/>
        <v>2465.9699999999866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291</v>
      </c>
      <c r="B1272" s="330">
        <v>41</v>
      </c>
      <c r="C1272" s="298">
        <v>46092</v>
      </c>
      <c r="D1272" s="299" t="s">
        <v>407</v>
      </c>
      <c r="E1272" s="331"/>
      <c r="F1272" s="331">
        <v>500</v>
      </c>
      <c r="G1272" s="333">
        <f t="shared" si="31"/>
        <v>2456.9699999999866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46092</v>
      </c>
      <c r="D1273" s="299" t="s">
        <v>296</v>
      </c>
      <c r="E1273" s="331">
        <v>16.170000000000002</v>
      </c>
      <c r="F1273" s="331"/>
      <c r="G1273" s="333">
        <f t="shared" si="31"/>
        <v>1956.9699999999864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22</v>
      </c>
      <c r="C1274" s="298">
        <v>46092</v>
      </c>
      <c r="D1274" s="299" t="s">
        <v>352</v>
      </c>
      <c r="E1274" s="331">
        <v>19.16</v>
      </c>
      <c r="F1274" s="331"/>
      <c r="G1274" s="333">
        <f t="shared" si="31"/>
        <v>1973.1399999999865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335</v>
      </c>
      <c r="B1275" s="330" t="s">
        <v>335</v>
      </c>
      <c r="C1275" s="298">
        <v>46091</v>
      </c>
      <c r="D1275" s="299" t="s">
        <v>447</v>
      </c>
      <c r="E1275" s="331">
        <v>47.28</v>
      </c>
      <c r="F1275" s="331"/>
      <c r="G1275" s="333">
        <f t="shared" si="31"/>
        <v>1992.2999999999865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13</v>
      </c>
      <c r="C1276" s="298">
        <v>46091</v>
      </c>
      <c r="D1276" s="299" t="s">
        <v>182</v>
      </c>
      <c r="E1276" s="331">
        <v>134.93</v>
      </c>
      <c r="F1276" s="331"/>
      <c r="G1276" s="333">
        <f t="shared" si="31"/>
        <v>2039.5799999999865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8</v>
      </c>
      <c r="C1277" s="298">
        <v>46091</v>
      </c>
      <c r="D1277" s="299" t="s">
        <v>295</v>
      </c>
      <c r="E1277" s="331">
        <v>7.44</v>
      </c>
      <c r="F1277" s="331"/>
      <c r="G1277" s="333">
        <f t="shared" si="31"/>
        <v>2174.5099999999866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46091</v>
      </c>
      <c r="D1278" s="299" t="s">
        <v>295</v>
      </c>
      <c r="E1278" s="331">
        <v>29.53</v>
      </c>
      <c r="F1278" s="331"/>
      <c r="G1278" s="333">
        <f t="shared" si="31"/>
        <v>2181.9499999999866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4</v>
      </c>
      <c r="C1279" s="298">
        <v>46091</v>
      </c>
      <c r="D1279" s="299" t="s">
        <v>310</v>
      </c>
      <c r="E1279" s="331">
        <v>34.119999999999997</v>
      </c>
      <c r="F1279" s="331"/>
      <c r="G1279" s="333">
        <f t="shared" si="31"/>
        <v>2211.4799999999868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46091</v>
      </c>
      <c r="D1280" s="299" t="s">
        <v>414</v>
      </c>
      <c r="E1280" s="331">
        <v>18.57</v>
      </c>
      <c r="F1280" s="331"/>
      <c r="G1280" s="333">
        <f t="shared" si="31"/>
        <v>2245.5999999999867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16</v>
      </c>
      <c r="C1281" s="298">
        <v>46091</v>
      </c>
      <c r="D1281" s="299" t="s">
        <v>415</v>
      </c>
      <c r="E1281" s="331">
        <v>107</v>
      </c>
      <c r="F1281" s="331"/>
      <c r="G1281" s="333">
        <f t="shared" si="31"/>
        <v>2264.1699999999869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294</v>
      </c>
      <c r="B1282" s="330">
        <v>18</v>
      </c>
      <c r="C1282" s="298">
        <v>46090</v>
      </c>
      <c r="D1282" s="299" t="s">
        <v>361</v>
      </c>
      <c r="E1282" s="331">
        <v>400</v>
      </c>
      <c r="F1282" s="331"/>
      <c r="G1282" s="333">
        <f t="shared" si="31"/>
        <v>2371.1699999999869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4</v>
      </c>
      <c r="C1283" s="298">
        <v>46090</v>
      </c>
      <c r="D1283" s="299" t="s">
        <v>296</v>
      </c>
      <c r="E1283" s="331">
        <v>24.69</v>
      </c>
      <c r="F1283" s="331"/>
      <c r="G1283" s="333">
        <f t="shared" si="31"/>
        <v>2771.1699999999869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3</v>
      </c>
      <c r="C1284" s="298">
        <v>46090</v>
      </c>
      <c r="D1284" s="299" t="s">
        <v>416</v>
      </c>
      <c r="E1284" s="331">
        <v>4.59</v>
      </c>
      <c r="F1284" s="331"/>
      <c r="G1284" s="333">
        <f t="shared" si="31"/>
        <v>2795.8599999999869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9</v>
      </c>
      <c r="C1285" s="298">
        <v>46090</v>
      </c>
      <c r="D1285" s="299" t="s">
        <v>58</v>
      </c>
      <c r="E1285" s="331">
        <v>1281.53</v>
      </c>
      <c r="F1285" s="331"/>
      <c r="G1285" s="333">
        <f t="shared" si="31"/>
        <v>2800.4499999999871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7</v>
      </c>
      <c r="C1286" s="298">
        <v>46090</v>
      </c>
      <c r="D1286" s="299" t="s">
        <v>338</v>
      </c>
      <c r="E1286" s="331">
        <v>40.61</v>
      </c>
      <c r="F1286" s="331"/>
      <c r="G1286" s="333">
        <f t="shared" si="31"/>
        <v>4081.9799999999873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287</v>
      </c>
      <c r="B1287" s="330" t="s">
        <v>287</v>
      </c>
      <c r="C1287" s="298">
        <v>46090</v>
      </c>
      <c r="D1287" s="299" t="s">
        <v>417</v>
      </c>
      <c r="E1287" s="331">
        <v>380</v>
      </c>
      <c r="F1287" s="331">
        <v>380</v>
      </c>
      <c r="G1287" s="333">
        <f t="shared" si="31"/>
        <v>4122.5899999999874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46090</v>
      </c>
      <c r="D1288" s="299" t="s">
        <v>418</v>
      </c>
      <c r="E1288" s="331">
        <v>15</v>
      </c>
      <c r="F1288" s="331"/>
      <c r="G1288" s="333">
        <f t="shared" si="31"/>
        <v>4122.5899999999874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46090</v>
      </c>
      <c r="D1289" s="299" t="s">
        <v>386</v>
      </c>
      <c r="E1289" s="331">
        <v>15</v>
      </c>
      <c r="F1289" s="331"/>
      <c r="G1289" s="333">
        <f t="shared" si="31"/>
        <v>4137.5899999999874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46090</v>
      </c>
      <c r="D1290" s="299" t="s">
        <v>300</v>
      </c>
      <c r="E1290" s="331">
        <v>70.66</v>
      </c>
      <c r="F1290" s="331"/>
      <c r="G1290" s="333">
        <f t="shared" si="31"/>
        <v>4152.5899999999874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1</v>
      </c>
      <c r="C1291" s="298">
        <v>46089</v>
      </c>
      <c r="D1291" s="299" t="s">
        <v>311</v>
      </c>
      <c r="E1291" s="331">
        <v>109.77</v>
      </c>
      <c r="F1291" s="331"/>
      <c r="G1291" s="333">
        <f t="shared" si="31"/>
        <v>4223.2499999999873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46089</v>
      </c>
      <c r="D1292" s="299" t="s">
        <v>306</v>
      </c>
      <c r="E1292" s="331">
        <v>9.3800000000000008</v>
      </c>
      <c r="F1292" s="331"/>
      <c r="G1292" s="333">
        <f t="shared" si="31"/>
        <v>4333.0199999999877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3</v>
      </c>
      <c r="C1293" s="298">
        <v>46089</v>
      </c>
      <c r="D1293" s="299" t="s">
        <v>419</v>
      </c>
      <c r="E1293" s="331">
        <v>3.85</v>
      </c>
      <c r="F1293" s="331"/>
      <c r="G1293" s="333">
        <f t="shared" si="31"/>
        <v>4342.3999999999878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46089</v>
      </c>
      <c r="D1294" s="299" t="s">
        <v>404</v>
      </c>
      <c r="E1294" s="331">
        <v>88.54</v>
      </c>
      <c r="F1294" s="331"/>
      <c r="G1294" s="333">
        <f t="shared" si="31"/>
        <v>4346.2499999999882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46089</v>
      </c>
      <c r="D1295" s="299" t="s">
        <v>358</v>
      </c>
      <c r="E1295" s="331">
        <v>8.3800000000000008</v>
      </c>
      <c r="F1295" s="331"/>
      <c r="G1295" s="333">
        <f t="shared" si="31"/>
        <v>4434.7899999999881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46089</v>
      </c>
      <c r="D1296" s="299" t="s">
        <v>301</v>
      </c>
      <c r="E1296" s="331">
        <v>39.549999999999997</v>
      </c>
      <c r="F1296" s="331"/>
      <c r="G1296" s="333">
        <f t="shared" si="31"/>
        <v>4443.1699999999882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4</v>
      </c>
      <c r="C1297" s="298">
        <v>46089</v>
      </c>
      <c r="D1297" s="299" t="s">
        <v>420</v>
      </c>
      <c r="E1297" s="331">
        <v>31.68</v>
      </c>
      <c r="F1297" s="331"/>
      <c r="G1297" s="333">
        <f t="shared" si="31"/>
        <v>4482.7199999999884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8</v>
      </c>
      <c r="C1298" s="298">
        <v>46088</v>
      </c>
      <c r="D1298" s="299" t="s">
        <v>308</v>
      </c>
      <c r="E1298" s="331">
        <v>24.65</v>
      </c>
      <c r="F1298" s="331"/>
      <c r="G1298" s="333">
        <f t="shared" si="31"/>
        <v>4514.3999999999887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46088</v>
      </c>
      <c r="D1299" s="299" t="s">
        <v>346</v>
      </c>
      <c r="E1299" s="331">
        <v>11.04</v>
      </c>
      <c r="F1299" s="331"/>
      <c r="G1299" s="333">
        <f t="shared" si="31"/>
        <v>4539.0499999999884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46088</v>
      </c>
      <c r="D1300" s="299" t="s">
        <v>319</v>
      </c>
      <c r="E1300" s="331">
        <v>11.5</v>
      </c>
      <c r="F1300" s="331"/>
      <c r="G1300" s="333">
        <f t="shared" si="31"/>
        <v>4550.0899999999883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8</v>
      </c>
      <c r="C1301" s="298">
        <v>46088</v>
      </c>
      <c r="D1301" s="299" t="s">
        <v>296</v>
      </c>
      <c r="E1301" s="331">
        <v>12.44</v>
      </c>
      <c r="F1301" s="331"/>
      <c r="G1301" s="333">
        <f t="shared" si="31"/>
        <v>4561.5899999999883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4</v>
      </c>
      <c r="C1302" s="298">
        <v>46088</v>
      </c>
      <c r="D1302" s="299" t="s">
        <v>296</v>
      </c>
      <c r="E1302" s="331">
        <v>23.62</v>
      </c>
      <c r="F1302" s="331"/>
      <c r="G1302" s="333">
        <f t="shared" si="31"/>
        <v>4574.0299999999879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46088</v>
      </c>
      <c r="D1303" s="299" t="s">
        <v>301</v>
      </c>
      <c r="E1303" s="331">
        <v>36.049999999999997</v>
      </c>
      <c r="F1303" s="331"/>
      <c r="G1303" s="333">
        <f t="shared" si="31"/>
        <v>4597.6499999999878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14</v>
      </c>
      <c r="C1304" s="298">
        <v>46087</v>
      </c>
      <c r="D1304" s="299" t="s">
        <v>366</v>
      </c>
      <c r="E1304" s="331">
        <v>66.67</v>
      </c>
      <c r="F1304" s="331"/>
      <c r="G1304" s="333">
        <f t="shared" si="31"/>
        <v>4633.699999999988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46087</v>
      </c>
      <c r="D1305" s="299" t="s">
        <v>296</v>
      </c>
      <c r="E1305" s="331">
        <v>17.850000000000001</v>
      </c>
      <c r="F1305" s="331"/>
      <c r="G1305" s="333">
        <f t="shared" si="31"/>
        <v>4700.3699999999881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1</v>
      </c>
      <c r="C1306" s="298">
        <v>46087</v>
      </c>
      <c r="D1306" s="299" t="s">
        <v>304</v>
      </c>
      <c r="E1306" s="331">
        <v>112.13</v>
      </c>
      <c r="F1306" s="331"/>
      <c r="G1306" s="333">
        <f t="shared" si="31"/>
        <v>4718.2199999999884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3</v>
      </c>
      <c r="C1307" s="298">
        <v>46087</v>
      </c>
      <c r="D1307" s="299" t="s">
        <v>324</v>
      </c>
      <c r="E1307" s="331">
        <v>7.31</v>
      </c>
      <c r="F1307" s="331"/>
      <c r="G1307" s="333">
        <f t="shared" si="31"/>
        <v>4830.3499999999885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291</v>
      </c>
      <c r="B1308" s="330">
        <v>39</v>
      </c>
      <c r="C1308" s="298">
        <v>46086</v>
      </c>
      <c r="D1308" s="299" t="s">
        <v>292</v>
      </c>
      <c r="E1308" s="331"/>
      <c r="F1308" s="331">
        <v>2763.78</v>
      </c>
      <c r="G1308" s="333">
        <f t="shared" si="31"/>
        <v>4837.6599999999889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4</v>
      </c>
      <c r="C1309" s="298">
        <v>46086</v>
      </c>
      <c r="D1309" s="299" t="s">
        <v>295</v>
      </c>
      <c r="E1309" s="331">
        <v>31.52</v>
      </c>
      <c r="F1309" s="331"/>
      <c r="G1309" s="333">
        <f t="shared" si="31"/>
        <v>2073.8799999999892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46086</v>
      </c>
      <c r="D1310" s="299" t="s">
        <v>358</v>
      </c>
      <c r="E1310" s="331">
        <v>14.86</v>
      </c>
      <c r="F1310" s="331"/>
      <c r="G1310" s="333">
        <f t="shared" si="31"/>
        <v>2105.3999999999892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46086</v>
      </c>
      <c r="D1311" s="299" t="s">
        <v>409</v>
      </c>
      <c r="E1311" s="331">
        <v>44.99</v>
      </c>
      <c r="F1311" s="331"/>
      <c r="G1311" s="333">
        <f t="shared" si="31"/>
        <v>2120.2599999999893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46085</v>
      </c>
      <c r="D1312" s="299" t="s">
        <v>421</v>
      </c>
      <c r="E1312" s="331">
        <v>15</v>
      </c>
      <c r="F1312" s="331"/>
      <c r="G1312" s="333">
        <f t="shared" si="31"/>
        <v>2165.2499999999891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46085</v>
      </c>
      <c r="D1313" s="299" t="s">
        <v>296</v>
      </c>
      <c r="E1313" s="331">
        <v>10.84</v>
      </c>
      <c r="F1313" s="331"/>
      <c r="G1313" s="333">
        <f t="shared" si="31"/>
        <v>2180.2499999999891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14</v>
      </c>
      <c r="C1314" s="298">
        <v>46085</v>
      </c>
      <c r="D1314" s="299" t="s">
        <v>367</v>
      </c>
      <c r="E1314" s="331">
        <v>68.739999999999995</v>
      </c>
      <c r="F1314" s="331"/>
      <c r="G1314" s="333">
        <f t="shared" si="31"/>
        <v>2191.0899999999892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4</v>
      </c>
      <c r="C1315" s="298">
        <v>46085</v>
      </c>
      <c r="D1315" s="299" t="s">
        <v>310</v>
      </c>
      <c r="E1315" s="331">
        <v>30.67</v>
      </c>
      <c r="F1315" s="331"/>
      <c r="G1315" s="333">
        <f t="shared" si="31"/>
        <v>2259.829999999989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17</v>
      </c>
      <c r="C1316" s="298">
        <v>46085</v>
      </c>
      <c r="D1316" s="299" t="s">
        <v>370</v>
      </c>
      <c r="E1316" s="331">
        <v>99</v>
      </c>
      <c r="F1316" s="331"/>
      <c r="G1316" s="333">
        <f t="shared" si="31"/>
        <v>2290.4999999999891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21</v>
      </c>
      <c r="C1317" s="298">
        <v>46084</v>
      </c>
      <c r="D1317" s="299" t="s">
        <v>194</v>
      </c>
      <c r="E1317" s="331">
        <v>40.72</v>
      </c>
      <c r="F1317" s="331"/>
      <c r="G1317" s="333">
        <f t="shared" si="31"/>
        <v>2389.4999999999891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284</v>
      </c>
      <c r="B1318" s="330">
        <v>36</v>
      </c>
      <c r="C1318" s="298">
        <v>46084</v>
      </c>
      <c r="D1318" s="299" t="s">
        <v>374</v>
      </c>
      <c r="E1318" s="331">
        <v>50</v>
      </c>
      <c r="F1318" s="331"/>
      <c r="G1318" s="333">
        <f t="shared" si="31"/>
        <v>2430.2199999999889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46084</v>
      </c>
      <c r="D1319" s="299" t="s">
        <v>296</v>
      </c>
      <c r="E1319" s="331">
        <v>14.67</v>
      </c>
      <c r="F1319" s="331"/>
      <c r="G1319" s="333">
        <f t="shared" si="31"/>
        <v>2480.2199999999889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46084</v>
      </c>
      <c r="D1320" s="299" t="s">
        <v>296</v>
      </c>
      <c r="E1320" s="331">
        <v>27.42</v>
      </c>
      <c r="F1320" s="331"/>
      <c r="G1320" s="333">
        <f t="shared" si="31"/>
        <v>2494.889999999989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46084</v>
      </c>
      <c r="D1321" s="299" t="s">
        <v>422</v>
      </c>
      <c r="E1321" s="331">
        <v>106.27</v>
      </c>
      <c r="F1321" s="331"/>
      <c r="G1321" s="333">
        <f t="shared" si="31"/>
        <v>2522.309999999989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46084</v>
      </c>
      <c r="D1322" s="299" t="s">
        <v>422</v>
      </c>
      <c r="E1322" s="331">
        <v>-107</v>
      </c>
      <c r="F1322" s="331"/>
      <c r="G1322" s="333">
        <f t="shared" si="31"/>
        <v>2628.579999999989</v>
      </c>
      <c r="H1322" s="334" t="s">
        <v>298</v>
      </c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46083</v>
      </c>
      <c r="D1323" s="299" t="s">
        <v>301</v>
      </c>
      <c r="E1323" s="331">
        <v>20</v>
      </c>
      <c r="F1323" s="331"/>
      <c r="G1323" s="333">
        <f t="shared" si="31"/>
        <v>2521.579999999989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287</v>
      </c>
      <c r="B1324" s="330" t="s">
        <v>287</v>
      </c>
      <c r="C1324" s="298">
        <v>46083</v>
      </c>
      <c r="D1324" s="299" t="s">
        <v>288</v>
      </c>
      <c r="E1324" s="331">
        <v>185.64</v>
      </c>
      <c r="F1324" s="331">
        <v>185.64</v>
      </c>
      <c r="G1324" s="333">
        <f t="shared" si="31"/>
        <v>2541.579999999989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2</v>
      </c>
      <c r="C1325" s="298">
        <v>46083</v>
      </c>
      <c r="D1325" s="299" t="s">
        <v>424</v>
      </c>
      <c r="E1325" s="331">
        <v>70.12</v>
      </c>
      <c r="F1325" s="331"/>
      <c r="G1325" s="333">
        <f t="shared" si="31"/>
        <v>2541.579999999989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17</v>
      </c>
      <c r="C1326" s="298">
        <v>46083</v>
      </c>
      <c r="D1326" s="299" t="s">
        <v>188</v>
      </c>
      <c r="E1326" s="331">
        <v>41.44</v>
      </c>
      <c r="F1326" s="331"/>
      <c r="G1326" s="333">
        <f t="shared" si="31"/>
        <v>2611.6999999999889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8</v>
      </c>
      <c r="C1327" s="298">
        <v>46083</v>
      </c>
      <c r="D1327" s="299" t="s">
        <v>296</v>
      </c>
      <c r="E1327" s="331">
        <v>8.7200000000000006</v>
      </c>
      <c r="F1327" s="331"/>
      <c r="G1327" s="333">
        <f t="shared" si="31"/>
        <v>2653.139999999989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22</v>
      </c>
      <c r="C1328" s="298">
        <v>46082</v>
      </c>
      <c r="D1328" s="299" t="s">
        <v>375</v>
      </c>
      <c r="E1328" s="331">
        <v>6.37</v>
      </c>
      <c r="F1328" s="331"/>
      <c r="G1328" s="333">
        <f t="shared" si="31"/>
        <v>2661.8599999999888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46082</v>
      </c>
      <c r="D1329" s="299" t="s">
        <v>296</v>
      </c>
      <c r="E1329" s="331">
        <v>9.8699999999999992</v>
      </c>
      <c r="F1329" s="331"/>
      <c r="G1329" s="333">
        <f t="shared" si="31"/>
        <v>2668.2299999999886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1</v>
      </c>
      <c r="C1330" s="298">
        <v>46082</v>
      </c>
      <c r="D1330" s="299" t="s">
        <v>311</v>
      </c>
      <c r="E1330" s="331">
        <v>119.55</v>
      </c>
      <c r="F1330" s="331"/>
      <c r="G1330" s="333">
        <f t="shared" si="31"/>
        <v>2678.0999999999885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3</v>
      </c>
      <c r="C1331" s="298">
        <v>46082</v>
      </c>
      <c r="D1331" s="299" t="s">
        <v>348</v>
      </c>
      <c r="E1331" s="331">
        <v>25</v>
      </c>
      <c r="F1331" s="331"/>
      <c r="G1331" s="333">
        <f t="shared" si="31"/>
        <v>2797.6499999999887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46082</v>
      </c>
      <c r="D1332" s="299" t="s">
        <v>304</v>
      </c>
      <c r="E1332" s="331">
        <v>119.17</v>
      </c>
      <c r="F1332" s="331"/>
      <c r="G1332" s="333">
        <f t="shared" si="31"/>
        <v>2822.6499999999887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284</v>
      </c>
      <c r="B1333" s="330">
        <v>37</v>
      </c>
      <c r="C1333" s="298">
        <v>46081</v>
      </c>
      <c r="D1333" s="299" t="s">
        <v>425</v>
      </c>
      <c r="E1333" s="331">
        <v>3764.91</v>
      </c>
      <c r="F1333" s="331"/>
      <c r="G1333" s="333">
        <f t="shared" si="31"/>
        <v>2941.8199999999888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286</v>
      </c>
      <c r="B1334" s="330">
        <v>25</v>
      </c>
      <c r="C1334" s="298">
        <v>46081</v>
      </c>
      <c r="D1334" s="298" t="s">
        <v>204</v>
      </c>
      <c r="E1334" s="331">
        <v>350</v>
      </c>
      <c r="F1334" s="331"/>
      <c r="G1334" s="333">
        <f t="shared" si="31"/>
        <v>6706.7299999999886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286</v>
      </c>
      <c r="B1335" s="330">
        <v>26</v>
      </c>
      <c r="C1335" s="298">
        <v>46081</v>
      </c>
      <c r="D1335" s="298" t="s">
        <v>205</v>
      </c>
      <c r="E1335" s="331">
        <v>320</v>
      </c>
      <c r="F1335" s="331"/>
      <c r="G1335" s="333">
        <f t="shared" si="31"/>
        <v>7056.7299999999886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286</v>
      </c>
      <c r="B1336" s="330">
        <v>27</v>
      </c>
      <c r="C1336" s="298">
        <v>46081</v>
      </c>
      <c r="D1336" s="298" t="s">
        <v>206</v>
      </c>
      <c r="E1336" s="331">
        <v>25</v>
      </c>
      <c r="F1336" s="331"/>
      <c r="G1336" s="333">
        <f t="shared" si="31"/>
        <v>7376.7299999999886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286</v>
      </c>
      <c r="B1337" s="330">
        <v>28</v>
      </c>
      <c r="C1337" s="298">
        <v>46081</v>
      </c>
      <c r="D1337" s="298" t="s">
        <v>207</v>
      </c>
      <c r="E1337" s="331">
        <v>25</v>
      </c>
      <c r="F1337" s="331"/>
      <c r="G1337" s="333">
        <f t="shared" si="31"/>
        <v>7401.7299999999886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286</v>
      </c>
      <c r="B1338" s="330">
        <v>29</v>
      </c>
      <c r="C1338" s="298">
        <v>46081</v>
      </c>
      <c r="D1338" s="298" t="s">
        <v>208</v>
      </c>
      <c r="E1338" s="331">
        <v>45</v>
      </c>
      <c r="F1338" s="331"/>
      <c r="G1338" s="333">
        <f t="shared" si="31"/>
        <v>7426.7299999999886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286</v>
      </c>
      <c r="B1339" s="330">
        <v>30</v>
      </c>
      <c r="C1339" s="298">
        <v>46081</v>
      </c>
      <c r="D1339" s="298" t="s">
        <v>209</v>
      </c>
      <c r="E1339" s="331">
        <v>400</v>
      </c>
      <c r="F1339" s="331"/>
      <c r="G1339" s="333">
        <f t="shared" si="31"/>
        <v>7471.7299999999886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286</v>
      </c>
      <c r="B1340" s="330">
        <v>31</v>
      </c>
      <c r="C1340" s="298">
        <v>46081</v>
      </c>
      <c r="D1340" s="298" t="s">
        <v>210</v>
      </c>
      <c r="E1340" s="331">
        <v>375</v>
      </c>
      <c r="F1340" s="331"/>
      <c r="G1340" s="333">
        <f t="shared" si="31"/>
        <v>7871.7299999999886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286</v>
      </c>
      <c r="B1341" s="330">
        <v>32</v>
      </c>
      <c r="C1341" s="298">
        <v>46081</v>
      </c>
      <c r="D1341" s="298" t="s">
        <v>211</v>
      </c>
      <c r="E1341" s="331">
        <v>100</v>
      </c>
      <c r="F1341" s="331"/>
      <c r="G1341" s="333">
        <f t="shared" si="31"/>
        <v>8246.7299999999886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286</v>
      </c>
      <c r="B1342" s="330">
        <v>33</v>
      </c>
      <c r="C1342" s="298">
        <v>46081</v>
      </c>
      <c r="D1342" s="298" t="s">
        <v>212</v>
      </c>
      <c r="E1342" s="331">
        <v>85</v>
      </c>
      <c r="F1342" s="331"/>
      <c r="G1342" s="333">
        <f t="shared" si="31"/>
        <v>8346.7299999999886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286</v>
      </c>
      <c r="B1343" s="330">
        <v>34</v>
      </c>
      <c r="C1343" s="298">
        <v>46081</v>
      </c>
      <c r="D1343" s="298" t="s">
        <v>213</v>
      </c>
      <c r="E1343" s="331">
        <v>230</v>
      </c>
      <c r="F1343" s="331"/>
      <c r="G1343" s="333">
        <f t="shared" si="31"/>
        <v>8431.7299999999886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286</v>
      </c>
      <c r="B1344" s="330">
        <v>35</v>
      </c>
      <c r="C1344" s="298">
        <v>46081</v>
      </c>
      <c r="D1344" s="298" t="s">
        <v>214</v>
      </c>
      <c r="E1344" s="331">
        <v>45</v>
      </c>
      <c r="F1344" s="331"/>
      <c r="G1344" s="333">
        <f t="shared" si="31"/>
        <v>8661.7299999999886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42</v>
      </c>
      <c r="C1345" s="298">
        <v>46081</v>
      </c>
      <c r="D1345" s="298" t="s">
        <v>200</v>
      </c>
      <c r="E1345" s="331">
        <v>51.19</v>
      </c>
      <c r="F1345" s="331"/>
      <c r="G1345" s="333">
        <f t="shared" si="31"/>
        <v>8706.7299999999886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294</v>
      </c>
      <c r="B1346" s="330">
        <v>43</v>
      </c>
      <c r="C1346" s="298">
        <v>46081</v>
      </c>
      <c r="D1346" s="298" t="s">
        <v>201</v>
      </c>
      <c r="E1346" s="331">
        <v>37.17</v>
      </c>
      <c r="F1346" s="331"/>
      <c r="G1346" s="333">
        <f t="shared" si="31"/>
        <v>8757.9199999999892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294</v>
      </c>
      <c r="B1347" s="330">
        <v>10</v>
      </c>
      <c r="C1347" s="298">
        <v>46081</v>
      </c>
      <c r="D1347" s="298" t="s">
        <v>176</v>
      </c>
      <c r="E1347" s="331">
        <v>17.899999999999999</v>
      </c>
      <c r="F1347" s="331"/>
      <c r="G1347" s="333">
        <f t="shared" si="31"/>
        <v>8795.0899999999892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46080</v>
      </c>
      <c r="D1348" s="298" t="s">
        <v>358</v>
      </c>
      <c r="E1348" s="331">
        <v>11.17</v>
      </c>
      <c r="F1348" s="331"/>
      <c r="G1348" s="333">
        <f t="shared" si="31"/>
        <v>8812.9899999999889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46080</v>
      </c>
      <c r="D1349" s="299" t="s">
        <v>426</v>
      </c>
      <c r="E1349" s="331">
        <v>25</v>
      </c>
      <c r="F1349" s="331"/>
      <c r="G1349" s="333">
        <f t="shared" si="31"/>
        <v>8824.1599999999889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46080</v>
      </c>
      <c r="D1350" s="299" t="s">
        <v>358</v>
      </c>
      <c r="E1350" s="331">
        <v>22.84</v>
      </c>
      <c r="F1350" s="331"/>
      <c r="G1350" s="333">
        <f t="shared" si="31"/>
        <v>8849.1599999999889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46080</v>
      </c>
      <c r="D1351" s="299" t="s">
        <v>427</v>
      </c>
      <c r="E1351" s="331">
        <v>-88</v>
      </c>
      <c r="F1351" s="331"/>
      <c r="G1351" s="333">
        <f t="shared" si="31"/>
        <v>8871.9999999999891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291</v>
      </c>
      <c r="B1352" s="330">
        <v>38</v>
      </c>
      <c r="C1352" s="298">
        <v>46080</v>
      </c>
      <c r="D1352" s="299" t="s">
        <v>293</v>
      </c>
      <c r="E1352" s="331"/>
      <c r="F1352" s="331">
        <v>4278.1499999999996</v>
      </c>
      <c r="G1352" s="333">
        <f t="shared" si="31"/>
        <v>8783.9999999999891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6</v>
      </c>
      <c r="C1353" s="298">
        <v>46080</v>
      </c>
      <c r="D1353" s="299" t="s">
        <v>428</v>
      </c>
      <c r="E1353" s="331">
        <v>25.93</v>
      </c>
      <c r="F1353" s="331"/>
      <c r="G1353" s="333">
        <f t="shared" si="31"/>
        <v>4505.8499999999904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46079</v>
      </c>
      <c r="D1354" s="299" t="s">
        <v>310</v>
      </c>
      <c r="E1354" s="331">
        <v>29.84</v>
      </c>
      <c r="F1354" s="331"/>
      <c r="G1354" s="333">
        <f t="shared" si="31"/>
        <v>4531.7799999999907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5</v>
      </c>
      <c r="C1355" s="298">
        <v>46079</v>
      </c>
      <c r="D1355" s="299" t="s">
        <v>429</v>
      </c>
      <c r="E1355" s="331">
        <v>103.25</v>
      </c>
      <c r="F1355" s="331"/>
      <c r="G1355" s="333">
        <f t="shared" si="31"/>
        <v>4561.6199999999908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8</v>
      </c>
      <c r="C1356" s="298">
        <v>46079</v>
      </c>
      <c r="D1356" s="299" t="s">
        <v>357</v>
      </c>
      <c r="E1356" s="331">
        <v>26.02</v>
      </c>
      <c r="F1356" s="331"/>
      <c r="G1356" s="333">
        <f t="shared" si="31"/>
        <v>4664.8699999999908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24</v>
      </c>
      <c r="C1357" s="298">
        <v>46079</v>
      </c>
      <c r="D1357" s="299" t="s">
        <v>860</v>
      </c>
      <c r="E1357" s="331">
        <v>84.83</v>
      </c>
      <c r="F1357" s="331"/>
      <c r="G1357" s="333">
        <f t="shared" si="31"/>
        <v>4690.8899999999912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46079</v>
      </c>
      <c r="D1358" s="299" t="s">
        <v>296</v>
      </c>
      <c r="E1358" s="331">
        <v>17.87</v>
      </c>
      <c r="F1358" s="331"/>
      <c r="G1358" s="333">
        <f t="shared" si="31"/>
        <v>4775.7199999999912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5</v>
      </c>
      <c r="C1359" s="298">
        <v>46079</v>
      </c>
      <c r="D1359" s="299" t="s">
        <v>430</v>
      </c>
      <c r="E1359" s="331">
        <v>123.64</v>
      </c>
      <c r="F1359" s="331"/>
      <c r="G1359" s="333">
        <f t="shared" si="31"/>
        <v>4793.5899999999911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8</v>
      </c>
      <c r="C1360" s="298">
        <v>46078</v>
      </c>
      <c r="D1360" s="299" t="s">
        <v>319</v>
      </c>
      <c r="E1360" s="331">
        <v>18.5</v>
      </c>
      <c r="F1360" s="331"/>
      <c r="G1360" s="333">
        <f t="shared" si="31"/>
        <v>4917.2299999999914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46078</v>
      </c>
      <c r="D1361" s="299" t="s">
        <v>296</v>
      </c>
      <c r="E1361" s="331">
        <v>50.96</v>
      </c>
      <c r="F1361" s="331"/>
      <c r="G1361" s="333">
        <f t="shared" si="31"/>
        <v>4935.7299999999914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8</v>
      </c>
      <c r="C1362" s="298">
        <v>46078</v>
      </c>
      <c r="D1362" s="299" t="s">
        <v>296</v>
      </c>
      <c r="E1362" s="331">
        <v>11.28</v>
      </c>
      <c r="F1362" s="331"/>
      <c r="G1362" s="333">
        <f t="shared" si="31"/>
        <v>4986.6899999999914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294</v>
      </c>
      <c r="B1363" s="330">
        <v>12</v>
      </c>
      <c r="C1363" s="298">
        <v>46078</v>
      </c>
      <c r="D1363" s="299" t="s">
        <v>314</v>
      </c>
      <c r="E1363" s="331">
        <v>204.47</v>
      </c>
      <c r="F1363" s="331"/>
      <c r="G1363" s="333">
        <f t="shared" si="31"/>
        <v>4997.9699999999912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46078</v>
      </c>
      <c r="D1364" s="299" t="s">
        <v>308</v>
      </c>
      <c r="E1364" s="331">
        <v>47.99</v>
      </c>
      <c r="F1364" s="331"/>
      <c r="G1364" s="333">
        <f t="shared" si="31"/>
        <v>5202.4399999999914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1</v>
      </c>
      <c r="C1365" s="298">
        <v>46078</v>
      </c>
      <c r="D1365" s="299" t="s">
        <v>304</v>
      </c>
      <c r="E1365" s="331">
        <v>19.09</v>
      </c>
      <c r="F1365" s="331"/>
      <c r="G1365" s="333">
        <f t="shared" si="31"/>
        <v>5250.4299999999912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23</v>
      </c>
      <c r="C1366" s="298">
        <v>46076</v>
      </c>
      <c r="D1366" s="299" t="s">
        <v>67</v>
      </c>
      <c r="E1366" s="331">
        <v>650.88</v>
      </c>
      <c r="F1366" s="331"/>
      <c r="G1366" s="333">
        <f t="shared" si="31"/>
        <v>5269.5199999999913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6</v>
      </c>
      <c r="C1367" s="298">
        <v>46076</v>
      </c>
      <c r="D1367" s="299" t="s">
        <v>351</v>
      </c>
      <c r="E1367" s="331">
        <v>35</v>
      </c>
      <c r="F1367" s="331"/>
      <c r="G1367" s="333">
        <f t="shared" si="31"/>
        <v>5920.3999999999915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1</v>
      </c>
      <c r="C1368" s="298">
        <v>46076</v>
      </c>
      <c r="D1368" s="299" t="s">
        <v>306</v>
      </c>
      <c r="E1368" s="331">
        <v>128.97999999999999</v>
      </c>
      <c r="F1368" s="331"/>
      <c r="G1368" s="333">
        <f t="shared" si="31"/>
        <v>5955.3999999999915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1</v>
      </c>
      <c r="C1369" s="298">
        <v>46076</v>
      </c>
      <c r="D1369" s="299" t="s">
        <v>320</v>
      </c>
      <c r="E1369" s="331">
        <v>52.55</v>
      </c>
      <c r="F1369" s="331"/>
      <c r="G1369" s="333">
        <f t="shared" si="31"/>
        <v>6084.379999999991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3</v>
      </c>
      <c r="C1370" s="298">
        <v>46075</v>
      </c>
      <c r="D1370" s="299" t="s">
        <v>348</v>
      </c>
      <c r="E1370" s="331">
        <v>13.76</v>
      </c>
      <c r="F1370" s="331"/>
      <c r="G1370" s="333">
        <f t="shared" si="31"/>
        <v>6136.9299999999912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1</v>
      </c>
      <c r="C1371" s="298">
        <v>46075</v>
      </c>
      <c r="D1371" s="299" t="s">
        <v>311</v>
      </c>
      <c r="E1371" s="331">
        <v>187.64</v>
      </c>
      <c r="F1371" s="331"/>
      <c r="G1371" s="333">
        <f t="shared" si="31"/>
        <v>6150.6899999999914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46074</v>
      </c>
      <c r="D1372" s="299" t="s">
        <v>393</v>
      </c>
      <c r="E1372" s="331">
        <v>75.78</v>
      </c>
      <c r="F1372" s="331"/>
      <c r="G1372" s="333">
        <f t="shared" si="31"/>
        <v>6338.3299999999917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46074</v>
      </c>
      <c r="D1373" s="299" t="s">
        <v>392</v>
      </c>
      <c r="E1373" s="331">
        <v>27.41</v>
      </c>
      <c r="F1373" s="331"/>
      <c r="G1373" s="333">
        <f t="shared" si="31"/>
        <v>6414.1099999999915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4</v>
      </c>
      <c r="C1374" s="298">
        <v>46074</v>
      </c>
      <c r="D1374" s="299" t="s">
        <v>431</v>
      </c>
      <c r="E1374" s="331">
        <v>32.049999999999997</v>
      </c>
      <c r="F1374" s="331"/>
      <c r="G1374" s="333">
        <f t="shared" si="31"/>
        <v>6441.5199999999913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46074</v>
      </c>
      <c r="D1375" s="299" t="s">
        <v>358</v>
      </c>
      <c r="E1375" s="331">
        <v>9.4700000000000006</v>
      </c>
      <c r="F1375" s="331"/>
      <c r="G1375" s="333">
        <f t="shared" si="31"/>
        <v>6473.5699999999915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46073</v>
      </c>
      <c r="D1376" s="299" t="s">
        <v>296</v>
      </c>
      <c r="E1376" s="331">
        <v>14.47</v>
      </c>
      <c r="F1376" s="331"/>
      <c r="G1376" s="333">
        <f t="shared" si="31"/>
        <v>6483.0399999999918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3</v>
      </c>
      <c r="C1377" s="298">
        <v>46073</v>
      </c>
      <c r="D1377" s="299" t="s">
        <v>355</v>
      </c>
      <c r="E1377" s="331">
        <v>11.97</v>
      </c>
      <c r="F1377" s="331"/>
      <c r="G1377" s="333">
        <f t="shared" si="31"/>
        <v>6497.509999999992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4</v>
      </c>
      <c r="C1378" s="298">
        <v>46073</v>
      </c>
      <c r="D1378" s="299" t="s">
        <v>355</v>
      </c>
      <c r="E1378" s="331">
        <v>59.88</v>
      </c>
      <c r="F1378" s="331"/>
      <c r="G1378" s="333">
        <f t="shared" si="31"/>
        <v>6509.4799999999923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46073</v>
      </c>
      <c r="D1379" s="299" t="s">
        <v>418</v>
      </c>
      <c r="E1379" s="331">
        <v>19.57</v>
      </c>
      <c r="F1379" s="331"/>
      <c r="G1379" s="333">
        <f t="shared" si="31"/>
        <v>6569.3599999999924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22</v>
      </c>
      <c r="C1380" s="298">
        <v>46073</v>
      </c>
      <c r="D1380" s="299" t="s">
        <v>323</v>
      </c>
      <c r="E1380" s="331">
        <v>20.22</v>
      </c>
      <c r="F1380" s="331"/>
      <c r="G1380" s="333">
        <f t="shared" si="31"/>
        <v>6588.9299999999921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46073</v>
      </c>
      <c r="D1381" s="299" t="s">
        <v>358</v>
      </c>
      <c r="E1381" s="331">
        <v>5.3</v>
      </c>
      <c r="F1381" s="331"/>
      <c r="G1381" s="333">
        <f t="shared" si="31"/>
        <v>6609.1499999999924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3</v>
      </c>
      <c r="C1382" s="298">
        <v>46073</v>
      </c>
      <c r="D1382" s="299" t="s">
        <v>324</v>
      </c>
      <c r="E1382" s="331">
        <v>8.1300000000000008</v>
      </c>
      <c r="F1382" s="331"/>
      <c r="G1382" s="333">
        <f t="shared" si="31"/>
        <v>6614.4499999999925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4</v>
      </c>
      <c r="C1383" s="298">
        <v>46073</v>
      </c>
      <c r="D1383" s="299" t="s">
        <v>310</v>
      </c>
      <c r="E1383" s="331">
        <v>32.43</v>
      </c>
      <c r="F1383" s="331"/>
      <c r="G1383" s="333">
        <f t="shared" si="31"/>
        <v>6622.5799999999927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46073</v>
      </c>
      <c r="D1384" s="299" t="s">
        <v>432</v>
      </c>
      <c r="E1384" s="331">
        <v>98.65</v>
      </c>
      <c r="F1384" s="331"/>
      <c r="G1384" s="333">
        <f t="shared" si="31"/>
        <v>6655.0099999999929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46072</v>
      </c>
      <c r="D1385" s="299" t="s">
        <v>300</v>
      </c>
      <c r="E1385" s="331">
        <v>30.87</v>
      </c>
      <c r="F1385" s="331"/>
      <c r="G1385" s="333">
        <f t="shared" si="31"/>
        <v>6753.6599999999926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6</v>
      </c>
      <c r="C1386" s="298">
        <v>46072</v>
      </c>
      <c r="D1386" s="299" t="s">
        <v>300</v>
      </c>
      <c r="E1386" s="331">
        <v>15.96</v>
      </c>
      <c r="F1386" s="331"/>
      <c r="G1386" s="333">
        <f t="shared" si="31"/>
        <v>6784.5299999999925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2</v>
      </c>
      <c r="C1387" s="298">
        <v>46072</v>
      </c>
      <c r="D1387" s="299" t="s">
        <v>296</v>
      </c>
      <c r="E1387" s="331">
        <v>17.36</v>
      </c>
      <c r="F1387" s="331"/>
      <c r="G1387" s="333">
        <f t="shared" si="31"/>
        <v>6800.4899999999925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294</v>
      </c>
      <c r="B1388" s="330">
        <v>22</v>
      </c>
      <c r="C1388" s="298">
        <v>46072</v>
      </c>
      <c r="D1388" s="299" t="s">
        <v>328</v>
      </c>
      <c r="E1388" s="331">
        <v>7.46</v>
      </c>
      <c r="F1388" s="331"/>
      <c r="G1388" s="333">
        <f t="shared" si="31"/>
        <v>6817.8499999999922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291</v>
      </c>
      <c r="B1389" s="330">
        <v>39</v>
      </c>
      <c r="C1389" s="298">
        <v>46072</v>
      </c>
      <c r="D1389" s="299" t="s">
        <v>292</v>
      </c>
      <c r="E1389" s="331"/>
      <c r="F1389" s="331">
        <v>2763.77</v>
      </c>
      <c r="G1389" s="333">
        <f t="shared" si="31"/>
        <v>6825.3099999999922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335</v>
      </c>
      <c r="B1390" s="330" t="s">
        <v>335</v>
      </c>
      <c r="C1390" s="298">
        <v>46071</v>
      </c>
      <c r="D1390" s="299" t="s">
        <v>336</v>
      </c>
      <c r="E1390" s="331">
        <v>182.55</v>
      </c>
      <c r="F1390" s="331"/>
      <c r="G1390" s="333">
        <f t="shared" si="31"/>
        <v>4061.5399999999927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294</v>
      </c>
      <c r="B1391" s="330">
        <v>15</v>
      </c>
      <c r="C1391" s="298">
        <v>46071</v>
      </c>
      <c r="D1391" s="299" t="s">
        <v>185</v>
      </c>
      <c r="E1391" s="331">
        <v>188.16</v>
      </c>
      <c r="F1391" s="331"/>
      <c r="G1391" s="333">
        <f t="shared" si="31"/>
        <v>4244.0899999999929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291</v>
      </c>
      <c r="B1392" s="330">
        <v>40</v>
      </c>
      <c r="C1392" s="298">
        <v>46071</v>
      </c>
      <c r="D1392" s="299" t="s">
        <v>316</v>
      </c>
      <c r="E1392" s="331"/>
      <c r="F1392" s="331">
        <v>1281.58</v>
      </c>
      <c r="G1392" s="333">
        <f t="shared" si="31"/>
        <v>4432.2499999999927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46071</v>
      </c>
      <c r="D1393" s="299" t="s">
        <v>433</v>
      </c>
      <c r="E1393" s="331">
        <v>-146</v>
      </c>
      <c r="F1393" s="331"/>
      <c r="G1393" s="333">
        <f t="shared" si="31"/>
        <v>3150.6699999999933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2</v>
      </c>
      <c r="C1394" s="298">
        <v>46071</v>
      </c>
      <c r="D1394" s="299" t="s">
        <v>434</v>
      </c>
      <c r="E1394" s="331">
        <v>-13</v>
      </c>
      <c r="F1394" s="331"/>
      <c r="G1394" s="333">
        <f t="shared" si="31"/>
        <v>3004.6699999999933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335</v>
      </c>
      <c r="B1395" s="330" t="s">
        <v>335</v>
      </c>
      <c r="C1395" s="298">
        <v>46071</v>
      </c>
      <c r="D1395" s="299" t="s">
        <v>460</v>
      </c>
      <c r="E1395" s="331"/>
      <c r="F1395" s="331">
        <v>191</v>
      </c>
      <c r="G1395" s="333">
        <f t="shared" si="31"/>
        <v>2991.6699999999933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6</v>
      </c>
      <c r="C1396" s="298">
        <v>46071</v>
      </c>
      <c r="D1396" s="299" t="s">
        <v>300</v>
      </c>
      <c r="E1396" s="331">
        <v>43.63</v>
      </c>
      <c r="F1396" s="331"/>
      <c r="G1396" s="333">
        <f t="shared" si="31"/>
        <v>2800.6699999999933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6</v>
      </c>
      <c r="C1397" s="298">
        <v>46071</v>
      </c>
      <c r="D1397" s="299" t="s">
        <v>300</v>
      </c>
      <c r="E1397" s="331">
        <v>10.64</v>
      </c>
      <c r="F1397" s="331"/>
      <c r="G1397" s="333">
        <f t="shared" si="31"/>
        <v>2844.2999999999934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8</v>
      </c>
      <c r="C1398" s="298">
        <v>46071</v>
      </c>
      <c r="D1398" s="299" t="s">
        <v>296</v>
      </c>
      <c r="E1398" s="331">
        <v>14.87</v>
      </c>
      <c r="F1398" s="331"/>
      <c r="G1398" s="333">
        <f t="shared" si="31"/>
        <v>2854.9399999999932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46071</v>
      </c>
      <c r="D1399" s="299" t="s">
        <v>295</v>
      </c>
      <c r="E1399" s="331">
        <v>12.99</v>
      </c>
      <c r="F1399" s="331"/>
      <c r="G1399" s="333">
        <f t="shared" si="31"/>
        <v>2869.8099999999931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4</v>
      </c>
      <c r="C1400" s="298">
        <v>46071</v>
      </c>
      <c r="D1400" s="299" t="s">
        <v>295</v>
      </c>
      <c r="E1400" s="331">
        <v>29.47</v>
      </c>
      <c r="F1400" s="331"/>
      <c r="G1400" s="333">
        <f t="shared" si="31"/>
        <v>2882.7999999999929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22</v>
      </c>
      <c r="C1401" s="298">
        <v>46071</v>
      </c>
      <c r="D1401" s="299" t="s">
        <v>401</v>
      </c>
      <c r="E1401" s="331">
        <v>13.84</v>
      </c>
      <c r="F1401" s="331"/>
      <c r="G1401" s="333">
        <f t="shared" si="31"/>
        <v>2912.2699999999927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46071</v>
      </c>
      <c r="D1402" s="299" t="s">
        <v>435</v>
      </c>
      <c r="E1402" s="331">
        <v>64.569999999999993</v>
      </c>
      <c r="F1402" s="331"/>
      <c r="G1402" s="333">
        <f t="shared" si="31"/>
        <v>2926.1099999999929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294</v>
      </c>
      <c r="B1403" s="330">
        <v>21</v>
      </c>
      <c r="C1403" s="298">
        <v>46070</v>
      </c>
      <c r="D1403" s="299" t="s">
        <v>194</v>
      </c>
      <c r="E1403" s="331">
        <v>81</v>
      </c>
      <c r="F1403" s="331"/>
      <c r="G1403" s="333">
        <f t="shared" si="31"/>
        <v>2990.679999999993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46070</v>
      </c>
      <c r="D1404" s="299" t="s">
        <v>384</v>
      </c>
      <c r="E1404" s="331">
        <v>81.41</v>
      </c>
      <c r="F1404" s="331"/>
      <c r="G1404" s="333">
        <f t="shared" si="31"/>
        <v>3071.679999999993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6</v>
      </c>
      <c r="C1405" s="298">
        <v>46070</v>
      </c>
      <c r="D1405" s="299" t="s">
        <v>300</v>
      </c>
      <c r="E1405" s="331">
        <v>113.74</v>
      </c>
      <c r="F1405" s="331"/>
      <c r="G1405" s="333">
        <f t="shared" si="31"/>
        <v>3153.0899999999929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294</v>
      </c>
      <c r="B1406" s="330">
        <v>43</v>
      </c>
      <c r="C1406" s="298">
        <v>46070</v>
      </c>
      <c r="D1406" s="299" t="s">
        <v>333</v>
      </c>
      <c r="E1406" s="331">
        <v>29.8</v>
      </c>
      <c r="F1406" s="331"/>
      <c r="G1406" s="333">
        <f t="shared" si="31"/>
        <v>3266.8299999999927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294</v>
      </c>
      <c r="B1407" s="330">
        <v>42</v>
      </c>
      <c r="C1407" s="298">
        <v>46070</v>
      </c>
      <c r="D1407" s="299" t="s">
        <v>333</v>
      </c>
      <c r="E1407" s="331">
        <v>37.25</v>
      </c>
      <c r="F1407" s="331"/>
      <c r="G1407" s="333">
        <f t="shared" si="31"/>
        <v>3296.6299999999928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46070</v>
      </c>
      <c r="D1408" s="299" t="s">
        <v>424</v>
      </c>
      <c r="E1408" s="331">
        <v>7.97</v>
      </c>
      <c r="F1408" s="331"/>
      <c r="G1408" s="333">
        <f t="shared" si="31"/>
        <v>3333.8799999999928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17</v>
      </c>
      <c r="C1409" s="298">
        <v>46070</v>
      </c>
      <c r="D1409" s="299" t="s">
        <v>188</v>
      </c>
      <c r="E1409" s="331">
        <v>42.65</v>
      </c>
      <c r="F1409" s="331"/>
      <c r="G1409" s="333">
        <f t="shared" si="31"/>
        <v>3341.8499999999926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6</v>
      </c>
      <c r="C1410" s="298">
        <v>46070</v>
      </c>
      <c r="D1410" s="299" t="s">
        <v>436</v>
      </c>
      <c r="E1410" s="331">
        <v>40</v>
      </c>
      <c r="F1410" s="331"/>
      <c r="G1410" s="333">
        <f t="shared" si="31"/>
        <v>3384.4999999999927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294</v>
      </c>
      <c r="B1411" s="330">
        <v>11</v>
      </c>
      <c r="C1411" s="298">
        <v>46070</v>
      </c>
      <c r="D1411" s="299" t="s">
        <v>178</v>
      </c>
      <c r="E1411" s="331">
        <v>480.91</v>
      </c>
      <c r="F1411" s="331"/>
      <c r="G1411" s="333">
        <f t="shared" si="31"/>
        <v>3424.4999999999927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23</v>
      </c>
      <c r="C1412" s="298">
        <v>46070</v>
      </c>
      <c r="D1412" s="299" t="s">
        <v>63</v>
      </c>
      <c r="E1412" s="331">
        <v>529.46</v>
      </c>
      <c r="F1412" s="331"/>
      <c r="G1412" s="333">
        <f t="shared" si="31"/>
        <v>3905.4099999999926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46069</v>
      </c>
      <c r="D1413" s="299" t="s">
        <v>324</v>
      </c>
      <c r="E1413" s="331">
        <v>16.079999999999998</v>
      </c>
      <c r="F1413" s="331"/>
      <c r="G1413" s="333">
        <f t="shared" si="31"/>
        <v>4434.8699999999926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6</v>
      </c>
      <c r="C1414" s="298">
        <v>46069</v>
      </c>
      <c r="D1414" s="299" t="s">
        <v>300</v>
      </c>
      <c r="E1414" s="331">
        <v>21.17</v>
      </c>
      <c r="F1414" s="331"/>
      <c r="G1414" s="333">
        <f t="shared" si="31"/>
        <v>4450.9499999999925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6</v>
      </c>
      <c r="C1415" s="298">
        <v>46069</v>
      </c>
      <c r="D1415" s="299" t="s">
        <v>300</v>
      </c>
      <c r="E1415" s="331">
        <v>17.03</v>
      </c>
      <c r="F1415" s="331"/>
      <c r="G1415" s="333">
        <f t="shared" si="31"/>
        <v>4472.1199999999926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2</v>
      </c>
      <c r="C1416" s="298">
        <v>46069</v>
      </c>
      <c r="D1416" s="299" t="s">
        <v>296</v>
      </c>
      <c r="E1416" s="331">
        <v>18.309999999999999</v>
      </c>
      <c r="F1416" s="331"/>
      <c r="G1416" s="333">
        <f t="shared" si="31"/>
        <v>4489.1499999999924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46069</v>
      </c>
      <c r="D1417" s="299" t="s">
        <v>301</v>
      </c>
      <c r="E1417" s="331">
        <v>19.3</v>
      </c>
      <c r="F1417" s="331"/>
      <c r="G1417" s="333">
        <f t="shared" si="31"/>
        <v>4507.4599999999928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6</v>
      </c>
      <c r="C1418" s="298">
        <v>46069</v>
      </c>
      <c r="D1418" s="299" t="s">
        <v>397</v>
      </c>
      <c r="E1418" s="331">
        <v>24.67</v>
      </c>
      <c r="F1418" s="331"/>
      <c r="G1418" s="333">
        <f t="shared" si="31"/>
        <v>4526.7599999999929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287</v>
      </c>
      <c r="B1419" s="330" t="s">
        <v>287</v>
      </c>
      <c r="C1419" s="298">
        <v>46069</v>
      </c>
      <c r="D1419" s="299" t="s">
        <v>397</v>
      </c>
      <c r="E1419" s="331">
        <v>152.41999999999999</v>
      </c>
      <c r="F1419" s="331">
        <v>152.41999999999999</v>
      </c>
      <c r="G1419" s="333">
        <f t="shared" si="31"/>
        <v>4551.429999999993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6</v>
      </c>
      <c r="C1420" s="298">
        <v>46068</v>
      </c>
      <c r="D1420" s="299" t="s">
        <v>437</v>
      </c>
      <c r="E1420" s="331">
        <v>233.83</v>
      </c>
      <c r="F1420" s="331"/>
      <c r="G1420" s="333">
        <f t="shared" si="31"/>
        <v>4551.429999999993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46068</v>
      </c>
      <c r="D1421" s="299" t="s">
        <v>326</v>
      </c>
      <c r="E1421" s="331">
        <v>50.87</v>
      </c>
      <c r="F1421" s="331"/>
      <c r="G1421" s="333">
        <f t="shared" si="31"/>
        <v>4785.2599999999929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46068</v>
      </c>
      <c r="D1422" s="299" t="s">
        <v>438</v>
      </c>
      <c r="E1422" s="331">
        <v>16</v>
      </c>
      <c r="F1422" s="331"/>
      <c r="G1422" s="333">
        <f t="shared" si="31"/>
        <v>4836.1299999999928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2</v>
      </c>
      <c r="C1423" s="298">
        <v>46068</v>
      </c>
      <c r="D1423" s="299" t="s">
        <v>353</v>
      </c>
      <c r="E1423" s="331">
        <v>30</v>
      </c>
      <c r="F1423" s="331"/>
      <c r="G1423" s="333">
        <f t="shared" si="31"/>
        <v>4852.1299999999928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6</v>
      </c>
      <c r="C1424" s="298">
        <v>46068</v>
      </c>
      <c r="D1424" s="299" t="s">
        <v>306</v>
      </c>
      <c r="E1424" s="331">
        <v>76</v>
      </c>
      <c r="F1424" s="331"/>
      <c r="G1424" s="333">
        <f t="shared" si="31"/>
        <v>4882.1299999999928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3</v>
      </c>
      <c r="C1425" s="298">
        <v>46068</v>
      </c>
      <c r="D1425" s="299" t="s">
        <v>348</v>
      </c>
      <c r="E1425" s="331">
        <v>3.59</v>
      </c>
      <c r="F1425" s="331"/>
      <c r="G1425" s="333">
        <f t="shared" si="31"/>
        <v>4958.1299999999928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46068</v>
      </c>
      <c r="D1426" s="299" t="s">
        <v>439</v>
      </c>
      <c r="E1426" s="331">
        <v>70</v>
      </c>
      <c r="F1426" s="331"/>
      <c r="G1426" s="333">
        <f t="shared" si="31"/>
        <v>4961.719999999993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8</v>
      </c>
      <c r="C1427" s="298">
        <v>46068</v>
      </c>
      <c r="D1427" s="299" t="s">
        <v>440</v>
      </c>
      <c r="E1427" s="331">
        <v>175</v>
      </c>
      <c r="F1427" s="331"/>
      <c r="G1427" s="333">
        <f t="shared" si="31"/>
        <v>5031.719999999993</v>
      </c>
      <c r="H1427" s="334" t="s">
        <v>298</v>
      </c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8</v>
      </c>
      <c r="C1428" s="298">
        <v>46067</v>
      </c>
      <c r="D1428" s="299" t="s">
        <v>319</v>
      </c>
      <c r="E1428" s="331">
        <v>13.09</v>
      </c>
      <c r="F1428" s="331"/>
      <c r="G1428" s="333">
        <f t="shared" si="31"/>
        <v>5206.719999999993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3</v>
      </c>
      <c r="C1429" s="298">
        <v>46067</v>
      </c>
      <c r="D1429" s="299" t="s">
        <v>296</v>
      </c>
      <c r="E1429" s="331">
        <v>7.56</v>
      </c>
      <c r="F1429" s="331"/>
      <c r="G1429" s="333">
        <f t="shared" si="31"/>
        <v>5219.8099999999931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4</v>
      </c>
      <c r="C1430" s="298">
        <v>46067</v>
      </c>
      <c r="D1430" s="299" t="s">
        <v>296</v>
      </c>
      <c r="E1430" s="331">
        <v>32.409999999999997</v>
      </c>
      <c r="F1430" s="331"/>
      <c r="G1430" s="333">
        <f t="shared" si="31"/>
        <v>5227.3699999999935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5</v>
      </c>
      <c r="C1431" s="298">
        <v>46067</v>
      </c>
      <c r="D1431" s="299" t="s">
        <v>441</v>
      </c>
      <c r="E1431" s="331">
        <v>400</v>
      </c>
      <c r="F1431" s="331"/>
      <c r="G1431" s="333">
        <f t="shared" si="31"/>
        <v>5259.7799999999934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8</v>
      </c>
      <c r="C1432" s="298">
        <v>46066</v>
      </c>
      <c r="D1432" s="299" t="s">
        <v>319</v>
      </c>
      <c r="E1432" s="331">
        <v>41.51</v>
      </c>
      <c r="F1432" s="331"/>
      <c r="G1432" s="333">
        <f t="shared" si="31"/>
        <v>5659.7799999999934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4</v>
      </c>
      <c r="C1433" s="298">
        <v>46066</v>
      </c>
      <c r="D1433" s="299" t="s">
        <v>296</v>
      </c>
      <c r="E1433" s="331">
        <v>21.55</v>
      </c>
      <c r="F1433" s="331"/>
      <c r="G1433" s="333">
        <f t="shared" si="31"/>
        <v>5701.2899999999936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46066</v>
      </c>
      <c r="D1434" s="299" t="s">
        <v>358</v>
      </c>
      <c r="E1434" s="331">
        <v>12.45</v>
      </c>
      <c r="F1434" s="331"/>
      <c r="G1434" s="333">
        <f t="shared" si="31"/>
        <v>5722.8399999999938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287</v>
      </c>
      <c r="B1435" s="330" t="s">
        <v>287</v>
      </c>
      <c r="C1435" s="298">
        <v>46066</v>
      </c>
      <c r="D1435" s="299" t="s">
        <v>397</v>
      </c>
      <c r="E1435" s="331">
        <v>91.38</v>
      </c>
      <c r="F1435" s="331">
        <v>91.38</v>
      </c>
      <c r="G1435" s="333">
        <f t="shared" si="31"/>
        <v>5735.2899999999936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1</v>
      </c>
      <c r="C1436" s="298">
        <v>46066</v>
      </c>
      <c r="D1436" s="299" t="s">
        <v>311</v>
      </c>
      <c r="E1436" s="331">
        <v>16.48</v>
      </c>
      <c r="F1436" s="331"/>
      <c r="G1436" s="333">
        <f t="shared" si="31"/>
        <v>5735.2899999999936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46066</v>
      </c>
      <c r="D1437" s="299" t="s">
        <v>428</v>
      </c>
      <c r="E1437" s="331">
        <v>12.76</v>
      </c>
      <c r="F1437" s="331"/>
      <c r="G1437" s="333">
        <f t="shared" si="31"/>
        <v>5751.7699999999932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4</v>
      </c>
      <c r="C1438" s="298">
        <v>46066</v>
      </c>
      <c r="D1438" s="299" t="s">
        <v>329</v>
      </c>
      <c r="E1438" s="331">
        <v>37.9</v>
      </c>
      <c r="F1438" s="331"/>
      <c r="G1438" s="333">
        <f t="shared" si="31"/>
        <v>5764.5299999999934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291</v>
      </c>
      <c r="B1439" s="330">
        <v>40</v>
      </c>
      <c r="C1439" s="298">
        <v>46066</v>
      </c>
      <c r="D1439" s="299" t="s">
        <v>316</v>
      </c>
      <c r="E1439" s="331"/>
      <c r="F1439" s="331">
        <v>427.18</v>
      </c>
      <c r="G1439" s="333">
        <f t="shared" si="31"/>
        <v>5802.429999999993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291</v>
      </c>
      <c r="B1440" s="330">
        <v>38</v>
      </c>
      <c r="C1440" s="298">
        <v>46066</v>
      </c>
      <c r="D1440" s="299" t="s">
        <v>293</v>
      </c>
      <c r="E1440" s="331"/>
      <c r="F1440" s="331">
        <v>4278.16</v>
      </c>
      <c r="G1440" s="333">
        <f t="shared" si="31"/>
        <v>5375.2499999999927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8</v>
      </c>
      <c r="C1441" s="298">
        <v>46065</v>
      </c>
      <c r="D1441" s="299" t="s">
        <v>357</v>
      </c>
      <c r="E1441" s="331">
        <v>111.36</v>
      </c>
      <c r="F1441" s="331"/>
      <c r="G1441" s="333">
        <f t="shared" si="31"/>
        <v>1097.0899999999931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6</v>
      </c>
      <c r="C1442" s="298">
        <v>46065</v>
      </c>
      <c r="D1442" s="299" t="s">
        <v>442</v>
      </c>
      <c r="E1442" s="331">
        <v>16</v>
      </c>
      <c r="F1442" s="331"/>
      <c r="G1442" s="333">
        <f t="shared" si="31"/>
        <v>1208.449999999993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6</v>
      </c>
      <c r="C1443" s="298">
        <v>46065</v>
      </c>
      <c r="D1443" s="299" t="s">
        <v>300</v>
      </c>
      <c r="E1443" s="331">
        <v>29.81</v>
      </c>
      <c r="F1443" s="331"/>
      <c r="G1443" s="333">
        <f t="shared" si="31"/>
        <v>1224.449999999993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294</v>
      </c>
      <c r="B1444" s="330">
        <v>19</v>
      </c>
      <c r="C1444" s="298">
        <v>46065</v>
      </c>
      <c r="D1444" s="299" t="s">
        <v>191</v>
      </c>
      <c r="E1444" s="331">
        <v>200</v>
      </c>
      <c r="F1444" s="331"/>
      <c r="G1444" s="333">
        <f t="shared" si="31"/>
        <v>1254.2599999999929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2</v>
      </c>
      <c r="C1445" s="298">
        <v>46065</v>
      </c>
      <c r="D1445" s="299" t="s">
        <v>296</v>
      </c>
      <c r="E1445" s="331">
        <v>7.56</v>
      </c>
      <c r="F1445" s="331"/>
      <c r="G1445" s="333">
        <f t="shared" si="31"/>
        <v>1454.2599999999929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4</v>
      </c>
      <c r="C1446" s="298">
        <v>46065</v>
      </c>
      <c r="D1446" s="299" t="s">
        <v>296</v>
      </c>
      <c r="E1446" s="331">
        <v>65.78</v>
      </c>
      <c r="F1446" s="331"/>
      <c r="G1446" s="333">
        <f t="shared" si="31"/>
        <v>1461.8199999999929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3</v>
      </c>
      <c r="C1447" s="298">
        <v>46065</v>
      </c>
      <c r="D1447" s="299" t="s">
        <v>296</v>
      </c>
      <c r="E1447" s="331">
        <v>3.93</v>
      </c>
      <c r="F1447" s="331"/>
      <c r="G1447" s="333">
        <f t="shared" si="31"/>
        <v>1527.5999999999929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7</v>
      </c>
      <c r="C1448" s="298">
        <v>46065</v>
      </c>
      <c r="D1448" s="299" t="s">
        <v>443</v>
      </c>
      <c r="E1448" s="331">
        <v>564.83000000000004</v>
      </c>
      <c r="F1448" s="331"/>
      <c r="G1448" s="333">
        <f t="shared" si="31"/>
        <v>1531.5299999999929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7</v>
      </c>
      <c r="C1449" s="298">
        <v>46065</v>
      </c>
      <c r="D1449" s="299" t="s">
        <v>444</v>
      </c>
      <c r="E1449" s="331">
        <v>70.180000000000007</v>
      </c>
      <c r="F1449" s="331"/>
      <c r="G1449" s="333">
        <f t="shared" si="31"/>
        <v>2096.3599999999929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6</v>
      </c>
      <c r="C1450" s="298">
        <v>46065</v>
      </c>
      <c r="D1450" s="299" t="s">
        <v>445</v>
      </c>
      <c r="E1450" s="331">
        <v>2.66</v>
      </c>
      <c r="F1450" s="331"/>
      <c r="G1450" s="333">
        <f t="shared" si="31"/>
        <v>2166.5399999999927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5</v>
      </c>
      <c r="C1451" s="298">
        <v>46064</v>
      </c>
      <c r="D1451" s="299" t="s">
        <v>429</v>
      </c>
      <c r="E1451" s="331">
        <v>103.25</v>
      </c>
      <c r="F1451" s="331"/>
      <c r="G1451" s="333">
        <f t="shared" si="31"/>
        <v>2169.1999999999925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4</v>
      </c>
      <c r="C1452" s="298">
        <v>46064</v>
      </c>
      <c r="D1452" s="299" t="s">
        <v>363</v>
      </c>
      <c r="E1452" s="331">
        <v>30.39</v>
      </c>
      <c r="F1452" s="331"/>
      <c r="G1452" s="333">
        <f t="shared" si="31"/>
        <v>2272.4499999999925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46064</v>
      </c>
      <c r="D1453" s="299" t="s">
        <v>296</v>
      </c>
      <c r="E1453" s="331">
        <v>9.92</v>
      </c>
      <c r="F1453" s="331"/>
      <c r="G1453" s="333">
        <f t="shared" si="31"/>
        <v>2302.8399999999924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3</v>
      </c>
      <c r="C1454" s="298">
        <v>46064</v>
      </c>
      <c r="D1454" s="299" t="s">
        <v>295</v>
      </c>
      <c r="E1454" s="331">
        <v>3.49</v>
      </c>
      <c r="F1454" s="331"/>
      <c r="G1454" s="333">
        <f t="shared" si="31"/>
        <v>2312.7599999999925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294</v>
      </c>
      <c r="B1455" s="330">
        <v>22</v>
      </c>
      <c r="C1455" s="298">
        <v>46064</v>
      </c>
      <c r="D1455" s="299" t="s">
        <v>352</v>
      </c>
      <c r="E1455" s="331">
        <v>19.16</v>
      </c>
      <c r="F1455" s="331"/>
      <c r="G1455" s="333">
        <f t="shared" si="31"/>
        <v>2316.2499999999923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6</v>
      </c>
      <c r="C1456" s="298">
        <v>46063</v>
      </c>
      <c r="D1456" s="299" t="s">
        <v>412</v>
      </c>
      <c r="E1456" s="331">
        <v>-8</v>
      </c>
      <c r="F1456" s="331"/>
      <c r="G1456" s="333">
        <f t="shared" si="31"/>
        <v>2335.4099999999921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6</v>
      </c>
      <c r="C1457" s="298">
        <v>46063</v>
      </c>
      <c r="D1457" s="299" t="s">
        <v>446</v>
      </c>
      <c r="E1457" s="331">
        <v>-0.04</v>
      </c>
      <c r="F1457" s="331"/>
      <c r="G1457" s="333">
        <f t="shared" si="31"/>
        <v>2327.4099999999921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335</v>
      </c>
      <c r="B1458" s="330" t="s">
        <v>335</v>
      </c>
      <c r="C1458" s="298">
        <v>46063</v>
      </c>
      <c r="D1458" s="299" t="s">
        <v>447</v>
      </c>
      <c r="E1458" s="331">
        <v>65.78</v>
      </c>
      <c r="F1458" s="331"/>
      <c r="G1458" s="333">
        <f t="shared" si="31"/>
        <v>2327.3699999999922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294</v>
      </c>
      <c r="B1459" s="330">
        <v>13</v>
      </c>
      <c r="C1459" s="298">
        <v>46063</v>
      </c>
      <c r="D1459" s="299" t="s">
        <v>182</v>
      </c>
      <c r="E1459" s="331">
        <v>159.35</v>
      </c>
      <c r="F1459" s="331"/>
      <c r="G1459" s="333">
        <f t="shared" si="31"/>
        <v>2393.1499999999924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46063</v>
      </c>
      <c r="D1460" s="299" t="s">
        <v>296</v>
      </c>
      <c r="E1460" s="331">
        <v>16.29</v>
      </c>
      <c r="F1460" s="331"/>
      <c r="G1460" s="333">
        <f t="shared" si="31"/>
        <v>2552.4999999999923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46063</v>
      </c>
      <c r="D1461" s="299" t="s">
        <v>311</v>
      </c>
      <c r="E1461" s="331">
        <v>19.329999999999998</v>
      </c>
      <c r="F1461" s="331"/>
      <c r="G1461" s="333">
        <f t="shared" si="31"/>
        <v>2568.7899999999922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3</v>
      </c>
      <c r="C1462" s="298">
        <v>46062</v>
      </c>
      <c r="D1462" s="299" t="s">
        <v>448</v>
      </c>
      <c r="E1462" s="331">
        <v>8.61</v>
      </c>
      <c r="F1462" s="331"/>
      <c r="G1462" s="333">
        <f t="shared" ref="G1462:G1707" si="32">G1463-E1462+F1462</f>
        <v>2588.1199999999922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46062</v>
      </c>
      <c r="D1463" s="299" t="s">
        <v>296</v>
      </c>
      <c r="E1463" s="331">
        <v>13.41</v>
      </c>
      <c r="F1463" s="331"/>
      <c r="G1463" s="333">
        <f t="shared" si="32"/>
        <v>2596.7299999999923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294</v>
      </c>
      <c r="B1464" s="330">
        <v>18</v>
      </c>
      <c r="C1464" s="298">
        <v>46062</v>
      </c>
      <c r="D1464" s="299" t="s">
        <v>361</v>
      </c>
      <c r="E1464" s="331">
        <v>400</v>
      </c>
      <c r="F1464" s="331"/>
      <c r="G1464" s="333">
        <f t="shared" si="32"/>
        <v>2610.1399999999921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294</v>
      </c>
      <c r="B1465" s="330">
        <v>9</v>
      </c>
      <c r="C1465" s="298">
        <v>46062</v>
      </c>
      <c r="D1465" s="299" t="s">
        <v>58</v>
      </c>
      <c r="E1465" s="331">
        <v>1281.53</v>
      </c>
      <c r="F1465" s="331"/>
      <c r="G1465" s="333">
        <f t="shared" si="32"/>
        <v>3010.1399999999921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5</v>
      </c>
      <c r="C1466" s="298">
        <v>46062</v>
      </c>
      <c r="D1466" s="299" t="s">
        <v>449</v>
      </c>
      <c r="E1466" s="331">
        <v>50</v>
      </c>
      <c r="F1466" s="331"/>
      <c r="G1466" s="333">
        <f t="shared" si="32"/>
        <v>4291.6699999999919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2</v>
      </c>
      <c r="C1467" s="298">
        <v>46062</v>
      </c>
      <c r="D1467" s="299" t="s">
        <v>450</v>
      </c>
      <c r="E1467" s="331">
        <v>12.1</v>
      </c>
      <c r="F1467" s="331"/>
      <c r="G1467" s="333">
        <f t="shared" si="32"/>
        <v>4341.6699999999919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46061</v>
      </c>
      <c r="D1468" s="299" t="s">
        <v>306</v>
      </c>
      <c r="E1468" s="331">
        <v>72.099999999999994</v>
      </c>
      <c r="F1468" s="331"/>
      <c r="G1468" s="333">
        <f t="shared" si="32"/>
        <v>4353.7699999999923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8</v>
      </c>
      <c r="C1469" s="298">
        <v>46061</v>
      </c>
      <c r="D1469" s="299" t="s">
        <v>319</v>
      </c>
      <c r="E1469" s="331">
        <v>30.25</v>
      </c>
      <c r="F1469" s="331"/>
      <c r="G1469" s="333">
        <f t="shared" si="32"/>
        <v>4425.8699999999926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3</v>
      </c>
      <c r="C1470" s="298">
        <v>46061</v>
      </c>
      <c r="D1470" s="299" t="s">
        <v>296</v>
      </c>
      <c r="E1470" s="331">
        <v>3.72</v>
      </c>
      <c r="F1470" s="331"/>
      <c r="G1470" s="333">
        <f t="shared" si="32"/>
        <v>4456.1199999999926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4</v>
      </c>
      <c r="C1471" s="298">
        <v>46061</v>
      </c>
      <c r="D1471" s="299" t="s">
        <v>296</v>
      </c>
      <c r="E1471" s="331">
        <v>41.6</v>
      </c>
      <c r="F1471" s="331"/>
      <c r="G1471" s="333">
        <f t="shared" si="32"/>
        <v>4459.8399999999929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3</v>
      </c>
      <c r="C1472" s="298">
        <v>46061</v>
      </c>
      <c r="D1472" s="299" t="s">
        <v>451</v>
      </c>
      <c r="E1472" s="331">
        <v>1</v>
      </c>
      <c r="F1472" s="331"/>
      <c r="G1472" s="333">
        <f t="shared" si="32"/>
        <v>4501.4399999999932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46061</v>
      </c>
      <c r="D1473" s="299" t="s">
        <v>358</v>
      </c>
      <c r="E1473" s="331">
        <v>10.17</v>
      </c>
      <c r="F1473" s="331"/>
      <c r="G1473" s="333">
        <f t="shared" si="32"/>
        <v>4502.4399999999932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287</v>
      </c>
      <c r="B1474" s="330" t="s">
        <v>287</v>
      </c>
      <c r="C1474" s="298">
        <v>46060</v>
      </c>
      <c r="D1474" s="299" t="s">
        <v>452</v>
      </c>
      <c r="E1474" s="331">
        <v>367.77</v>
      </c>
      <c r="F1474" s="331">
        <v>367.77</v>
      </c>
      <c r="G1474" s="333">
        <f t="shared" si="32"/>
        <v>4512.6099999999933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4</v>
      </c>
      <c r="C1475" s="298">
        <v>46060</v>
      </c>
      <c r="D1475" s="299" t="s">
        <v>310</v>
      </c>
      <c r="E1475" s="331">
        <v>32.36</v>
      </c>
      <c r="F1475" s="331"/>
      <c r="G1475" s="333">
        <f t="shared" si="32"/>
        <v>4512.6099999999933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6</v>
      </c>
      <c r="C1476" s="298">
        <v>46060</v>
      </c>
      <c r="D1476" s="299" t="s">
        <v>453</v>
      </c>
      <c r="E1476" s="331">
        <v>41.39</v>
      </c>
      <c r="F1476" s="331"/>
      <c r="G1476" s="333">
        <f t="shared" si="32"/>
        <v>4544.969999999993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1</v>
      </c>
      <c r="C1477" s="298">
        <v>46060</v>
      </c>
      <c r="D1477" s="299" t="s">
        <v>445</v>
      </c>
      <c r="E1477" s="331">
        <v>35.770000000000003</v>
      </c>
      <c r="F1477" s="331"/>
      <c r="G1477" s="333">
        <f t="shared" si="32"/>
        <v>4586.3599999999933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3</v>
      </c>
      <c r="C1478" s="298">
        <v>46060</v>
      </c>
      <c r="D1478" s="299" t="s">
        <v>348</v>
      </c>
      <c r="E1478" s="331">
        <v>25</v>
      </c>
      <c r="F1478" s="331"/>
      <c r="G1478" s="333">
        <f t="shared" si="32"/>
        <v>4622.1299999999937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8</v>
      </c>
      <c r="C1479" s="298">
        <v>46060</v>
      </c>
      <c r="D1479" s="299" t="s">
        <v>296</v>
      </c>
      <c r="E1479" s="331">
        <v>6.69</v>
      </c>
      <c r="F1479" s="331"/>
      <c r="G1479" s="333">
        <f t="shared" si="32"/>
        <v>4647.1299999999937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4</v>
      </c>
      <c r="C1480" s="298">
        <v>46060</v>
      </c>
      <c r="D1480" s="299" t="s">
        <v>296</v>
      </c>
      <c r="E1480" s="331">
        <v>47.85</v>
      </c>
      <c r="F1480" s="331"/>
      <c r="G1480" s="333">
        <f t="shared" si="32"/>
        <v>4653.8199999999933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2</v>
      </c>
      <c r="C1481" s="298">
        <v>46059</v>
      </c>
      <c r="D1481" s="299" t="s">
        <v>301</v>
      </c>
      <c r="E1481" s="331">
        <v>20</v>
      </c>
      <c r="F1481" s="331"/>
      <c r="G1481" s="333">
        <f t="shared" si="32"/>
        <v>4701.6699999999937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291</v>
      </c>
      <c r="B1482" s="330">
        <v>40</v>
      </c>
      <c r="C1482" s="298">
        <v>46059</v>
      </c>
      <c r="D1482" s="299" t="s">
        <v>316</v>
      </c>
      <c r="E1482" s="331"/>
      <c r="F1482" s="331">
        <v>822.99</v>
      </c>
      <c r="G1482" s="333">
        <f t="shared" si="32"/>
        <v>4721.6699999999937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14</v>
      </c>
      <c r="C1483" s="298">
        <v>46059</v>
      </c>
      <c r="D1483" s="299" t="s">
        <v>366</v>
      </c>
      <c r="E1483" s="331">
        <v>66.67</v>
      </c>
      <c r="F1483" s="331"/>
      <c r="G1483" s="333">
        <f t="shared" si="32"/>
        <v>3898.6799999999935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46059</v>
      </c>
      <c r="D1484" s="299" t="s">
        <v>296</v>
      </c>
      <c r="E1484" s="331">
        <v>9.35</v>
      </c>
      <c r="F1484" s="331"/>
      <c r="G1484" s="333">
        <f t="shared" si="32"/>
        <v>3965.3499999999935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4</v>
      </c>
      <c r="C1485" s="298">
        <v>46059</v>
      </c>
      <c r="D1485" s="299" t="s">
        <v>296</v>
      </c>
      <c r="E1485" s="331">
        <v>45.81</v>
      </c>
      <c r="F1485" s="331"/>
      <c r="G1485" s="333">
        <f t="shared" si="32"/>
        <v>3974.6999999999935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2</v>
      </c>
      <c r="C1486" s="298">
        <v>46059</v>
      </c>
      <c r="D1486" s="299" t="s">
        <v>353</v>
      </c>
      <c r="E1486" s="331">
        <v>22.98</v>
      </c>
      <c r="F1486" s="331"/>
      <c r="G1486" s="333">
        <f t="shared" si="32"/>
        <v>4020.5099999999934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46059</v>
      </c>
      <c r="D1487" s="299" t="s">
        <v>301</v>
      </c>
      <c r="E1487" s="331">
        <v>46.5</v>
      </c>
      <c r="F1487" s="331"/>
      <c r="G1487" s="333">
        <f t="shared" si="32"/>
        <v>4043.4899999999934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2</v>
      </c>
      <c r="C1488" s="298">
        <v>46059</v>
      </c>
      <c r="D1488" s="299" t="s">
        <v>358</v>
      </c>
      <c r="E1488" s="331">
        <v>10.17</v>
      </c>
      <c r="F1488" s="331"/>
      <c r="G1488" s="333">
        <f t="shared" si="32"/>
        <v>4089.9899999999934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8</v>
      </c>
      <c r="C1489" s="298">
        <v>46059</v>
      </c>
      <c r="D1489" s="299" t="s">
        <v>435</v>
      </c>
      <c r="E1489" s="331">
        <v>81.2</v>
      </c>
      <c r="F1489" s="331"/>
      <c r="G1489" s="333">
        <f t="shared" si="32"/>
        <v>4100.1599999999935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46058</v>
      </c>
      <c r="D1490" s="299" t="s">
        <v>301</v>
      </c>
      <c r="E1490" s="331">
        <v>21</v>
      </c>
      <c r="F1490" s="331"/>
      <c r="G1490" s="333">
        <f t="shared" si="32"/>
        <v>4181.3599999999933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291</v>
      </c>
      <c r="B1491" s="330">
        <v>39</v>
      </c>
      <c r="C1491" s="298">
        <v>46058</v>
      </c>
      <c r="D1491" s="299" t="s">
        <v>292</v>
      </c>
      <c r="E1491" s="331"/>
      <c r="F1491" s="331">
        <v>2763.79</v>
      </c>
      <c r="G1491" s="333">
        <f t="shared" si="32"/>
        <v>4202.3599999999933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8</v>
      </c>
      <c r="C1492" s="298">
        <v>46058</v>
      </c>
      <c r="D1492" s="299" t="s">
        <v>357</v>
      </c>
      <c r="E1492" s="331">
        <v>95.35</v>
      </c>
      <c r="F1492" s="331"/>
      <c r="G1492" s="333">
        <f t="shared" si="32"/>
        <v>1438.5699999999933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2</v>
      </c>
      <c r="C1493" s="298">
        <v>46058</v>
      </c>
      <c r="D1493" s="299" t="s">
        <v>353</v>
      </c>
      <c r="E1493" s="331">
        <v>14.99</v>
      </c>
      <c r="F1493" s="331"/>
      <c r="G1493" s="333">
        <f t="shared" si="32"/>
        <v>1533.9199999999933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287</v>
      </c>
      <c r="B1494" s="330" t="s">
        <v>287</v>
      </c>
      <c r="C1494" s="298">
        <v>46058</v>
      </c>
      <c r="D1494" s="299" t="s">
        <v>452</v>
      </c>
      <c r="E1494" s="331">
        <v>77.569999999999993</v>
      </c>
      <c r="F1494" s="331">
        <v>77.569999999999993</v>
      </c>
      <c r="G1494" s="333">
        <f t="shared" si="32"/>
        <v>1548.9099999999933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6</v>
      </c>
      <c r="C1495" s="298">
        <v>46057</v>
      </c>
      <c r="D1495" s="299" t="s">
        <v>344</v>
      </c>
      <c r="E1495" s="331">
        <v>50</v>
      </c>
      <c r="F1495" s="331"/>
      <c r="G1495" s="333">
        <f t="shared" si="32"/>
        <v>1548.9099999999933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1</v>
      </c>
      <c r="C1496" s="298">
        <v>46057</v>
      </c>
      <c r="D1496" s="299" t="s">
        <v>306</v>
      </c>
      <c r="E1496" s="331">
        <v>62.03</v>
      </c>
      <c r="F1496" s="331"/>
      <c r="G1496" s="333">
        <f t="shared" si="32"/>
        <v>1598.9099999999933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2</v>
      </c>
      <c r="C1497" s="298">
        <v>46057</v>
      </c>
      <c r="D1497" s="299" t="s">
        <v>296</v>
      </c>
      <c r="E1497" s="331">
        <v>14.91</v>
      </c>
      <c r="F1497" s="331"/>
      <c r="G1497" s="333">
        <f t="shared" si="32"/>
        <v>1660.9399999999932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4</v>
      </c>
      <c r="C1498" s="298">
        <v>46057</v>
      </c>
      <c r="D1498" s="299" t="s">
        <v>310</v>
      </c>
      <c r="E1498" s="331">
        <v>63.38</v>
      </c>
      <c r="F1498" s="331"/>
      <c r="G1498" s="333">
        <f t="shared" si="32"/>
        <v>1675.8499999999933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287</v>
      </c>
      <c r="B1499" s="330" t="s">
        <v>287</v>
      </c>
      <c r="C1499" s="298">
        <v>46057</v>
      </c>
      <c r="D1499" s="299" t="s">
        <v>454</v>
      </c>
      <c r="E1499" s="331">
        <v>192.78</v>
      </c>
      <c r="F1499" s="331">
        <v>192.78</v>
      </c>
      <c r="G1499" s="333">
        <f t="shared" si="32"/>
        <v>1739.2299999999934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294</v>
      </c>
      <c r="B1500" s="330">
        <v>14</v>
      </c>
      <c r="C1500" s="298">
        <v>46057</v>
      </c>
      <c r="D1500" s="299" t="s">
        <v>367</v>
      </c>
      <c r="E1500" s="331">
        <v>68.739999999999995</v>
      </c>
      <c r="F1500" s="331"/>
      <c r="G1500" s="333">
        <f t="shared" si="32"/>
        <v>1739.2299999999934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6</v>
      </c>
      <c r="C1501" s="298">
        <v>46057</v>
      </c>
      <c r="D1501" s="299" t="s">
        <v>300</v>
      </c>
      <c r="E1501" s="331">
        <v>-42.58</v>
      </c>
      <c r="F1501" s="331"/>
      <c r="G1501" s="333">
        <f t="shared" si="32"/>
        <v>1807.9699999999934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1</v>
      </c>
      <c r="C1502" s="298">
        <v>46057</v>
      </c>
      <c r="D1502" s="299" t="s">
        <v>371</v>
      </c>
      <c r="E1502" s="331">
        <v>31.36</v>
      </c>
      <c r="F1502" s="331"/>
      <c r="G1502" s="333">
        <f t="shared" si="32"/>
        <v>1765.3899999999935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294</v>
      </c>
      <c r="B1503" s="330">
        <v>17</v>
      </c>
      <c r="C1503" s="298">
        <v>46057</v>
      </c>
      <c r="D1503" s="299" t="s">
        <v>370</v>
      </c>
      <c r="E1503" s="331">
        <v>99</v>
      </c>
      <c r="F1503" s="331"/>
      <c r="G1503" s="333">
        <f t="shared" si="32"/>
        <v>1796.7499999999934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284</v>
      </c>
      <c r="B1504" s="330">
        <v>36</v>
      </c>
      <c r="C1504" s="298">
        <v>46056</v>
      </c>
      <c r="D1504" s="299" t="s">
        <v>374</v>
      </c>
      <c r="E1504" s="331">
        <v>50</v>
      </c>
      <c r="F1504" s="331"/>
      <c r="G1504" s="333">
        <f t="shared" si="32"/>
        <v>1895.7499999999934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8</v>
      </c>
      <c r="C1505" s="298">
        <v>46056</v>
      </c>
      <c r="D1505" s="299" t="s">
        <v>319</v>
      </c>
      <c r="E1505" s="331">
        <v>7.92</v>
      </c>
      <c r="F1505" s="331"/>
      <c r="G1505" s="333">
        <f t="shared" si="32"/>
        <v>1945.7499999999934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24</v>
      </c>
      <c r="C1506" s="298">
        <v>46056</v>
      </c>
      <c r="D1506" s="299" t="s">
        <v>860</v>
      </c>
      <c r="E1506" s="331">
        <v>83.58</v>
      </c>
      <c r="F1506" s="331"/>
      <c r="G1506" s="333">
        <f t="shared" si="32"/>
        <v>1953.6699999999935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4</v>
      </c>
      <c r="C1507" s="298">
        <v>46056</v>
      </c>
      <c r="D1507" s="299" t="s">
        <v>455</v>
      </c>
      <c r="E1507" s="331">
        <v>28.64</v>
      </c>
      <c r="F1507" s="331"/>
      <c r="G1507" s="333">
        <f t="shared" si="32"/>
        <v>2037.2499999999934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46056</v>
      </c>
      <c r="D1508" s="299" t="s">
        <v>358</v>
      </c>
      <c r="E1508" s="331">
        <v>9.4700000000000006</v>
      </c>
      <c r="F1508" s="331"/>
      <c r="G1508" s="333">
        <f t="shared" si="32"/>
        <v>2065.8899999999935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6</v>
      </c>
      <c r="C1509" s="298">
        <v>46055</v>
      </c>
      <c r="D1509" s="299" t="s">
        <v>456</v>
      </c>
      <c r="E1509" s="331">
        <v>20</v>
      </c>
      <c r="F1509" s="331"/>
      <c r="G1509" s="333">
        <f t="shared" si="32"/>
        <v>2075.3599999999933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294</v>
      </c>
      <c r="B1510" s="330">
        <v>17</v>
      </c>
      <c r="C1510" s="298">
        <v>46055</v>
      </c>
      <c r="D1510" s="299" t="s">
        <v>188</v>
      </c>
      <c r="E1510" s="331">
        <v>41.54</v>
      </c>
      <c r="F1510" s="331"/>
      <c r="G1510" s="333">
        <f t="shared" si="32"/>
        <v>2095.3599999999933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46055</v>
      </c>
      <c r="D1511" s="299" t="s">
        <v>296</v>
      </c>
      <c r="E1511" s="331">
        <v>9.92</v>
      </c>
      <c r="F1511" s="331"/>
      <c r="G1511" s="333">
        <f t="shared" si="32"/>
        <v>2136.8999999999933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8</v>
      </c>
      <c r="C1512" s="298">
        <v>46055</v>
      </c>
      <c r="D1512" s="299" t="s">
        <v>457</v>
      </c>
      <c r="E1512" s="331">
        <v>155.38</v>
      </c>
      <c r="F1512" s="331"/>
      <c r="G1512" s="333">
        <f t="shared" si="32"/>
        <v>2146.8199999999933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294</v>
      </c>
      <c r="B1513" s="330">
        <v>21</v>
      </c>
      <c r="C1513" s="298">
        <v>46055</v>
      </c>
      <c r="D1513" s="299" t="s">
        <v>194</v>
      </c>
      <c r="E1513" s="331">
        <v>27.35</v>
      </c>
      <c r="F1513" s="331"/>
      <c r="G1513" s="333">
        <f t="shared" si="32"/>
        <v>2302.1999999999935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6</v>
      </c>
      <c r="C1514" s="298">
        <v>46054</v>
      </c>
      <c r="D1514" s="299" t="s">
        <v>300</v>
      </c>
      <c r="E1514" s="331">
        <v>59.37</v>
      </c>
      <c r="F1514" s="331"/>
      <c r="G1514" s="333">
        <f t="shared" si="32"/>
        <v>2329.5499999999934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22</v>
      </c>
      <c r="C1515" s="298">
        <v>46054</v>
      </c>
      <c r="D1515" s="299" t="s">
        <v>375</v>
      </c>
      <c r="E1515" s="331">
        <v>6.37</v>
      </c>
      <c r="F1515" s="331"/>
      <c r="G1515" s="333">
        <f t="shared" si="32"/>
        <v>2388.9199999999933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8</v>
      </c>
      <c r="C1516" s="298">
        <v>46054</v>
      </c>
      <c r="D1516" s="299" t="s">
        <v>458</v>
      </c>
      <c r="E1516" s="331">
        <v>44.65</v>
      </c>
      <c r="F1516" s="331"/>
      <c r="G1516" s="333">
        <f t="shared" si="32"/>
        <v>2395.2899999999931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7</v>
      </c>
      <c r="C1517" s="298">
        <v>46054</v>
      </c>
      <c r="D1517" s="299" t="s">
        <v>338</v>
      </c>
      <c r="E1517" s="331">
        <v>35.17</v>
      </c>
      <c r="F1517" s="331"/>
      <c r="G1517" s="333">
        <f t="shared" si="32"/>
        <v>2439.9399999999932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4</v>
      </c>
      <c r="C1518" s="298">
        <v>46054</v>
      </c>
      <c r="D1518" s="299" t="s">
        <v>310</v>
      </c>
      <c r="E1518" s="331">
        <v>28.48</v>
      </c>
      <c r="F1518" s="331"/>
      <c r="G1518" s="333">
        <f t="shared" si="32"/>
        <v>2475.1099999999933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1</v>
      </c>
      <c r="C1519" s="298">
        <v>46054</v>
      </c>
      <c r="D1519" s="299" t="s">
        <v>311</v>
      </c>
      <c r="E1519" s="331">
        <v>125.07</v>
      </c>
      <c r="F1519" s="331"/>
      <c r="G1519" s="333">
        <f t="shared" si="32"/>
        <v>2503.5899999999933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46054</v>
      </c>
      <c r="D1520" s="299" t="s">
        <v>458</v>
      </c>
      <c r="E1520" s="331">
        <v>100</v>
      </c>
      <c r="F1520" s="331"/>
      <c r="G1520" s="333">
        <f t="shared" si="32"/>
        <v>2628.6599999999935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1</v>
      </c>
      <c r="C1521" s="298">
        <v>46054</v>
      </c>
      <c r="D1521" s="299" t="s">
        <v>329</v>
      </c>
      <c r="E1521" s="331">
        <v>194.96</v>
      </c>
      <c r="F1521" s="331"/>
      <c r="G1521" s="333">
        <f t="shared" si="32"/>
        <v>2728.6599999999935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2</v>
      </c>
      <c r="C1522" s="298">
        <v>46054</v>
      </c>
      <c r="D1522" s="299" t="s">
        <v>410</v>
      </c>
      <c r="E1522" s="331">
        <v>75.53</v>
      </c>
      <c r="F1522" s="331"/>
      <c r="G1522" s="333">
        <f t="shared" si="32"/>
        <v>2923.6199999999935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284</v>
      </c>
      <c r="B1523" s="330">
        <v>37</v>
      </c>
      <c r="C1523" s="298">
        <v>46053</v>
      </c>
      <c r="D1523" s="299" t="s">
        <v>459</v>
      </c>
      <c r="E1523" s="331">
        <v>3194.64</v>
      </c>
      <c r="F1523" s="331"/>
      <c r="G1523" s="333">
        <f t="shared" si="32"/>
        <v>2999.1499999999937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286</v>
      </c>
      <c r="B1524" s="330">
        <v>25</v>
      </c>
      <c r="C1524" s="298">
        <v>46053</v>
      </c>
      <c r="D1524" s="298" t="s">
        <v>204</v>
      </c>
      <c r="E1524" s="331">
        <v>350</v>
      </c>
      <c r="F1524" s="331"/>
      <c r="G1524" s="333">
        <f t="shared" si="32"/>
        <v>6193.7899999999936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286</v>
      </c>
      <c r="B1525" s="330">
        <v>26</v>
      </c>
      <c r="C1525" s="298">
        <v>46053</v>
      </c>
      <c r="D1525" s="298" t="s">
        <v>205</v>
      </c>
      <c r="E1525" s="331">
        <v>320</v>
      </c>
      <c r="F1525" s="331"/>
      <c r="G1525" s="333">
        <f t="shared" si="32"/>
        <v>6543.7899999999936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286</v>
      </c>
      <c r="B1526" s="330">
        <v>27</v>
      </c>
      <c r="C1526" s="298">
        <v>46053</v>
      </c>
      <c r="D1526" s="298" t="s">
        <v>206</v>
      </c>
      <c r="E1526" s="331">
        <v>25</v>
      </c>
      <c r="F1526" s="331"/>
      <c r="G1526" s="333">
        <f t="shared" si="32"/>
        <v>6863.7899999999936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286</v>
      </c>
      <c r="B1527" s="330">
        <v>28</v>
      </c>
      <c r="C1527" s="298">
        <v>46053</v>
      </c>
      <c r="D1527" s="298" t="s">
        <v>207</v>
      </c>
      <c r="E1527" s="331">
        <v>25</v>
      </c>
      <c r="F1527" s="331"/>
      <c r="G1527" s="333">
        <f t="shared" si="32"/>
        <v>6888.7899999999936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286</v>
      </c>
      <c r="B1528" s="330">
        <v>29</v>
      </c>
      <c r="C1528" s="298">
        <v>46053</v>
      </c>
      <c r="D1528" s="298" t="s">
        <v>208</v>
      </c>
      <c r="E1528" s="331">
        <v>45</v>
      </c>
      <c r="F1528" s="331"/>
      <c r="G1528" s="333">
        <f t="shared" si="32"/>
        <v>6913.7899999999936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286</v>
      </c>
      <c r="B1529" s="330">
        <v>30</v>
      </c>
      <c r="C1529" s="298">
        <v>46053</v>
      </c>
      <c r="D1529" s="298" t="s">
        <v>209</v>
      </c>
      <c r="E1529" s="331">
        <v>400</v>
      </c>
      <c r="F1529" s="331"/>
      <c r="G1529" s="333">
        <f t="shared" si="32"/>
        <v>6958.7899999999936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286</v>
      </c>
      <c r="B1530" s="330">
        <v>31</v>
      </c>
      <c r="C1530" s="298">
        <v>46053</v>
      </c>
      <c r="D1530" s="298" t="s">
        <v>210</v>
      </c>
      <c r="E1530" s="331">
        <v>375</v>
      </c>
      <c r="F1530" s="331"/>
      <c r="G1530" s="333">
        <f t="shared" si="32"/>
        <v>7358.7899999999936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286</v>
      </c>
      <c r="B1531" s="330">
        <v>32</v>
      </c>
      <c r="C1531" s="298">
        <v>46053</v>
      </c>
      <c r="D1531" s="298" t="s">
        <v>211</v>
      </c>
      <c r="E1531" s="331">
        <v>100</v>
      </c>
      <c r="F1531" s="331"/>
      <c r="G1531" s="333">
        <f t="shared" si="32"/>
        <v>7733.7899999999936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286</v>
      </c>
      <c r="B1532" s="330">
        <v>33</v>
      </c>
      <c r="C1532" s="298">
        <v>46053</v>
      </c>
      <c r="D1532" s="298" t="s">
        <v>212</v>
      </c>
      <c r="E1532" s="331">
        <v>85</v>
      </c>
      <c r="F1532" s="331"/>
      <c r="G1532" s="333">
        <f t="shared" si="32"/>
        <v>7833.7899999999936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286</v>
      </c>
      <c r="B1533" s="330">
        <v>34</v>
      </c>
      <c r="C1533" s="298">
        <v>46053</v>
      </c>
      <c r="D1533" s="298" t="s">
        <v>213</v>
      </c>
      <c r="E1533" s="331">
        <v>230</v>
      </c>
      <c r="F1533" s="331"/>
      <c r="G1533" s="333">
        <f t="shared" si="32"/>
        <v>7918.7899999999936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286</v>
      </c>
      <c r="B1534" s="330">
        <v>35</v>
      </c>
      <c r="C1534" s="298">
        <v>46053</v>
      </c>
      <c r="D1534" s="298" t="s">
        <v>214</v>
      </c>
      <c r="E1534" s="331">
        <v>45</v>
      </c>
      <c r="F1534" s="331"/>
      <c r="G1534" s="333">
        <f t="shared" si="32"/>
        <v>8148.7899999999936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8</v>
      </c>
      <c r="C1535" s="298">
        <v>46053</v>
      </c>
      <c r="D1535" s="298" t="s">
        <v>319</v>
      </c>
      <c r="E1535" s="331">
        <v>31.03</v>
      </c>
      <c r="F1535" s="331"/>
      <c r="G1535" s="333">
        <f t="shared" si="32"/>
        <v>8193.7899999999936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10</v>
      </c>
      <c r="C1536" s="298">
        <v>46053</v>
      </c>
      <c r="D1536" s="298" t="s">
        <v>176</v>
      </c>
      <c r="E1536" s="331">
        <v>17.899999999999999</v>
      </c>
      <c r="F1536" s="331"/>
      <c r="G1536" s="333">
        <f t="shared" si="32"/>
        <v>8224.8199999999943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3</v>
      </c>
      <c r="C1537" s="298">
        <v>46053</v>
      </c>
      <c r="D1537" s="298" t="s">
        <v>348</v>
      </c>
      <c r="E1537" s="331">
        <v>18.84</v>
      </c>
      <c r="F1537" s="331"/>
      <c r="G1537" s="333">
        <f t="shared" si="32"/>
        <v>8242.7199999999939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8</v>
      </c>
      <c r="C1538" s="298">
        <v>46053</v>
      </c>
      <c r="D1538" s="298" t="s">
        <v>319</v>
      </c>
      <c r="E1538" s="331">
        <v>25.54</v>
      </c>
      <c r="F1538" s="331"/>
      <c r="G1538" s="333">
        <f t="shared" si="32"/>
        <v>8261.559999999994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8</v>
      </c>
      <c r="C1539" s="298">
        <v>46053</v>
      </c>
      <c r="D1539" s="298" t="s">
        <v>308</v>
      </c>
      <c r="E1539" s="331">
        <v>52.59</v>
      </c>
      <c r="F1539" s="331"/>
      <c r="G1539" s="333">
        <f t="shared" si="32"/>
        <v>8287.0999999999949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335</v>
      </c>
      <c r="B1540" s="330" t="s">
        <v>335</v>
      </c>
      <c r="C1540" s="298">
        <v>46052</v>
      </c>
      <c r="D1540" s="299" t="s">
        <v>460</v>
      </c>
      <c r="E1540" s="331"/>
      <c r="F1540" s="331">
        <v>422</v>
      </c>
      <c r="G1540" s="333">
        <f t="shared" si="32"/>
        <v>8339.6899999999951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5</v>
      </c>
      <c r="C1541" s="298">
        <v>46052</v>
      </c>
      <c r="D1541" s="299" t="s">
        <v>864</v>
      </c>
      <c r="E1541" s="331">
        <v>200</v>
      </c>
      <c r="F1541" s="331"/>
      <c r="G1541" s="333">
        <f t="shared" si="32"/>
        <v>7917.6899999999951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2</v>
      </c>
      <c r="C1542" s="298">
        <v>46052</v>
      </c>
      <c r="D1542" s="299" t="s">
        <v>296</v>
      </c>
      <c r="E1542" s="331">
        <v>8.52</v>
      </c>
      <c r="F1542" s="331"/>
      <c r="G1542" s="333">
        <f t="shared" si="32"/>
        <v>8117.6899999999951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287</v>
      </c>
      <c r="B1543" s="330" t="s">
        <v>287</v>
      </c>
      <c r="C1543" s="298">
        <v>46052</v>
      </c>
      <c r="D1543" s="299" t="s">
        <v>461</v>
      </c>
      <c r="E1543" s="331">
        <v>831.92</v>
      </c>
      <c r="F1543" s="331">
        <v>831.92</v>
      </c>
      <c r="G1543" s="333">
        <f t="shared" si="32"/>
        <v>8126.2099999999955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5</v>
      </c>
      <c r="C1544" s="298">
        <v>46052</v>
      </c>
      <c r="D1544" s="299" t="s">
        <v>441</v>
      </c>
      <c r="E1544" s="331">
        <v>200</v>
      </c>
      <c r="F1544" s="331"/>
      <c r="G1544" s="333">
        <f t="shared" si="32"/>
        <v>8126.2099999999955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46052</v>
      </c>
      <c r="D1545" s="299" t="s">
        <v>324</v>
      </c>
      <c r="E1545" s="331">
        <v>11.04</v>
      </c>
      <c r="F1545" s="331"/>
      <c r="G1545" s="333">
        <f t="shared" si="32"/>
        <v>8326.2099999999955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291</v>
      </c>
      <c r="B1546" s="330">
        <v>38</v>
      </c>
      <c r="C1546" s="298">
        <v>46051</v>
      </c>
      <c r="D1546" s="299" t="s">
        <v>293</v>
      </c>
      <c r="E1546" s="331"/>
      <c r="F1546" s="331">
        <v>4365.6499999999996</v>
      </c>
      <c r="G1546" s="333">
        <f t="shared" si="32"/>
        <v>8337.2499999999964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46051</v>
      </c>
      <c r="D1547" s="299" t="s">
        <v>296</v>
      </c>
      <c r="E1547" s="331">
        <v>18.28</v>
      </c>
      <c r="F1547" s="331"/>
      <c r="G1547" s="333">
        <f t="shared" si="32"/>
        <v>3971.5999999999976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4</v>
      </c>
      <c r="C1548" s="298">
        <v>46051</v>
      </c>
      <c r="D1548" s="299" t="s">
        <v>295</v>
      </c>
      <c r="E1548" s="331">
        <v>57.06</v>
      </c>
      <c r="F1548" s="331"/>
      <c r="G1548" s="333">
        <f t="shared" si="32"/>
        <v>3989.8799999999978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287</v>
      </c>
      <c r="B1549" s="330" t="s">
        <v>287</v>
      </c>
      <c r="C1549" s="298">
        <v>46051</v>
      </c>
      <c r="D1549" s="299" t="s">
        <v>462</v>
      </c>
      <c r="E1549" s="331">
        <v>89.42</v>
      </c>
      <c r="F1549" s="331">
        <v>89.42</v>
      </c>
      <c r="G1549" s="333">
        <f t="shared" si="32"/>
        <v>4046.9399999999978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8</v>
      </c>
      <c r="C1550" s="298">
        <v>46051</v>
      </c>
      <c r="D1550" s="299" t="s">
        <v>463</v>
      </c>
      <c r="E1550" s="331">
        <v>59</v>
      </c>
      <c r="F1550" s="331"/>
      <c r="G1550" s="333">
        <f t="shared" si="32"/>
        <v>4046.9399999999978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2</v>
      </c>
      <c r="C1551" s="298">
        <v>46051</v>
      </c>
      <c r="D1551" s="299" t="s">
        <v>371</v>
      </c>
      <c r="E1551" s="331">
        <v>19.899999999999999</v>
      </c>
      <c r="F1551" s="331"/>
      <c r="G1551" s="333">
        <f t="shared" si="32"/>
        <v>4105.9399999999978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2</v>
      </c>
      <c r="C1552" s="298">
        <v>46050</v>
      </c>
      <c r="D1552" s="299" t="s">
        <v>353</v>
      </c>
      <c r="E1552" s="331">
        <v>14.99</v>
      </c>
      <c r="F1552" s="331"/>
      <c r="G1552" s="333">
        <f t="shared" si="32"/>
        <v>4125.8399999999974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6</v>
      </c>
      <c r="C1553" s="298">
        <v>46050</v>
      </c>
      <c r="D1553" s="299" t="s">
        <v>464</v>
      </c>
      <c r="E1553" s="331">
        <v>25</v>
      </c>
      <c r="F1553" s="331"/>
      <c r="G1553" s="333">
        <f t="shared" si="32"/>
        <v>4140.8299999999972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3</v>
      </c>
      <c r="C1554" s="298">
        <v>46050</v>
      </c>
      <c r="D1554" s="299" t="s">
        <v>865</v>
      </c>
      <c r="E1554" s="331">
        <v>6</v>
      </c>
      <c r="F1554" s="331"/>
      <c r="G1554" s="333">
        <f t="shared" si="32"/>
        <v>4165.8299999999972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2</v>
      </c>
      <c r="C1555" s="298">
        <v>46050</v>
      </c>
      <c r="D1555" s="299" t="s">
        <v>866</v>
      </c>
      <c r="E1555" s="331">
        <v>15</v>
      </c>
      <c r="F1555" s="331"/>
      <c r="G1555" s="333">
        <f t="shared" si="32"/>
        <v>4171.8299999999972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46050</v>
      </c>
      <c r="D1556" s="299" t="s">
        <v>296</v>
      </c>
      <c r="E1556" s="331">
        <v>12.71</v>
      </c>
      <c r="F1556" s="331"/>
      <c r="G1556" s="333">
        <f t="shared" si="32"/>
        <v>4186.8299999999972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287</v>
      </c>
      <c r="B1557" s="330" t="s">
        <v>287</v>
      </c>
      <c r="C1557" s="298">
        <v>46050</v>
      </c>
      <c r="D1557" s="299" t="s">
        <v>452</v>
      </c>
      <c r="E1557" s="331">
        <v>1475.9</v>
      </c>
      <c r="F1557" s="331">
        <v>1475.9</v>
      </c>
      <c r="G1557" s="333">
        <f t="shared" si="32"/>
        <v>4199.5399999999972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8</v>
      </c>
      <c r="C1558" s="298">
        <v>46050</v>
      </c>
      <c r="D1558" s="299" t="s">
        <v>319</v>
      </c>
      <c r="E1558" s="331">
        <v>28.52</v>
      </c>
      <c r="F1558" s="331"/>
      <c r="G1558" s="333">
        <f t="shared" si="32"/>
        <v>4199.5399999999972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2</v>
      </c>
      <c r="C1559" s="298">
        <v>46050</v>
      </c>
      <c r="D1559" s="299" t="s">
        <v>465</v>
      </c>
      <c r="E1559" s="331">
        <v>66.94</v>
      </c>
      <c r="F1559" s="331"/>
      <c r="G1559" s="333">
        <f t="shared" si="32"/>
        <v>4228.0599999999977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8</v>
      </c>
      <c r="C1560" s="298">
        <v>46049</v>
      </c>
      <c r="D1560" s="299" t="s">
        <v>308</v>
      </c>
      <c r="E1560" s="331">
        <v>47.99</v>
      </c>
      <c r="F1560" s="331"/>
      <c r="G1560" s="333">
        <f t="shared" si="32"/>
        <v>4294.9999999999973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287</v>
      </c>
      <c r="B1561" s="330" t="s">
        <v>287</v>
      </c>
      <c r="C1561" s="298">
        <v>46048</v>
      </c>
      <c r="D1561" s="299" t="s">
        <v>466</v>
      </c>
      <c r="E1561" s="331"/>
      <c r="F1561" s="331">
        <v>425</v>
      </c>
      <c r="G1561" s="333">
        <f t="shared" si="32"/>
        <v>4342.9899999999971</v>
      </c>
      <c r="H1561" s="334" t="s">
        <v>298</v>
      </c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287</v>
      </c>
      <c r="B1562" s="330" t="s">
        <v>287</v>
      </c>
      <c r="C1562" s="298">
        <v>46048</v>
      </c>
      <c r="D1562" s="299" t="s">
        <v>466</v>
      </c>
      <c r="E1562" s="331">
        <v>425</v>
      </c>
      <c r="F1562" s="331"/>
      <c r="G1562" s="333">
        <f t="shared" si="32"/>
        <v>3917.9899999999971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2</v>
      </c>
      <c r="C1563" s="298">
        <v>46048</v>
      </c>
      <c r="D1563" s="299" t="s">
        <v>467</v>
      </c>
      <c r="E1563" s="331">
        <v>20.12</v>
      </c>
      <c r="F1563" s="331"/>
      <c r="G1563" s="333">
        <f t="shared" si="32"/>
        <v>4342.9899999999971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17</v>
      </c>
      <c r="C1564" s="298">
        <v>46048</v>
      </c>
      <c r="D1564" s="299" t="s">
        <v>468</v>
      </c>
      <c r="E1564" s="331">
        <v>42.68</v>
      </c>
      <c r="F1564" s="331"/>
      <c r="G1564" s="333">
        <f t="shared" si="32"/>
        <v>4363.1099999999969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6</v>
      </c>
      <c r="C1565" s="298">
        <v>46048</v>
      </c>
      <c r="D1565" s="299" t="s">
        <v>397</v>
      </c>
      <c r="E1565" s="331">
        <v>47.9</v>
      </c>
      <c r="F1565" s="331"/>
      <c r="G1565" s="333">
        <f t="shared" si="32"/>
        <v>4405.7899999999972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1</v>
      </c>
      <c r="C1566" s="298">
        <v>46047</v>
      </c>
      <c r="D1566" s="299" t="s">
        <v>457</v>
      </c>
      <c r="E1566" s="331">
        <v>105.79</v>
      </c>
      <c r="F1566" s="331"/>
      <c r="G1566" s="333">
        <f t="shared" si="32"/>
        <v>4453.6899999999969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12</v>
      </c>
      <c r="C1567" s="298">
        <v>46047</v>
      </c>
      <c r="D1567" s="299" t="s">
        <v>314</v>
      </c>
      <c r="E1567" s="331">
        <v>204.83</v>
      </c>
      <c r="F1567" s="331"/>
      <c r="G1567" s="333">
        <f t="shared" si="32"/>
        <v>4559.4799999999968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3</v>
      </c>
      <c r="C1568" s="298">
        <v>46047</v>
      </c>
      <c r="D1568" s="299" t="s">
        <v>348</v>
      </c>
      <c r="E1568" s="331">
        <v>8.51</v>
      </c>
      <c r="F1568" s="331"/>
      <c r="G1568" s="333">
        <f t="shared" si="32"/>
        <v>4764.3099999999968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4</v>
      </c>
      <c r="C1569" s="298">
        <v>46046</v>
      </c>
      <c r="D1569" s="299" t="s">
        <v>296</v>
      </c>
      <c r="E1569" s="331">
        <v>92.96</v>
      </c>
      <c r="F1569" s="331"/>
      <c r="G1569" s="333">
        <f t="shared" si="32"/>
        <v>4772.819999999997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4</v>
      </c>
      <c r="C1570" s="298">
        <v>46046</v>
      </c>
      <c r="D1570" s="299" t="s">
        <v>334</v>
      </c>
      <c r="E1570" s="331">
        <v>30.77</v>
      </c>
      <c r="F1570" s="331"/>
      <c r="G1570" s="333">
        <f t="shared" si="32"/>
        <v>4865.779999999997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46046</v>
      </c>
      <c r="D1571" s="299" t="s">
        <v>358</v>
      </c>
      <c r="E1571" s="331">
        <v>9.4700000000000006</v>
      </c>
      <c r="F1571" s="331"/>
      <c r="G1571" s="333">
        <f t="shared" si="32"/>
        <v>4896.5499999999975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6</v>
      </c>
      <c r="C1572" s="298">
        <v>46046</v>
      </c>
      <c r="D1572" s="299" t="s">
        <v>397</v>
      </c>
      <c r="E1572" s="331">
        <v>53.59</v>
      </c>
      <c r="F1572" s="331"/>
      <c r="G1572" s="333">
        <f t="shared" si="32"/>
        <v>4906.0199999999977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1</v>
      </c>
      <c r="C1573" s="298">
        <v>46046</v>
      </c>
      <c r="D1573" s="299" t="s">
        <v>311</v>
      </c>
      <c r="E1573" s="331">
        <v>61.64</v>
      </c>
      <c r="F1573" s="331"/>
      <c r="G1573" s="333">
        <f t="shared" si="32"/>
        <v>4959.6099999999979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1</v>
      </c>
      <c r="C1574" s="298">
        <v>46045</v>
      </c>
      <c r="D1574" s="299" t="s">
        <v>304</v>
      </c>
      <c r="E1574" s="331">
        <v>23.17</v>
      </c>
      <c r="F1574" s="331"/>
      <c r="G1574" s="333">
        <f t="shared" si="32"/>
        <v>5021.2499999999982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4</v>
      </c>
      <c r="C1575" s="298">
        <v>46045</v>
      </c>
      <c r="D1575" s="299" t="s">
        <v>296</v>
      </c>
      <c r="E1575" s="331">
        <v>62.77</v>
      </c>
      <c r="F1575" s="331"/>
      <c r="G1575" s="333">
        <f t="shared" si="32"/>
        <v>5044.4199999999983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6</v>
      </c>
      <c r="C1576" s="298">
        <v>46045</v>
      </c>
      <c r="D1576" s="299" t="s">
        <v>469</v>
      </c>
      <c r="E1576" s="331">
        <v>105.51</v>
      </c>
      <c r="F1576" s="331"/>
      <c r="G1576" s="333">
        <f t="shared" si="32"/>
        <v>5107.1899999999987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3</v>
      </c>
      <c r="C1577" s="298">
        <v>46045</v>
      </c>
      <c r="D1577" s="299" t="s">
        <v>334</v>
      </c>
      <c r="E1577" s="331">
        <v>9.9499999999999993</v>
      </c>
      <c r="F1577" s="331"/>
      <c r="G1577" s="333">
        <f t="shared" si="32"/>
        <v>5212.6999999999989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46045</v>
      </c>
      <c r="D1578" s="299" t="s">
        <v>358</v>
      </c>
      <c r="E1578" s="331">
        <v>10.17</v>
      </c>
      <c r="F1578" s="331"/>
      <c r="G1578" s="333">
        <f t="shared" si="32"/>
        <v>5222.6499999999987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2</v>
      </c>
      <c r="C1579" s="298">
        <v>46045</v>
      </c>
      <c r="D1579" s="299" t="s">
        <v>301</v>
      </c>
      <c r="E1579" s="331">
        <v>32.200000000000003</v>
      </c>
      <c r="F1579" s="331"/>
      <c r="G1579" s="333">
        <f t="shared" si="32"/>
        <v>5232.8199999999988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294</v>
      </c>
      <c r="B1580" s="330">
        <v>22</v>
      </c>
      <c r="C1580" s="298">
        <v>46045</v>
      </c>
      <c r="D1580" s="299" t="s">
        <v>862</v>
      </c>
      <c r="E1580" s="331">
        <v>5.31</v>
      </c>
      <c r="F1580" s="331"/>
      <c r="G1580" s="333">
        <f t="shared" si="32"/>
        <v>5265.0199999999986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8</v>
      </c>
      <c r="C1581" s="298">
        <v>46044</v>
      </c>
      <c r="D1581" s="299" t="s">
        <v>435</v>
      </c>
      <c r="E1581" s="331">
        <v>73.95</v>
      </c>
      <c r="F1581" s="331"/>
      <c r="G1581" s="333">
        <f t="shared" si="32"/>
        <v>5270.329999999999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2</v>
      </c>
      <c r="C1582" s="298">
        <v>46044</v>
      </c>
      <c r="D1582" s="299" t="s">
        <v>470</v>
      </c>
      <c r="E1582" s="331">
        <v>28.68</v>
      </c>
      <c r="F1582" s="331"/>
      <c r="G1582" s="333">
        <f t="shared" si="32"/>
        <v>5344.2799999999988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8</v>
      </c>
      <c r="C1583" s="298">
        <v>46044</v>
      </c>
      <c r="D1583" s="299" t="s">
        <v>357</v>
      </c>
      <c r="E1583" s="331">
        <v>57.38</v>
      </c>
      <c r="F1583" s="331"/>
      <c r="G1583" s="333">
        <f t="shared" si="32"/>
        <v>5372.9599999999991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46044</v>
      </c>
      <c r="D1584" s="299" t="s">
        <v>358</v>
      </c>
      <c r="E1584" s="331">
        <v>9.4700000000000006</v>
      </c>
      <c r="F1584" s="331"/>
      <c r="G1584" s="333">
        <f t="shared" si="32"/>
        <v>5430.3399999999992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2</v>
      </c>
      <c r="C1585" s="298">
        <v>46044</v>
      </c>
      <c r="D1585" s="299" t="s">
        <v>358</v>
      </c>
      <c r="E1585" s="331">
        <v>7.18</v>
      </c>
      <c r="F1585" s="331"/>
      <c r="G1585" s="333">
        <f t="shared" si="32"/>
        <v>5439.8099999999995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287</v>
      </c>
      <c r="B1586" s="330" t="s">
        <v>287</v>
      </c>
      <c r="C1586" s="298">
        <v>46044</v>
      </c>
      <c r="D1586" s="299" t="s">
        <v>315</v>
      </c>
      <c r="E1586" s="331">
        <v>126.24</v>
      </c>
      <c r="F1586" s="331">
        <v>126.24</v>
      </c>
      <c r="G1586" s="333">
        <f t="shared" si="32"/>
        <v>5446.99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8</v>
      </c>
      <c r="C1587" s="298">
        <v>46043</v>
      </c>
      <c r="D1587" s="299" t="s">
        <v>471</v>
      </c>
      <c r="E1587" s="331">
        <v>17</v>
      </c>
      <c r="F1587" s="331"/>
      <c r="G1587" s="333">
        <f t="shared" si="32"/>
        <v>5446.99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1</v>
      </c>
      <c r="C1588" s="298">
        <v>46043</v>
      </c>
      <c r="D1588" s="299" t="s">
        <v>329</v>
      </c>
      <c r="E1588" s="331">
        <v>24.75</v>
      </c>
      <c r="F1588" s="331"/>
      <c r="G1588" s="333">
        <f t="shared" si="32"/>
        <v>5463.99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291</v>
      </c>
      <c r="B1589" s="330">
        <v>39</v>
      </c>
      <c r="C1589" s="298">
        <v>46043</v>
      </c>
      <c r="D1589" s="299" t="s">
        <v>292</v>
      </c>
      <c r="E1589" s="331"/>
      <c r="F1589" s="331">
        <v>3378.82</v>
      </c>
      <c r="G1589" s="333">
        <f t="shared" si="32"/>
        <v>5488.74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294</v>
      </c>
      <c r="B1590" s="330">
        <v>23</v>
      </c>
      <c r="C1590" s="298">
        <v>46043</v>
      </c>
      <c r="D1590" s="299" t="s">
        <v>67</v>
      </c>
      <c r="E1590" s="331">
        <v>650.88</v>
      </c>
      <c r="F1590" s="331"/>
      <c r="G1590" s="333">
        <f t="shared" si="32"/>
        <v>2109.9199999999992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287</v>
      </c>
      <c r="B1591" s="330" t="s">
        <v>287</v>
      </c>
      <c r="C1591" s="298">
        <v>46043</v>
      </c>
      <c r="D1591" s="299" t="s">
        <v>472</v>
      </c>
      <c r="E1591" s="331">
        <v>100</v>
      </c>
      <c r="F1591" s="331">
        <v>100</v>
      </c>
      <c r="G1591" s="333">
        <f t="shared" si="32"/>
        <v>2760.7999999999993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46043</v>
      </c>
      <c r="D1592" s="299" t="s">
        <v>301</v>
      </c>
      <c r="E1592" s="331">
        <v>20</v>
      </c>
      <c r="F1592" s="331"/>
      <c r="G1592" s="333">
        <f t="shared" si="32"/>
        <v>2760.7999999999993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8</v>
      </c>
      <c r="C1593" s="298">
        <v>46043</v>
      </c>
      <c r="D1593" s="299" t="s">
        <v>295</v>
      </c>
      <c r="E1593" s="331">
        <v>6.38</v>
      </c>
      <c r="F1593" s="331"/>
      <c r="G1593" s="333">
        <f t="shared" si="32"/>
        <v>2780.7999999999993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2</v>
      </c>
      <c r="C1594" s="298">
        <v>46043</v>
      </c>
      <c r="D1594" s="299" t="s">
        <v>295</v>
      </c>
      <c r="E1594" s="331">
        <v>17.29</v>
      </c>
      <c r="F1594" s="331"/>
      <c r="G1594" s="333">
        <f t="shared" si="32"/>
        <v>2787.1799999999994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2</v>
      </c>
      <c r="C1595" s="298">
        <v>46043</v>
      </c>
      <c r="D1595" s="299" t="s">
        <v>358</v>
      </c>
      <c r="E1595" s="331">
        <v>14.86</v>
      </c>
      <c r="F1595" s="331"/>
      <c r="G1595" s="333">
        <f t="shared" si="32"/>
        <v>2804.4699999999993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46042</v>
      </c>
      <c r="D1596" s="299" t="s">
        <v>371</v>
      </c>
      <c r="E1596" s="331">
        <v>13.4</v>
      </c>
      <c r="F1596" s="331"/>
      <c r="G1596" s="333">
        <f t="shared" si="32"/>
        <v>2819.3299999999995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2</v>
      </c>
      <c r="C1597" s="298">
        <v>46042</v>
      </c>
      <c r="D1597" s="299" t="s">
        <v>371</v>
      </c>
      <c r="E1597" s="331">
        <v>5.97</v>
      </c>
      <c r="F1597" s="331"/>
      <c r="G1597" s="333">
        <f t="shared" si="32"/>
        <v>2832.7299999999996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294</v>
      </c>
      <c r="B1598" s="330">
        <v>22</v>
      </c>
      <c r="C1598" s="298">
        <v>46042</v>
      </c>
      <c r="D1598" s="299" t="s">
        <v>323</v>
      </c>
      <c r="E1598" s="331">
        <v>18.09</v>
      </c>
      <c r="F1598" s="331"/>
      <c r="G1598" s="333">
        <f t="shared" si="32"/>
        <v>2838.6999999999994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294</v>
      </c>
      <c r="B1599" s="330">
        <v>17</v>
      </c>
      <c r="C1599" s="298">
        <v>46042</v>
      </c>
      <c r="D1599" s="299" t="s">
        <v>188</v>
      </c>
      <c r="E1599" s="331">
        <v>42.65</v>
      </c>
      <c r="F1599" s="331"/>
      <c r="G1599" s="333">
        <f t="shared" si="32"/>
        <v>2856.7899999999995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335</v>
      </c>
      <c r="B1600" s="330" t="s">
        <v>335</v>
      </c>
      <c r="C1600" s="298">
        <v>46042</v>
      </c>
      <c r="D1600" s="299" t="s">
        <v>336</v>
      </c>
      <c r="E1600" s="331">
        <v>130.51</v>
      </c>
      <c r="F1600" s="331"/>
      <c r="G1600" s="333">
        <f t="shared" si="32"/>
        <v>2899.4399999999996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294</v>
      </c>
      <c r="B1601" s="330">
        <v>15</v>
      </c>
      <c r="C1601" s="298">
        <v>46042</v>
      </c>
      <c r="D1601" s="299" t="s">
        <v>185</v>
      </c>
      <c r="E1601" s="331">
        <v>132.4</v>
      </c>
      <c r="F1601" s="331"/>
      <c r="G1601" s="333">
        <f t="shared" si="32"/>
        <v>3029.9499999999994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294</v>
      </c>
      <c r="B1602" s="330">
        <v>23</v>
      </c>
      <c r="C1602" s="298">
        <v>46042</v>
      </c>
      <c r="D1602" s="299" t="s">
        <v>63</v>
      </c>
      <c r="E1602" s="331">
        <v>529.46</v>
      </c>
      <c r="F1602" s="331"/>
      <c r="G1602" s="333">
        <f t="shared" si="32"/>
        <v>3162.3499999999995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6</v>
      </c>
      <c r="C1603" s="298">
        <v>46042</v>
      </c>
      <c r="D1603" s="299" t="s">
        <v>300</v>
      </c>
      <c r="E1603" s="331">
        <v>51.63</v>
      </c>
      <c r="F1603" s="331"/>
      <c r="G1603" s="333">
        <f t="shared" si="32"/>
        <v>3691.8099999999995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2</v>
      </c>
      <c r="C1604" s="298">
        <v>46042</v>
      </c>
      <c r="D1604" s="299" t="s">
        <v>296</v>
      </c>
      <c r="E1604" s="331">
        <v>11.17</v>
      </c>
      <c r="F1604" s="331"/>
      <c r="G1604" s="333">
        <f t="shared" si="32"/>
        <v>3743.4399999999996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4</v>
      </c>
      <c r="C1605" s="298">
        <v>46042</v>
      </c>
      <c r="D1605" s="299" t="s">
        <v>296</v>
      </c>
      <c r="E1605" s="331">
        <v>57.37</v>
      </c>
      <c r="F1605" s="331"/>
      <c r="G1605" s="333">
        <f t="shared" si="32"/>
        <v>3754.6099999999997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294</v>
      </c>
      <c r="B1606" s="330">
        <v>22</v>
      </c>
      <c r="C1606" s="298">
        <v>46042</v>
      </c>
      <c r="D1606" s="299" t="s">
        <v>328</v>
      </c>
      <c r="E1606" s="331">
        <v>7.46</v>
      </c>
      <c r="F1606" s="331"/>
      <c r="G1606" s="333">
        <f t="shared" si="32"/>
        <v>3811.9799999999996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4</v>
      </c>
      <c r="C1607" s="298">
        <v>46042</v>
      </c>
      <c r="D1607" s="299" t="s">
        <v>310</v>
      </c>
      <c r="E1607" s="331">
        <v>28.91</v>
      </c>
      <c r="F1607" s="331"/>
      <c r="G1607" s="333">
        <f t="shared" si="32"/>
        <v>3819.4399999999996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6</v>
      </c>
      <c r="C1608" s="298">
        <v>46040</v>
      </c>
      <c r="D1608" s="299" t="s">
        <v>300</v>
      </c>
      <c r="E1608" s="331">
        <v>31.35</v>
      </c>
      <c r="F1608" s="331"/>
      <c r="G1608" s="333">
        <f t="shared" si="32"/>
        <v>3848.3499999999995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8</v>
      </c>
      <c r="C1609" s="298">
        <v>46040</v>
      </c>
      <c r="D1609" s="299" t="s">
        <v>473</v>
      </c>
      <c r="E1609" s="331">
        <v>124.75</v>
      </c>
      <c r="F1609" s="331"/>
      <c r="G1609" s="333">
        <f t="shared" si="32"/>
        <v>3879.6999999999994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289</v>
      </c>
      <c r="B1610" s="330">
        <v>3</v>
      </c>
      <c r="C1610" s="298">
        <v>46040</v>
      </c>
      <c r="D1610" s="299" t="s">
        <v>320</v>
      </c>
      <c r="E1610" s="331">
        <v>11.3</v>
      </c>
      <c r="F1610" s="331"/>
      <c r="G1610" s="333">
        <f t="shared" si="32"/>
        <v>4004.4499999999994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294</v>
      </c>
      <c r="B1611" s="330">
        <v>22</v>
      </c>
      <c r="C1611" s="298">
        <v>46040</v>
      </c>
      <c r="D1611" s="299" t="s">
        <v>401</v>
      </c>
      <c r="E1611" s="331">
        <v>13.84</v>
      </c>
      <c r="F1611" s="331"/>
      <c r="G1611" s="333">
        <f t="shared" si="32"/>
        <v>4015.7499999999995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1</v>
      </c>
      <c r="C1612" s="298">
        <v>46040</v>
      </c>
      <c r="D1612" s="299" t="s">
        <v>306</v>
      </c>
      <c r="E1612" s="331">
        <v>92.06</v>
      </c>
      <c r="F1612" s="331"/>
      <c r="G1612" s="333">
        <f t="shared" si="32"/>
        <v>4029.5899999999997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7</v>
      </c>
      <c r="C1613" s="298">
        <v>46040</v>
      </c>
      <c r="D1613" s="299" t="s">
        <v>338</v>
      </c>
      <c r="E1613" s="331">
        <v>78.47</v>
      </c>
      <c r="F1613" s="331"/>
      <c r="G1613" s="333">
        <f t="shared" si="32"/>
        <v>4121.6499999999996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1</v>
      </c>
      <c r="C1614" s="298">
        <v>46040</v>
      </c>
      <c r="D1614" s="299" t="s">
        <v>393</v>
      </c>
      <c r="E1614" s="331">
        <v>28.22</v>
      </c>
      <c r="F1614" s="331"/>
      <c r="G1614" s="333">
        <f t="shared" si="32"/>
        <v>4200.12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2</v>
      </c>
      <c r="C1615" s="298">
        <v>46040</v>
      </c>
      <c r="D1615" s="299" t="s">
        <v>392</v>
      </c>
      <c r="E1615" s="331">
        <v>32.729999999999997</v>
      </c>
      <c r="F1615" s="331"/>
      <c r="G1615" s="333">
        <f t="shared" si="32"/>
        <v>4228.34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294</v>
      </c>
      <c r="B1616" s="330">
        <v>42</v>
      </c>
      <c r="C1616" s="298">
        <v>46039</v>
      </c>
      <c r="D1616" s="299" t="s">
        <v>333</v>
      </c>
      <c r="E1616" s="331">
        <v>29.8</v>
      </c>
      <c r="F1616" s="331"/>
      <c r="G1616" s="333">
        <f t="shared" si="32"/>
        <v>4261.07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294</v>
      </c>
      <c r="B1617" s="330">
        <v>43</v>
      </c>
      <c r="C1617" s="298">
        <v>46039</v>
      </c>
      <c r="D1617" s="299" t="s">
        <v>333</v>
      </c>
      <c r="E1617" s="331">
        <v>22.35</v>
      </c>
      <c r="F1617" s="331"/>
      <c r="G1617" s="333">
        <f t="shared" si="32"/>
        <v>4290.87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8</v>
      </c>
      <c r="C1618" s="298">
        <v>46039</v>
      </c>
      <c r="D1618" s="299" t="s">
        <v>319</v>
      </c>
      <c r="E1618" s="331">
        <v>36.92</v>
      </c>
      <c r="F1618" s="331"/>
      <c r="G1618" s="333">
        <f t="shared" si="32"/>
        <v>4313.22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1</v>
      </c>
      <c r="C1619" s="298">
        <v>46039</v>
      </c>
      <c r="D1619" s="299" t="s">
        <v>311</v>
      </c>
      <c r="E1619" s="331">
        <v>117.89</v>
      </c>
      <c r="F1619" s="331"/>
      <c r="G1619" s="333">
        <f t="shared" si="32"/>
        <v>4350.1400000000003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1</v>
      </c>
      <c r="C1620" s="298">
        <v>46039</v>
      </c>
      <c r="D1620" s="299" t="s">
        <v>329</v>
      </c>
      <c r="E1620" s="331">
        <v>196.36</v>
      </c>
      <c r="F1620" s="331"/>
      <c r="G1620" s="333">
        <f t="shared" si="32"/>
        <v>4468.0300000000007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294</v>
      </c>
      <c r="B1621" s="330">
        <v>21</v>
      </c>
      <c r="C1621" s="298">
        <v>46039</v>
      </c>
      <c r="D1621" s="299" t="s">
        <v>194</v>
      </c>
      <c r="E1621" s="331">
        <v>70.2</v>
      </c>
      <c r="F1621" s="331"/>
      <c r="G1621" s="333">
        <f t="shared" si="32"/>
        <v>4664.3900000000003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2</v>
      </c>
      <c r="C1622" s="298">
        <v>46038</v>
      </c>
      <c r="D1622" s="299" t="s">
        <v>324</v>
      </c>
      <c r="E1622" s="331">
        <v>13.14</v>
      </c>
      <c r="F1622" s="331"/>
      <c r="G1622" s="333">
        <f t="shared" si="32"/>
        <v>4734.59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2</v>
      </c>
      <c r="C1623" s="298">
        <v>46038</v>
      </c>
      <c r="D1623" s="299" t="s">
        <v>296</v>
      </c>
      <c r="E1623" s="331">
        <v>18.489999999999998</v>
      </c>
      <c r="F1623" s="331"/>
      <c r="G1623" s="333">
        <f t="shared" si="32"/>
        <v>4747.7300000000005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291</v>
      </c>
      <c r="B1624" s="330">
        <v>41</v>
      </c>
      <c r="C1624" s="298">
        <v>46038</v>
      </c>
      <c r="D1624" s="299" t="s">
        <v>474</v>
      </c>
      <c r="E1624" s="331"/>
      <c r="F1624" s="331">
        <v>800</v>
      </c>
      <c r="G1624" s="333">
        <f t="shared" si="32"/>
        <v>4766.22</v>
      </c>
      <c r="H1624" s="334" t="s">
        <v>298</v>
      </c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294</v>
      </c>
      <c r="B1625" s="330">
        <v>18</v>
      </c>
      <c r="C1625" s="298">
        <v>46038</v>
      </c>
      <c r="D1625" s="299" t="s">
        <v>361</v>
      </c>
      <c r="E1625" s="331">
        <v>400</v>
      </c>
      <c r="F1625" s="331"/>
      <c r="G1625" s="333">
        <f t="shared" si="32"/>
        <v>3966.2200000000003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294</v>
      </c>
      <c r="B1626" s="330">
        <v>19</v>
      </c>
      <c r="C1626" s="298">
        <v>46038</v>
      </c>
      <c r="D1626" s="299" t="s">
        <v>191</v>
      </c>
      <c r="E1626" s="331">
        <v>200</v>
      </c>
      <c r="F1626" s="331"/>
      <c r="G1626" s="333">
        <f t="shared" si="32"/>
        <v>4366.22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294</v>
      </c>
      <c r="B1627" s="330">
        <v>11</v>
      </c>
      <c r="C1627" s="298">
        <v>46038</v>
      </c>
      <c r="D1627" s="299" t="s">
        <v>178</v>
      </c>
      <c r="E1627" s="331">
        <v>267.95999999999998</v>
      </c>
      <c r="F1627" s="331"/>
      <c r="G1627" s="333">
        <f t="shared" si="32"/>
        <v>4566.22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8</v>
      </c>
      <c r="C1628" s="298">
        <v>46037</v>
      </c>
      <c r="D1628" s="299" t="s">
        <v>357</v>
      </c>
      <c r="E1628" s="331">
        <v>59.95</v>
      </c>
      <c r="F1628" s="331"/>
      <c r="G1628" s="333">
        <f t="shared" si="32"/>
        <v>4834.18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2</v>
      </c>
      <c r="C1629" s="298">
        <v>46037</v>
      </c>
      <c r="D1629" s="299" t="s">
        <v>357</v>
      </c>
      <c r="E1629" s="331">
        <v>59.96</v>
      </c>
      <c r="F1629" s="331"/>
      <c r="G1629" s="333">
        <f t="shared" si="32"/>
        <v>4894.13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8</v>
      </c>
      <c r="C1630" s="298">
        <v>46037</v>
      </c>
      <c r="D1630" s="299" t="s">
        <v>319</v>
      </c>
      <c r="E1630" s="331">
        <v>12.43</v>
      </c>
      <c r="F1630" s="331"/>
      <c r="G1630" s="333">
        <f t="shared" si="32"/>
        <v>4954.09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2</v>
      </c>
      <c r="C1631" s="298">
        <v>46037</v>
      </c>
      <c r="D1631" s="299" t="s">
        <v>296</v>
      </c>
      <c r="E1631" s="331">
        <v>11.07</v>
      </c>
      <c r="F1631" s="331"/>
      <c r="G1631" s="333">
        <f t="shared" si="32"/>
        <v>4966.5200000000004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4</v>
      </c>
      <c r="C1632" s="298">
        <v>46037</v>
      </c>
      <c r="D1632" s="299" t="s">
        <v>296</v>
      </c>
      <c r="E1632" s="331">
        <v>52.3</v>
      </c>
      <c r="F1632" s="331"/>
      <c r="G1632" s="333">
        <f t="shared" si="32"/>
        <v>4977.59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6</v>
      </c>
      <c r="C1633" s="298">
        <v>46037</v>
      </c>
      <c r="D1633" s="299" t="s">
        <v>436</v>
      </c>
      <c r="E1633" s="331">
        <v>50</v>
      </c>
      <c r="F1633" s="331"/>
      <c r="G1633" s="333">
        <f t="shared" si="32"/>
        <v>5029.8900000000003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291</v>
      </c>
      <c r="B1634" s="330">
        <v>38</v>
      </c>
      <c r="C1634" s="298">
        <v>46037</v>
      </c>
      <c r="D1634" s="299" t="s">
        <v>293</v>
      </c>
      <c r="E1634" s="331"/>
      <c r="F1634" s="331">
        <v>4365.67</v>
      </c>
      <c r="G1634" s="333">
        <f t="shared" si="32"/>
        <v>5079.8900000000003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4</v>
      </c>
      <c r="C1635" s="298">
        <v>46036</v>
      </c>
      <c r="D1635" s="299" t="s">
        <v>295</v>
      </c>
      <c r="E1635" s="331">
        <v>30.91</v>
      </c>
      <c r="F1635" s="331"/>
      <c r="G1635" s="333">
        <f t="shared" si="32"/>
        <v>714.22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3</v>
      </c>
      <c r="C1636" s="298">
        <v>46036</v>
      </c>
      <c r="D1636" s="299" t="s">
        <v>348</v>
      </c>
      <c r="E1636" s="331">
        <v>8.67</v>
      </c>
      <c r="F1636" s="331"/>
      <c r="G1636" s="333">
        <f t="shared" si="32"/>
        <v>745.13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3</v>
      </c>
      <c r="C1637" s="298">
        <v>46035</v>
      </c>
      <c r="D1637" s="299" t="s">
        <v>351</v>
      </c>
      <c r="E1637" s="331">
        <v>25.01</v>
      </c>
      <c r="F1637" s="331"/>
      <c r="G1637" s="333">
        <f t="shared" si="32"/>
        <v>753.8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6</v>
      </c>
      <c r="C1638" s="298">
        <v>46035</v>
      </c>
      <c r="D1638" s="299" t="s">
        <v>412</v>
      </c>
      <c r="E1638" s="331">
        <v>-5.9</v>
      </c>
      <c r="F1638" s="331"/>
      <c r="G1638" s="333">
        <f t="shared" si="32"/>
        <v>778.81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6</v>
      </c>
      <c r="C1639" s="298">
        <v>46035</v>
      </c>
      <c r="D1639" s="299" t="s">
        <v>446</v>
      </c>
      <c r="E1639" s="331">
        <v>-0.03</v>
      </c>
      <c r="F1639" s="331"/>
      <c r="G1639" s="333">
        <f t="shared" si="32"/>
        <v>772.91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294</v>
      </c>
      <c r="B1640" s="330">
        <v>43</v>
      </c>
      <c r="C1640" s="298">
        <v>46035</v>
      </c>
      <c r="D1640" s="299" t="s">
        <v>201</v>
      </c>
      <c r="E1640" s="331">
        <v>44.18</v>
      </c>
      <c r="F1640" s="331"/>
      <c r="G1640" s="333">
        <f t="shared" si="32"/>
        <v>772.88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294</v>
      </c>
      <c r="B1641" s="330">
        <v>42</v>
      </c>
      <c r="C1641" s="298">
        <v>46035</v>
      </c>
      <c r="D1641" s="299" t="s">
        <v>200</v>
      </c>
      <c r="E1641" s="331">
        <v>51.19</v>
      </c>
      <c r="F1641" s="331"/>
      <c r="G1641" s="333">
        <f t="shared" si="32"/>
        <v>817.06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4</v>
      </c>
      <c r="C1642" s="298">
        <v>46035</v>
      </c>
      <c r="D1642" s="299" t="s">
        <v>295</v>
      </c>
      <c r="E1642" s="331">
        <v>28.15</v>
      </c>
      <c r="F1642" s="331"/>
      <c r="G1642" s="333">
        <f t="shared" si="32"/>
        <v>868.25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3</v>
      </c>
      <c r="C1643" s="298">
        <v>46035</v>
      </c>
      <c r="D1643" s="299" t="s">
        <v>296</v>
      </c>
      <c r="E1643" s="331">
        <v>20.85</v>
      </c>
      <c r="F1643" s="331"/>
      <c r="G1643" s="333">
        <f t="shared" si="32"/>
        <v>896.4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1</v>
      </c>
      <c r="C1644" s="298">
        <v>46034</v>
      </c>
      <c r="D1644" s="299" t="s">
        <v>306</v>
      </c>
      <c r="E1644" s="331">
        <v>145.81</v>
      </c>
      <c r="F1644" s="331"/>
      <c r="G1644" s="333">
        <f t="shared" si="32"/>
        <v>917.25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2</v>
      </c>
      <c r="C1645" s="298">
        <v>46034</v>
      </c>
      <c r="D1645" s="299" t="s">
        <v>424</v>
      </c>
      <c r="E1645" s="331">
        <v>25.22</v>
      </c>
      <c r="F1645" s="331"/>
      <c r="G1645" s="333">
        <f t="shared" si="32"/>
        <v>1063.06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2</v>
      </c>
      <c r="C1646" s="298">
        <v>46033</v>
      </c>
      <c r="D1646" s="299" t="s">
        <v>326</v>
      </c>
      <c r="E1646" s="331">
        <v>49.38</v>
      </c>
      <c r="F1646" s="331"/>
      <c r="G1646" s="333">
        <f t="shared" si="32"/>
        <v>1088.28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294</v>
      </c>
      <c r="B1647" s="330">
        <v>22</v>
      </c>
      <c r="C1647" s="298">
        <v>46033</v>
      </c>
      <c r="D1647" s="299" t="s">
        <v>352</v>
      </c>
      <c r="E1647" s="331">
        <v>19.16</v>
      </c>
      <c r="F1647" s="331"/>
      <c r="G1647" s="333">
        <f t="shared" si="32"/>
        <v>1137.6600000000001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6</v>
      </c>
      <c r="C1648" s="298">
        <v>46033</v>
      </c>
      <c r="D1648" s="299" t="s">
        <v>312</v>
      </c>
      <c r="E1648" s="331">
        <v>39.86</v>
      </c>
      <c r="F1648" s="331"/>
      <c r="G1648" s="333">
        <f t="shared" si="32"/>
        <v>1156.8200000000002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7</v>
      </c>
      <c r="C1649" s="298">
        <v>46033</v>
      </c>
      <c r="D1649" s="299" t="s">
        <v>444</v>
      </c>
      <c r="E1649" s="331">
        <v>165.05</v>
      </c>
      <c r="F1649" s="331"/>
      <c r="G1649" s="333">
        <f t="shared" si="32"/>
        <v>1196.68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294</v>
      </c>
      <c r="B1650" s="330">
        <v>24</v>
      </c>
      <c r="C1650" s="298">
        <v>46032</v>
      </c>
      <c r="D1650" s="299" t="s">
        <v>860</v>
      </c>
      <c r="E1650" s="331">
        <v>83.42</v>
      </c>
      <c r="F1650" s="331"/>
      <c r="G1650" s="333">
        <f t="shared" si="32"/>
        <v>1361.73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4</v>
      </c>
      <c r="C1651" s="298">
        <v>46032</v>
      </c>
      <c r="D1651" s="299" t="s">
        <v>296</v>
      </c>
      <c r="E1651" s="331">
        <v>30.4</v>
      </c>
      <c r="F1651" s="331"/>
      <c r="G1651" s="333">
        <f t="shared" si="32"/>
        <v>1445.15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2</v>
      </c>
      <c r="C1652" s="298">
        <v>46032</v>
      </c>
      <c r="D1652" s="299" t="s">
        <v>296</v>
      </c>
      <c r="E1652" s="331">
        <v>13.83</v>
      </c>
      <c r="F1652" s="331"/>
      <c r="G1652" s="333">
        <f t="shared" si="32"/>
        <v>1475.5500000000002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2</v>
      </c>
      <c r="C1653" s="298">
        <v>46032</v>
      </c>
      <c r="D1653" s="299" t="s">
        <v>473</v>
      </c>
      <c r="E1653" s="331">
        <v>100</v>
      </c>
      <c r="F1653" s="331"/>
      <c r="G1653" s="333">
        <f t="shared" si="32"/>
        <v>1489.38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1</v>
      </c>
      <c r="C1654" s="298">
        <v>46032</v>
      </c>
      <c r="D1654" s="299" t="s">
        <v>304</v>
      </c>
      <c r="E1654" s="331">
        <v>55.68</v>
      </c>
      <c r="F1654" s="331"/>
      <c r="G1654" s="333">
        <f t="shared" si="32"/>
        <v>1589.38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2</v>
      </c>
      <c r="C1655" s="298">
        <v>46031</v>
      </c>
      <c r="D1655" s="299" t="s">
        <v>358</v>
      </c>
      <c r="E1655" s="331">
        <v>9.4700000000000006</v>
      </c>
      <c r="F1655" s="331"/>
      <c r="G1655" s="333">
        <f t="shared" si="32"/>
        <v>1645.0600000000002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5</v>
      </c>
      <c r="C1656" s="298">
        <v>46031</v>
      </c>
      <c r="D1656" s="299" t="s">
        <v>475</v>
      </c>
      <c r="E1656" s="331">
        <v>50</v>
      </c>
      <c r="F1656" s="331"/>
      <c r="G1656" s="333">
        <f t="shared" si="32"/>
        <v>1654.5300000000002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8</v>
      </c>
      <c r="C1657" s="298">
        <v>46030</v>
      </c>
      <c r="D1657" s="299" t="s">
        <v>476</v>
      </c>
      <c r="E1657" s="331">
        <v>32.619999999999997</v>
      </c>
      <c r="F1657" s="331"/>
      <c r="G1657" s="333">
        <f t="shared" si="32"/>
        <v>1704.5300000000002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291</v>
      </c>
      <c r="B1658" s="330">
        <v>39</v>
      </c>
      <c r="C1658" s="298">
        <v>46030</v>
      </c>
      <c r="D1658" s="299" t="s">
        <v>292</v>
      </c>
      <c r="E1658" s="331"/>
      <c r="F1658" s="331">
        <v>2729.22</v>
      </c>
      <c r="G1658" s="333">
        <f t="shared" si="32"/>
        <v>1737.15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2</v>
      </c>
      <c r="C1659" s="298">
        <v>46030</v>
      </c>
      <c r="D1659" s="299" t="s">
        <v>296</v>
      </c>
      <c r="E1659" s="331">
        <v>6.37</v>
      </c>
      <c r="F1659" s="331"/>
      <c r="G1659" s="333">
        <f t="shared" si="32"/>
        <v>-992.06999999999971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4</v>
      </c>
      <c r="C1660" s="298">
        <v>46030</v>
      </c>
      <c r="D1660" s="299" t="s">
        <v>296</v>
      </c>
      <c r="E1660" s="331">
        <v>32.119999999999997</v>
      </c>
      <c r="F1660" s="331"/>
      <c r="G1660" s="333">
        <f t="shared" si="32"/>
        <v>-985.6999999999997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2</v>
      </c>
      <c r="C1661" s="298">
        <v>46030</v>
      </c>
      <c r="D1661" s="299" t="s">
        <v>358</v>
      </c>
      <c r="E1661" s="331">
        <v>9.4700000000000006</v>
      </c>
      <c r="F1661" s="331"/>
      <c r="G1661" s="333">
        <f t="shared" si="32"/>
        <v>-953.5799999999997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2</v>
      </c>
      <c r="C1662" s="298">
        <v>46030</v>
      </c>
      <c r="D1662" s="299" t="s">
        <v>386</v>
      </c>
      <c r="E1662" s="331">
        <v>21.18</v>
      </c>
      <c r="F1662" s="331"/>
      <c r="G1662" s="333">
        <f t="shared" si="32"/>
        <v>-944.10999999999967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335</v>
      </c>
      <c r="B1663" s="330" t="s">
        <v>335</v>
      </c>
      <c r="C1663" s="298">
        <v>46029</v>
      </c>
      <c r="D1663" s="299" t="s">
        <v>447</v>
      </c>
      <c r="E1663" s="331">
        <v>52.66</v>
      </c>
      <c r="F1663" s="331"/>
      <c r="G1663" s="333">
        <f t="shared" si="32"/>
        <v>-922.92999999999972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294</v>
      </c>
      <c r="B1664" s="330">
        <v>13</v>
      </c>
      <c r="C1664" s="298">
        <v>46029</v>
      </c>
      <c r="D1664" s="299" t="s">
        <v>182</v>
      </c>
      <c r="E1664" s="331">
        <v>167.42</v>
      </c>
      <c r="F1664" s="331"/>
      <c r="G1664" s="333">
        <f t="shared" si="32"/>
        <v>-870.26999999999975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4</v>
      </c>
      <c r="C1665" s="298">
        <v>46029</v>
      </c>
      <c r="D1665" s="299" t="s">
        <v>296</v>
      </c>
      <c r="E1665" s="331">
        <v>30.81</v>
      </c>
      <c r="F1665" s="331"/>
      <c r="G1665" s="333">
        <f t="shared" si="32"/>
        <v>-702.8499999999998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2</v>
      </c>
      <c r="C1666" s="298">
        <v>46029</v>
      </c>
      <c r="D1666" s="299" t="s">
        <v>358</v>
      </c>
      <c r="E1666" s="331">
        <v>9.4700000000000006</v>
      </c>
      <c r="F1666" s="331"/>
      <c r="G1666" s="333">
        <f t="shared" si="32"/>
        <v>-672.03999999999985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294</v>
      </c>
      <c r="B1667" s="330">
        <v>22</v>
      </c>
      <c r="C1667" s="298">
        <v>46029</v>
      </c>
      <c r="D1667" s="299" t="s">
        <v>477</v>
      </c>
      <c r="E1667" s="331">
        <v>148.04</v>
      </c>
      <c r="F1667" s="331"/>
      <c r="G1667" s="333">
        <f t="shared" si="32"/>
        <v>-662.56999999999982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294</v>
      </c>
      <c r="B1668" s="330">
        <v>14</v>
      </c>
      <c r="C1668" s="298">
        <v>46028</v>
      </c>
      <c r="D1668" s="299" t="s">
        <v>366</v>
      </c>
      <c r="E1668" s="331">
        <v>66.67</v>
      </c>
      <c r="F1668" s="331"/>
      <c r="G1668" s="333">
        <f t="shared" si="32"/>
        <v>-514.52999999999986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3</v>
      </c>
      <c r="C1669" s="298">
        <v>46028</v>
      </c>
      <c r="D1669" s="299" t="s">
        <v>296</v>
      </c>
      <c r="E1669" s="331">
        <v>5.7</v>
      </c>
      <c r="F1669" s="331"/>
      <c r="G1669" s="333">
        <f t="shared" si="32"/>
        <v>-447.8599999999999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294</v>
      </c>
      <c r="B1670" s="330">
        <v>21</v>
      </c>
      <c r="C1670" s="298">
        <v>46028</v>
      </c>
      <c r="D1670" s="299" t="s">
        <v>194</v>
      </c>
      <c r="E1670" s="331">
        <v>30.59</v>
      </c>
      <c r="F1670" s="331"/>
      <c r="G1670" s="333">
        <f t="shared" si="32"/>
        <v>-442.15999999999991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294</v>
      </c>
      <c r="B1671" s="330">
        <v>17</v>
      </c>
      <c r="C1671" s="298">
        <v>46027</v>
      </c>
      <c r="D1671" s="299" t="s">
        <v>370</v>
      </c>
      <c r="E1671" s="331">
        <v>133.91999999999999</v>
      </c>
      <c r="F1671" s="331"/>
      <c r="G1671" s="333">
        <f t="shared" si="32"/>
        <v>-411.56999999999994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294</v>
      </c>
      <c r="B1672" s="330">
        <v>17</v>
      </c>
      <c r="C1672" s="298">
        <v>46027</v>
      </c>
      <c r="D1672" s="299" t="s">
        <v>370</v>
      </c>
      <c r="E1672" s="331">
        <v>62</v>
      </c>
      <c r="F1672" s="331"/>
      <c r="G1672" s="333">
        <f t="shared" si="32"/>
        <v>-277.64999999999992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6</v>
      </c>
      <c r="C1673" s="298">
        <v>46027</v>
      </c>
      <c r="D1673" s="299" t="s">
        <v>300</v>
      </c>
      <c r="E1673" s="331">
        <v>10.64</v>
      </c>
      <c r="F1673" s="331"/>
      <c r="G1673" s="333">
        <f t="shared" si="32"/>
        <v>-215.64999999999992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8</v>
      </c>
      <c r="C1674" s="298">
        <v>46027</v>
      </c>
      <c r="D1674" s="299" t="s">
        <v>319</v>
      </c>
      <c r="E1674" s="331">
        <v>17.440000000000001</v>
      </c>
      <c r="F1674" s="331"/>
      <c r="G1674" s="333">
        <f t="shared" si="32"/>
        <v>-205.00999999999991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1</v>
      </c>
      <c r="C1675" s="298">
        <v>46027</v>
      </c>
      <c r="D1675" s="299" t="s">
        <v>306</v>
      </c>
      <c r="E1675" s="331">
        <v>216.19</v>
      </c>
      <c r="F1675" s="331"/>
      <c r="G1675" s="333">
        <f t="shared" si="32"/>
        <v>-187.56999999999991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2</v>
      </c>
      <c r="C1676" s="298">
        <v>46027</v>
      </c>
      <c r="D1676" s="299" t="s">
        <v>478</v>
      </c>
      <c r="E1676" s="331">
        <v>70</v>
      </c>
      <c r="F1676" s="331"/>
      <c r="G1676" s="333">
        <f t="shared" si="32"/>
        <v>28.62000000000009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2</v>
      </c>
      <c r="C1677" s="298">
        <v>46027</v>
      </c>
      <c r="D1677" s="299" t="s">
        <v>358</v>
      </c>
      <c r="E1677" s="331">
        <v>14.05</v>
      </c>
      <c r="F1677" s="331"/>
      <c r="G1677" s="333">
        <f t="shared" si="32"/>
        <v>98.62000000000009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294</v>
      </c>
      <c r="B1678" s="330">
        <v>14</v>
      </c>
      <c r="C1678" s="298">
        <v>46027</v>
      </c>
      <c r="D1678" s="299" t="s">
        <v>367</v>
      </c>
      <c r="E1678" s="331">
        <v>68.739999999999995</v>
      </c>
      <c r="F1678" s="331"/>
      <c r="G1678" s="333">
        <f t="shared" si="32"/>
        <v>112.67000000000009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6</v>
      </c>
      <c r="C1679" s="298">
        <v>46027</v>
      </c>
      <c r="D1679" s="299" t="s">
        <v>479</v>
      </c>
      <c r="E1679" s="331">
        <v>120</v>
      </c>
      <c r="F1679" s="331"/>
      <c r="G1679" s="333">
        <f t="shared" si="32"/>
        <v>181.41000000000008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294</v>
      </c>
      <c r="B1680" s="330">
        <v>9</v>
      </c>
      <c r="C1680" s="298">
        <v>46027</v>
      </c>
      <c r="D1680" s="299" t="s">
        <v>58</v>
      </c>
      <c r="E1680" s="331">
        <v>1281.53</v>
      </c>
      <c r="F1680" s="331"/>
      <c r="G1680" s="333">
        <f t="shared" si="32"/>
        <v>301.41000000000008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289</v>
      </c>
      <c r="B1681" s="330">
        <v>7</v>
      </c>
      <c r="C1681" s="298">
        <v>46026</v>
      </c>
      <c r="D1681" s="299" t="s">
        <v>338</v>
      </c>
      <c r="E1681" s="331">
        <v>18.260000000000002</v>
      </c>
      <c r="F1681" s="331"/>
      <c r="G1681" s="333">
        <f t="shared" si="32"/>
        <v>1582.94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287</v>
      </c>
      <c r="B1682" s="330" t="s">
        <v>287</v>
      </c>
      <c r="C1682" s="298">
        <v>46026</v>
      </c>
      <c r="D1682" s="299" t="s">
        <v>300</v>
      </c>
      <c r="E1682" s="331">
        <v>114.91</v>
      </c>
      <c r="F1682" s="331">
        <v>114.91</v>
      </c>
      <c r="G1682" s="333">
        <f t="shared" si="32"/>
        <v>1601.2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289</v>
      </c>
      <c r="B1683" s="330">
        <v>5</v>
      </c>
      <c r="C1683" s="298">
        <v>46026</v>
      </c>
      <c r="D1683" s="299" t="s">
        <v>480</v>
      </c>
      <c r="E1683" s="331">
        <v>42.43</v>
      </c>
      <c r="F1683" s="331"/>
      <c r="G1683" s="333">
        <f t="shared" si="32"/>
        <v>1601.2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289</v>
      </c>
      <c r="B1684" s="330">
        <v>7</v>
      </c>
      <c r="C1684" s="298">
        <v>46026</v>
      </c>
      <c r="D1684" s="299" t="s">
        <v>300</v>
      </c>
      <c r="E1684" s="331">
        <v>42.59</v>
      </c>
      <c r="F1684" s="331"/>
      <c r="G1684" s="333">
        <f t="shared" si="32"/>
        <v>1643.63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3">
      <c r="A1685" s="329" t="s">
        <v>289</v>
      </c>
      <c r="B1685" s="330">
        <v>3</v>
      </c>
      <c r="C1685" s="298">
        <v>46025</v>
      </c>
      <c r="D1685" s="299" t="s">
        <v>348</v>
      </c>
      <c r="E1685" s="331">
        <v>14.57</v>
      </c>
      <c r="F1685" s="331"/>
      <c r="G1685" s="333">
        <f t="shared" si="32"/>
        <v>1686.22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3">
      <c r="A1686" s="329" t="s">
        <v>289</v>
      </c>
      <c r="B1686" s="330">
        <v>2</v>
      </c>
      <c r="C1686" s="298">
        <v>46025</v>
      </c>
      <c r="D1686" s="299" t="s">
        <v>481</v>
      </c>
      <c r="E1686" s="331">
        <v>41.05</v>
      </c>
      <c r="F1686" s="331"/>
      <c r="G1686" s="333">
        <f t="shared" si="32"/>
        <v>1700.79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3">
      <c r="A1687" s="329" t="s">
        <v>289</v>
      </c>
      <c r="B1687" s="330">
        <v>4</v>
      </c>
      <c r="C1687" s="298">
        <v>46025</v>
      </c>
      <c r="D1687" s="299" t="s">
        <v>310</v>
      </c>
      <c r="E1687" s="331">
        <v>26.88</v>
      </c>
      <c r="F1687" s="331"/>
      <c r="G1687" s="333">
        <f t="shared" si="32"/>
        <v>1741.84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3">
      <c r="A1688" s="329" t="s">
        <v>289</v>
      </c>
      <c r="B1688" s="330">
        <v>2</v>
      </c>
      <c r="C1688" s="298">
        <v>46025</v>
      </c>
      <c r="D1688" s="299" t="s">
        <v>308</v>
      </c>
      <c r="E1688" s="331">
        <v>130.08000000000001</v>
      </c>
      <c r="F1688" s="331"/>
      <c r="G1688" s="333">
        <f t="shared" si="32"/>
        <v>1768.72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3">
      <c r="A1689" s="329" t="s">
        <v>289</v>
      </c>
      <c r="B1689" s="330">
        <v>7</v>
      </c>
      <c r="C1689" s="298">
        <v>46025</v>
      </c>
      <c r="D1689" s="299" t="s">
        <v>482</v>
      </c>
      <c r="E1689" s="331">
        <v>222.49</v>
      </c>
      <c r="F1689" s="331"/>
      <c r="G1689" s="333">
        <f t="shared" si="32"/>
        <v>1898.8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3">
      <c r="A1690" s="329" t="s">
        <v>289</v>
      </c>
      <c r="B1690" s="330">
        <v>7</v>
      </c>
      <c r="C1690" s="298">
        <v>46025</v>
      </c>
      <c r="D1690" s="299" t="s">
        <v>482</v>
      </c>
      <c r="E1690" s="331">
        <v>99.18</v>
      </c>
      <c r="F1690" s="331"/>
      <c r="G1690" s="333">
        <f t="shared" si="32"/>
        <v>2121.29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3">
      <c r="A1691" s="329" t="s">
        <v>289</v>
      </c>
      <c r="B1691" s="330">
        <v>5</v>
      </c>
      <c r="C1691" s="298">
        <v>46024</v>
      </c>
      <c r="D1691" s="299" t="s">
        <v>483</v>
      </c>
      <c r="E1691" s="331">
        <v>35</v>
      </c>
      <c r="F1691" s="331"/>
      <c r="G1691" s="333">
        <f t="shared" si="32"/>
        <v>2220.4699999999998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3">
      <c r="A1692" s="329" t="s">
        <v>289</v>
      </c>
      <c r="B1692" s="330">
        <v>3</v>
      </c>
      <c r="C1692" s="298">
        <v>46024</v>
      </c>
      <c r="D1692" s="299" t="s">
        <v>296</v>
      </c>
      <c r="E1692" s="331">
        <v>15.11</v>
      </c>
      <c r="F1692" s="331"/>
      <c r="G1692" s="333">
        <f t="shared" si="32"/>
        <v>2255.4699999999998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3">
      <c r="A1693" s="329" t="s">
        <v>289</v>
      </c>
      <c r="B1693" s="330">
        <v>5</v>
      </c>
      <c r="C1693" s="298">
        <v>46024</v>
      </c>
      <c r="D1693" s="299" t="s">
        <v>484</v>
      </c>
      <c r="E1693" s="331">
        <v>29.67</v>
      </c>
      <c r="F1693" s="331"/>
      <c r="G1693" s="333">
        <f t="shared" si="32"/>
        <v>2270.58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3">
      <c r="A1694" s="329" t="s">
        <v>287</v>
      </c>
      <c r="B1694" s="330" t="s">
        <v>287</v>
      </c>
      <c r="C1694" s="298">
        <v>46024</v>
      </c>
      <c r="D1694" s="299" t="s">
        <v>397</v>
      </c>
      <c r="E1694" s="331">
        <v>70.56</v>
      </c>
      <c r="F1694" s="331">
        <v>70.56</v>
      </c>
      <c r="G1694" s="333">
        <f t="shared" si="32"/>
        <v>2300.25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3">
      <c r="A1695" s="329" t="s">
        <v>287</v>
      </c>
      <c r="B1695" s="330" t="s">
        <v>287</v>
      </c>
      <c r="C1695" s="298">
        <v>46024</v>
      </c>
      <c r="D1695" s="299" t="s">
        <v>485</v>
      </c>
      <c r="E1695" s="331">
        <v>113.94</v>
      </c>
      <c r="F1695" s="331">
        <v>113.94</v>
      </c>
      <c r="G1695" s="333">
        <f t="shared" si="32"/>
        <v>2300.25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3">
      <c r="A1696" s="329" t="s">
        <v>289</v>
      </c>
      <c r="B1696" s="330">
        <v>2</v>
      </c>
      <c r="C1696" s="298">
        <v>46024</v>
      </c>
      <c r="D1696" s="299" t="s">
        <v>371</v>
      </c>
      <c r="E1696" s="331">
        <v>11.9</v>
      </c>
      <c r="F1696" s="331"/>
      <c r="G1696" s="333">
        <f t="shared" si="32"/>
        <v>2300.25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3">
      <c r="A1697" s="329" t="s">
        <v>289</v>
      </c>
      <c r="B1697" s="330">
        <v>2</v>
      </c>
      <c r="C1697" s="298">
        <v>46024</v>
      </c>
      <c r="D1697" s="299" t="s">
        <v>408</v>
      </c>
      <c r="E1697" s="331">
        <v>23.9</v>
      </c>
      <c r="F1697" s="331"/>
      <c r="G1697" s="333">
        <f t="shared" si="32"/>
        <v>2312.15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3">
      <c r="A1698" s="329" t="s">
        <v>289</v>
      </c>
      <c r="B1698" s="330">
        <v>5</v>
      </c>
      <c r="C1698" s="298">
        <v>46024</v>
      </c>
      <c r="D1698" s="299" t="s">
        <v>486</v>
      </c>
      <c r="E1698" s="331">
        <v>160</v>
      </c>
      <c r="F1698" s="331"/>
      <c r="G1698" s="333">
        <f t="shared" si="32"/>
        <v>2336.0500000000002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3">
      <c r="A1699" s="329" t="s">
        <v>284</v>
      </c>
      <c r="B1699" s="330">
        <v>36</v>
      </c>
      <c r="C1699" s="298">
        <v>46024</v>
      </c>
      <c r="D1699" s="299" t="s">
        <v>374</v>
      </c>
      <c r="E1699" s="331">
        <v>50</v>
      </c>
      <c r="F1699" s="331"/>
      <c r="G1699" s="333">
        <f t="shared" si="32"/>
        <v>2496.0500000000002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3">
      <c r="A1700" s="329" t="s">
        <v>289</v>
      </c>
      <c r="B1700" s="330">
        <v>6</v>
      </c>
      <c r="C1700" s="298">
        <v>46023</v>
      </c>
      <c r="D1700" s="299" t="s">
        <v>312</v>
      </c>
      <c r="E1700" s="331">
        <v>8</v>
      </c>
      <c r="F1700" s="331"/>
      <c r="G1700" s="333">
        <f t="shared" si="32"/>
        <v>2546.0500000000002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3">
      <c r="A1701" s="329" t="s">
        <v>289</v>
      </c>
      <c r="B1701" s="330">
        <v>2</v>
      </c>
      <c r="C1701" s="298">
        <v>46023</v>
      </c>
      <c r="D1701" s="299" t="s">
        <v>371</v>
      </c>
      <c r="E1701" s="331">
        <v>13.06</v>
      </c>
      <c r="F1701" s="331"/>
      <c r="G1701" s="333">
        <f t="shared" si="32"/>
        <v>2554.0500000000002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3">
      <c r="A1702" s="329" t="s">
        <v>294</v>
      </c>
      <c r="B1702" s="330">
        <v>22</v>
      </c>
      <c r="C1702" s="298">
        <v>46023</v>
      </c>
      <c r="D1702" s="299" t="s">
        <v>375</v>
      </c>
      <c r="E1702" s="331">
        <v>6.37</v>
      </c>
      <c r="F1702" s="331"/>
      <c r="G1702" s="333">
        <f t="shared" si="32"/>
        <v>2567.11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3">
      <c r="A1703" s="329" t="s">
        <v>289</v>
      </c>
      <c r="B1703" s="330">
        <v>2</v>
      </c>
      <c r="C1703" s="298">
        <v>46023</v>
      </c>
      <c r="D1703" s="299" t="s">
        <v>358</v>
      </c>
      <c r="E1703" s="331">
        <v>10.27</v>
      </c>
      <c r="F1703" s="331"/>
      <c r="G1703" s="333">
        <f t="shared" si="32"/>
        <v>2573.48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3">
      <c r="A1704" s="329" t="s">
        <v>289</v>
      </c>
      <c r="B1704" s="330">
        <v>6</v>
      </c>
      <c r="C1704" s="298">
        <v>46023</v>
      </c>
      <c r="D1704" s="299" t="s">
        <v>487</v>
      </c>
      <c r="E1704" s="331">
        <v>176.57</v>
      </c>
      <c r="F1704" s="331"/>
      <c r="G1704" s="333">
        <f t="shared" si="32"/>
        <v>2583.75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3">
      <c r="A1705" s="329" t="s">
        <v>287</v>
      </c>
      <c r="B1705" s="330" t="s">
        <v>287</v>
      </c>
      <c r="C1705" s="298">
        <v>46023</v>
      </c>
      <c r="D1705" s="299" t="s">
        <v>300</v>
      </c>
      <c r="E1705" s="331">
        <v>383.39</v>
      </c>
      <c r="F1705" s="331">
        <v>383.39</v>
      </c>
      <c r="G1705" s="333">
        <f t="shared" si="32"/>
        <v>2760.32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3">
      <c r="A1706" s="329" t="s">
        <v>287</v>
      </c>
      <c r="B1706" s="330" t="s">
        <v>287</v>
      </c>
      <c r="C1706" s="298">
        <v>46023</v>
      </c>
      <c r="D1706" s="299" t="s">
        <v>300</v>
      </c>
      <c r="E1706" s="331">
        <v>53.24</v>
      </c>
      <c r="F1706" s="331">
        <v>53.24</v>
      </c>
      <c r="G1706" s="333">
        <f t="shared" si="32"/>
        <v>2760.32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3">
      <c r="A1707" s="329" t="s">
        <v>335</v>
      </c>
      <c r="B1707" s="330" t="s">
        <v>335</v>
      </c>
      <c r="C1707" s="298">
        <v>46023</v>
      </c>
      <c r="D1707" s="337" t="s">
        <v>460</v>
      </c>
      <c r="E1707" s="331">
        <v>239.68</v>
      </c>
      <c r="F1707" s="331"/>
      <c r="G1707" s="333">
        <f t="shared" si="32"/>
        <v>2760.32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3">
      <c r="A1708" s="329" t="s">
        <v>488</v>
      </c>
      <c r="B1708" s="330" t="s">
        <v>488</v>
      </c>
      <c r="C1708" s="298">
        <v>45658</v>
      </c>
      <c r="D1708" s="298" t="s">
        <v>489</v>
      </c>
      <c r="E1708" s="332"/>
      <c r="F1708" s="332"/>
      <c r="G1708" s="333">
        <v>3000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5.75" customHeight="1" x14ac:dyDescent="0.3"/>
    <row r="1710" spans="1:20" ht="15.75" customHeight="1" x14ac:dyDescent="0.3"/>
    <row r="1711" spans="1:20" ht="15.75" customHeight="1" x14ac:dyDescent="0.3"/>
    <row r="1712" spans="1:20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ht="15.75" customHeight="1" x14ac:dyDescent="0.3"/>
    <row r="3410" ht="15.75" customHeight="1" x14ac:dyDescent="0.3"/>
    <row r="3411" ht="15.75" customHeight="1" x14ac:dyDescent="0.3"/>
    <row r="3412" ht="15.75" customHeight="1" x14ac:dyDescent="0.3"/>
    <row r="3413" ht="15.75" customHeight="1" x14ac:dyDescent="0.3"/>
    <row r="3414" ht="15.75" customHeight="1" x14ac:dyDescent="0.3"/>
    <row r="3415" ht="15.75" customHeight="1" x14ac:dyDescent="0.3"/>
    <row r="3416" ht="15.75" customHeight="1" x14ac:dyDescent="0.3"/>
    <row r="3417" ht="15.75" customHeight="1" x14ac:dyDescent="0.3"/>
    <row r="3418" ht="15.75" customHeight="1" x14ac:dyDescent="0.3"/>
    <row r="3419" ht="15.75" customHeight="1" x14ac:dyDescent="0.3"/>
    <row r="3420" ht="15.75" customHeight="1" x14ac:dyDescent="0.3"/>
    <row r="3421" ht="15.75" customHeight="1" x14ac:dyDescent="0.3"/>
    <row r="3422" ht="15.75" customHeight="1" x14ac:dyDescent="0.3"/>
    <row r="3423" ht="15.75" customHeight="1" x14ac:dyDescent="0.3"/>
    <row r="3424" ht="15.75" customHeight="1" x14ac:dyDescent="0.3"/>
    <row r="3425" spans="9:9" ht="15.75" customHeight="1" x14ac:dyDescent="0.3"/>
    <row r="3426" spans="9:9" ht="15.75" customHeight="1" x14ac:dyDescent="0.3"/>
    <row r="3427" spans="9:9" ht="15.75" customHeight="1" x14ac:dyDescent="0.3"/>
    <row r="3428" spans="9:9" ht="15.75" customHeight="1" x14ac:dyDescent="0.3"/>
    <row r="3429" spans="9:9" ht="15.75" customHeight="1" x14ac:dyDescent="0.3"/>
    <row r="3430" spans="9:9" ht="15.75" customHeight="1" x14ac:dyDescent="0.3"/>
    <row r="3431" spans="9:9" ht="15.75" customHeight="1" x14ac:dyDescent="0.3"/>
    <row r="3432" spans="9:9" ht="15.75" customHeight="1" x14ac:dyDescent="0.3"/>
    <row r="3433" spans="9:9" ht="15.75" customHeight="1" x14ac:dyDescent="0.3"/>
    <row r="3434" spans="9:9" ht="15.75" customHeight="1" x14ac:dyDescent="0.3"/>
    <row r="3435" spans="9:9" ht="15.75" customHeight="1" x14ac:dyDescent="0.3"/>
    <row r="3436" spans="9:9" ht="15.75" customHeight="1" x14ac:dyDescent="0.3"/>
    <row r="3437" spans="9:9" ht="15.75" customHeight="1" x14ac:dyDescent="0.3"/>
    <row r="3438" spans="9:9" ht="12" customHeight="1" x14ac:dyDescent="0.3">
      <c r="I3438" s="335" t="s">
        <v>225</v>
      </c>
    </row>
    <row r="3439" spans="9:9" ht="12" customHeight="1" x14ac:dyDescent="0.3">
      <c r="I3439" s="335"/>
    </row>
    <row r="3440" spans="9:9" ht="12" customHeight="1" x14ac:dyDescent="0.3">
      <c r="I3440" s="335"/>
    </row>
    <row r="3441" spans="9:9" ht="12" customHeight="1" x14ac:dyDescent="0.3">
      <c r="I3441" s="335"/>
    </row>
    <row r="3442" spans="9:9" ht="12" customHeight="1" x14ac:dyDescent="0.3">
      <c r="I3442" s="335"/>
    </row>
    <row r="3443" spans="9:9" ht="12" customHeight="1" x14ac:dyDescent="0.3">
      <c r="I3443" s="335"/>
    </row>
    <row r="3444" spans="9:9" ht="12" customHeight="1" x14ac:dyDescent="0.3">
      <c r="I3444" s="335"/>
    </row>
    <row r="3445" spans="9:9" ht="12" customHeight="1" x14ac:dyDescent="0.3">
      <c r="I3445" s="335"/>
    </row>
    <row r="3446" spans="9:9" ht="12" customHeight="1" x14ac:dyDescent="0.3">
      <c r="I3446" s="335"/>
    </row>
    <row r="3447" spans="9:9" ht="12" customHeight="1" x14ac:dyDescent="0.3">
      <c r="I3447" s="335" t="s">
        <v>226</v>
      </c>
    </row>
    <row r="3448" spans="9:9" ht="15.75" customHeight="1" x14ac:dyDescent="0.3"/>
    <row r="3449" spans="9:9" ht="15.75" customHeight="1" x14ac:dyDescent="0.3"/>
    <row r="3450" spans="9:9" ht="12" customHeight="1" x14ac:dyDescent="0.3">
      <c r="I3450" s="335" t="s">
        <v>226</v>
      </c>
    </row>
    <row r="3451" spans="9:9" ht="12" customHeight="1" x14ac:dyDescent="0.3">
      <c r="I3451" s="335"/>
    </row>
    <row r="3452" spans="9:9" ht="12" customHeight="1" x14ac:dyDescent="0.3">
      <c r="I3452" s="335"/>
    </row>
    <row r="3453" spans="9:9" ht="12" customHeight="1" x14ac:dyDescent="0.3">
      <c r="I3453" s="335"/>
    </row>
    <row r="3454" spans="9:9" ht="12" customHeight="1" x14ac:dyDescent="0.3">
      <c r="I3454" s="335"/>
    </row>
    <row r="3455" spans="9:9" ht="12" customHeight="1" x14ac:dyDescent="0.3">
      <c r="I3455" s="335"/>
    </row>
    <row r="3456" spans="9:9" ht="12" customHeight="1" x14ac:dyDescent="0.3">
      <c r="I3456" s="335" t="s">
        <v>226</v>
      </c>
    </row>
    <row r="3457" spans="9:9" ht="12" customHeight="1" x14ac:dyDescent="0.3">
      <c r="I3457" s="335" t="s">
        <v>226</v>
      </c>
    </row>
    <row r="3458" spans="9:9" ht="12" customHeight="1" x14ac:dyDescent="0.3">
      <c r="I3458" s="335"/>
    </row>
    <row r="3459" spans="9:9" ht="12" customHeight="1" x14ac:dyDescent="0.3">
      <c r="I3459" s="335"/>
    </row>
    <row r="3460" spans="9:9" ht="12" customHeight="1" x14ac:dyDescent="0.3">
      <c r="I3460" s="335"/>
    </row>
    <row r="3461" spans="9:9" ht="12" customHeight="1" x14ac:dyDescent="0.3">
      <c r="I3461" s="335" t="s">
        <v>226</v>
      </c>
    </row>
    <row r="3462" spans="9:9" ht="12" customHeight="1" x14ac:dyDescent="0.3">
      <c r="I3462" s="335" t="s">
        <v>225</v>
      </c>
    </row>
    <row r="3463" spans="9:9" ht="12" customHeight="1" x14ac:dyDescent="0.3">
      <c r="I3463" s="335" t="s">
        <v>225</v>
      </c>
    </row>
    <row r="3464" spans="9:9" ht="15.75" customHeight="1" x14ac:dyDescent="0.3"/>
    <row r="3465" spans="9:9" ht="15.75" customHeight="1" x14ac:dyDescent="0.3"/>
    <row r="3466" spans="9:9" ht="12" customHeight="1" x14ac:dyDescent="0.3">
      <c r="I3466" s="335" t="s">
        <v>225</v>
      </c>
    </row>
    <row r="3467" spans="9:9" ht="12" customHeight="1" x14ac:dyDescent="0.3">
      <c r="I3467" s="335"/>
    </row>
    <row r="3468" spans="9:9" ht="12" customHeight="1" x14ac:dyDescent="0.3">
      <c r="I3468" s="335" t="s">
        <v>226</v>
      </c>
    </row>
    <row r="3469" spans="9:9" ht="12" customHeight="1" x14ac:dyDescent="0.3">
      <c r="I3469" s="335"/>
    </row>
    <row r="3470" spans="9:9" ht="12" customHeight="1" x14ac:dyDescent="0.3">
      <c r="I3470" s="335"/>
    </row>
    <row r="3471" spans="9:9" ht="12" customHeight="1" x14ac:dyDescent="0.3">
      <c r="I3471" s="335" t="s">
        <v>226</v>
      </c>
    </row>
    <row r="3472" spans="9:9" ht="12" customHeight="1" x14ac:dyDescent="0.3">
      <c r="I3472" s="335"/>
    </row>
    <row r="3473" spans="9:9" ht="12" customHeight="1" x14ac:dyDescent="0.3">
      <c r="I3473" s="335" t="s">
        <v>226</v>
      </c>
    </row>
    <row r="3474" spans="9:9" ht="15.75" customHeight="1" x14ac:dyDescent="0.3"/>
    <row r="3475" spans="9:9" ht="15.75" customHeight="1" x14ac:dyDescent="0.3"/>
    <row r="3476" spans="9:9" ht="15.75" customHeight="1" x14ac:dyDescent="0.3"/>
    <row r="3477" spans="9:9" ht="15.75" customHeight="1" x14ac:dyDescent="0.3"/>
    <row r="3478" spans="9:9" ht="15.75" customHeight="1" x14ac:dyDescent="0.3"/>
    <row r="3479" spans="9:9" ht="15.75" customHeight="1" x14ac:dyDescent="0.3"/>
    <row r="3480" spans="9:9" ht="15.75" customHeight="1" x14ac:dyDescent="0.3"/>
    <row r="3481" spans="9:9" ht="15.75" customHeight="1" x14ac:dyDescent="0.3"/>
    <row r="3482" spans="9:9" ht="12" customHeight="1" x14ac:dyDescent="0.3">
      <c r="I3482" s="335" t="s">
        <v>226</v>
      </c>
    </row>
    <row r="3483" spans="9:9" ht="12" customHeight="1" x14ac:dyDescent="0.3">
      <c r="I3483" s="335"/>
    </row>
    <row r="3484" spans="9:9" ht="12" customHeight="1" x14ac:dyDescent="0.3">
      <c r="I3484" s="335" t="s">
        <v>225</v>
      </c>
    </row>
    <row r="3485" spans="9:9" ht="12" customHeight="1" x14ac:dyDescent="0.3">
      <c r="I3485" s="335"/>
    </row>
    <row r="3486" spans="9:9" ht="12" customHeight="1" x14ac:dyDescent="0.3">
      <c r="I3486" s="335" t="s">
        <v>226</v>
      </c>
    </row>
    <row r="3487" spans="9:9" ht="12" customHeight="1" x14ac:dyDescent="0.3">
      <c r="I3487" s="335" t="s">
        <v>225</v>
      </c>
    </row>
    <row r="3488" spans="9:9" ht="15.75" customHeight="1" x14ac:dyDescent="0.3"/>
    <row r="3489" ht="15.75" customHeight="1" x14ac:dyDescent="0.3"/>
    <row r="3490" ht="15.75" customHeight="1" x14ac:dyDescent="0.3"/>
    <row r="3491" ht="15.75" customHeight="1" x14ac:dyDescent="0.3"/>
    <row r="3492" ht="15.75" customHeight="1" x14ac:dyDescent="0.3"/>
    <row r="3493" ht="15.75" customHeight="1" x14ac:dyDescent="0.3"/>
    <row r="3494" ht="15.75" customHeight="1" x14ac:dyDescent="0.3"/>
    <row r="3495" ht="15.75" customHeight="1" x14ac:dyDescent="0.3"/>
    <row r="3496" ht="15.75" customHeight="1" x14ac:dyDescent="0.3"/>
    <row r="3497" ht="15.75" customHeight="1" x14ac:dyDescent="0.3"/>
    <row r="3498" ht="15.75" customHeight="1" x14ac:dyDescent="0.3"/>
    <row r="3499" ht="15.75" customHeight="1" x14ac:dyDescent="0.3"/>
    <row r="3500" ht="15.75" customHeight="1" x14ac:dyDescent="0.3"/>
    <row r="3501" ht="15.75" customHeight="1" x14ac:dyDescent="0.3"/>
    <row r="3502" ht="15.75" customHeight="1" x14ac:dyDescent="0.3"/>
    <row r="3503" ht="15.75" customHeight="1" x14ac:dyDescent="0.3"/>
    <row r="3504" ht="15.75" customHeight="1" x14ac:dyDescent="0.3"/>
    <row r="3505" spans="9:9" ht="15.75" customHeight="1" x14ac:dyDescent="0.3"/>
    <row r="3506" spans="9:9" ht="12" customHeight="1" x14ac:dyDescent="0.3">
      <c r="I3506" s="335" t="s">
        <v>226</v>
      </c>
    </row>
  </sheetData>
  <autoFilter ref="A1:G1708" xr:uid="{00000000-0009-0000-0000-000006000000}"/>
  <mergeCells count="5">
    <mergeCell ref="A1:B1"/>
    <mergeCell ref="E1:F1"/>
    <mergeCell ref="Q1:R1"/>
    <mergeCell ref="E2:F2"/>
    <mergeCell ref="E3:F3"/>
  </mergeCells>
  <conditionalFormatting sqref="I1 I4:I350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3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10174.949999999995</v>
      </c>
      <c r="B2" s="339"/>
      <c r="C2" s="340"/>
      <c r="D2" s="342" t="s">
        <v>493</v>
      </c>
      <c r="E2" s="343">
        <f>E3-E131</f>
        <v>26027.029999999995</v>
      </c>
      <c r="F2" s="344" t="s">
        <v>493</v>
      </c>
      <c r="G2" s="345">
        <f>G3-G131</f>
        <v>1286.6100000000001</v>
      </c>
      <c r="H2" s="343" t="s">
        <v>493</v>
      </c>
      <c r="I2" s="343">
        <f>I3-I131</f>
        <v>1533.3599999999997</v>
      </c>
      <c r="J2" s="344" t="s">
        <v>493</v>
      </c>
      <c r="K2" s="345">
        <f>K3-K131</f>
        <v>721</v>
      </c>
      <c r="L2" s="343" t="s">
        <v>493</v>
      </c>
      <c r="M2" s="343">
        <f>M3-M131</f>
        <v>31.47</v>
      </c>
      <c r="N2" s="345" t="s">
        <v>493</v>
      </c>
      <c r="O2" s="345">
        <f>O3-O131</f>
        <v>31.47</v>
      </c>
      <c r="P2" s="343" t="s">
        <v>493</v>
      </c>
      <c r="Q2" s="343">
        <f>Q3-Q131</f>
        <v>30.720000000000027</v>
      </c>
      <c r="R2" s="345" t="s">
        <v>493</v>
      </c>
      <c r="S2" s="345">
        <f>S3-S131</f>
        <v>-2928.84</v>
      </c>
      <c r="T2" s="346" t="s">
        <v>493</v>
      </c>
      <c r="U2" s="343">
        <f>U3-U131</f>
        <v>-17375.309999999998</v>
      </c>
      <c r="V2" s="345" t="s">
        <v>493</v>
      </c>
      <c r="W2" s="345">
        <f>W3-W131</f>
        <v>900</v>
      </c>
      <c r="X2" s="343" t="s">
        <v>493</v>
      </c>
      <c r="Y2" s="343">
        <f>Y3-Y131</f>
        <v>264.5</v>
      </c>
      <c r="Z2" s="345" t="s">
        <v>493</v>
      </c>
      <c r="AA2" s="345">
        <f>AA3-AA131</f>
        <v>-377.7800000000002</v>
      </c>
      <c r="AB2" s="343" t="s">
        <v>493</v>
      </c>
      <c r="AC2" s="343">
        <f>AC3-AC131</f>
        <v>30.720000000000027</v>
      </c>
    </row>
    <row r="3" spans="1:29" ht="14.25" customHeight="1" x14ac:dyDescent="0.3">
      <c r="A3" s="341">
        <f t="shared" si="0"/>
        <v>22415.440000000006</v>
      </c>
      <c r="B3" s="347"/>
      <c r="C3" s="340"/>
      <c r="D3" s="342" t="s">
        <v>494</v>
      </c>
      <c r="E3" s="343">
        <f>SUM(E6:E131)-SUM(D6:D131)</f>
        <v>27737.519999999997</v>
      </c>
      <c r="F3" s="345" t="s">
        <v>494</v>
      </c>
      <c r="G3" s="345">
        <f>SUM(G6:G131)-SUM(F6:F131)</f>
        <v>1786.6100000000001</v>
      </c>
      <c r="H3" s="343" t="s">
        <v>494</v>
      </c>
      <c r="I3" s="343">
        <f>SUM(I6:I131)-SUM(H6:H131)</f>
        <v>3533.3599999999997</v>
      </c>
      <c r="J3" s="345" t="s">
        <v>494</v>
      </c>
      <c r="K3" s="345">
        <f>SUM(K6:K131)-SUM(J6:J131)</f>
        <v>1721</v>
      </c>
      <c r="L3" s="343" t="s">
        <v>494</v>
      </c>
      <c r="M3" s="343">
        <f>SUM(M6:M131)-SUM(L6:L131)</f>
        <v>96.47</v>
      </c>
      <c r="N3" s="345" t="s">
        <v>494</v>
      </c>
      <c r="O3" s="345">
        <f>SUM(O6:O131)-SUM(N6:N131)</f>
        <v>96.47</v>
      </c>
      <c r="P3" s="343" t="s">
        <v>494</v>
      </c>
      <c r="Q3" s="343">
        <f>SUM(Q6:Q131)-SUM(P6:P131)</f>
        <v>130.72000000000003</v>
      </c>
      <c r="R3" s="345" t="s">
        <v>494</v>
      </c>
      <c r="S3" s="345">
        <f>SUM(S6:S131)-SUM(R6:R131)</f>
        <v>-928.84000000000015</v>
      </c>
      <c r="T3" s="343" t="s">
        <v>494</v>
      </c>
      <c r="U3" s="343">
        <f>SUM(U6:U131)-SUM(T6:T131)</f>
        <v>-14875.309999999998</v>
      </c>
      <c r="V3" s="345" t="s">
        <v>494</v>
      </c>
      <c r="W3" s="345">
        <f>SUM(W6:W131)-SUM(V6:V131)</f>
        <v>1400</v>
      </c>
      <c r="X3" s="343" t="s">
        <v>494</v>
      </c>
      <c r="Y3" s="343">
        <f>SUM(Y6:Y131)-SUM(X6:X131)</f>
        <v>464.5</v>
      </c>
      <c r="Z3" s="345" t="s">
        <v>494</v>
      </c>
      <c r="AA3" s="345">
        <f>SUM(AA6:AA131)-SUM(Z6:Z131)</f>
        <v>1122.2199999999998</v>
      </c>
      <c r="AB3" s="343" t="s">
        <v>494</v>
      </c>
      <c r="AC3" s="343">
        <f>SUM(AC6:AC131)-SUM(AB6:AB131)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SUM(D6:D130)</f>
        <v>19711.29</v>
      </c>
      <c r="E5" s="343">
        <f t="shared" si="1"/>
        <v>45738.32</v>
      </c>
      <c r="F5" s="345">
        <f t="shared" si="1"/>
        <v>0</v>
      </c>
      <c r="G5" s="345">
        <f t="shared" si="1"/>
        <v>1286.6100000000001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6528.84</v>
      </c>
      <c r="S5" s="345">
        <f t="shared" si="1"/>
        <v>3600</v>
      </c>
      <c r="T5" s="343">
        <f t="shared" si="1"/>
        <v>20750.309999999998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46295</v>
      </c>
      <c r="B7" s="347">
        <f t="shared" ref="B7:B59" si="2">SUM(E7,U7,K7,G7,I7,S7,O7,M7,Q7,W7,Y7,AA7,AC7)-SUM(D7,F7,T7,H7,R7,N7,J7,L7,P7,V7,X7,Z7,AB7)</f>
        <v>2768.7</v>
      </c>
      <c r="C7" s="348" t="s">
        <v>1082</v>
      </c>
      <c r="D7" s="342"/>
      <c r="E7" s="343">
        <v>2768.7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46295</v>
      </c>
      <c r="B8" s="347">
        <f t="shared" si="2"/>
        <v>2000</v>
      </c>
      <c r="C8" s="348" t="s">
        <v>1076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46295</v>
      </c>
      <c r="B9" s="347">
        <f t="shared" si="2"/>
        <v>0.6</v>
      </c>
      <c r="C9" s="348" t="s">
        <v>505</v>
      </c>
      <c r="D9" s="342"/>
      <c r="E9" s="343"/>
      <c r="F9" s="345"/>
      <c r="G9" s="345">
        <v>0.6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46295</v>
      </c>
      <c r="B10" s="347">
        <f t="shared" si="2"/>
        <v>60.95</v>
      </c>
      <c r="C10" s="348" t="s">
        <v>509</v>
      </c>
      <c r="D10" s="342"/>
      <c r="E10" s="343"/>
      <c r="F10" s="345"/>
      <c r="G10" s="345">
        <v>60.95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46279</v>
      </c>
      <c r="B11" s="347">
        <f t="shared" si="2"/>
        <v>-1360</v>
      </c>
      <c r="C11" s="348" t="s">
        <v>1057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1360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46273</v>
      </c>
      <c r="B12" s="347">
        <f t="shared" si="2"/>
        <v>-960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960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46272</v>
      </c>
      <c r="B13" s="347">
        <f t="shared" si="2"/>
        <v>-600</v>
      </c>
      <c r="C13" s="348" t="s">
        <v>529</v>
      </c>
      <c r="D13" s="342">
        <v>600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6794.38</v>
      </c>
      <c r="C14" s="348" t="s">
        <v>1037</v>
      </c>
      <c r="D14" s="342"/>
      <c r="E14" s="343">
        <v>6794.38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46265</v>
      </c>
      <c r="B15" s="347">
        <f t="shared" si="2"/>
        <v>2000</v>
      </c>
      <c r="C15" s="348" t="s">
        <v>1033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46265</v>
      </c>
      <c r="B16" s="347">
        <f t="shared" si="2"/>
        <v>53.41</v>
      </c>
      <c r="C16" s="348" t="s">
        <v>504</v>
      </c>
      <c r="D16" s="342"/>
      <c r="E16" s="343"/>
      <c r="F16" s="345"/>
      <c r="G16" s="345">
        <v>53.41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46265</v>
      </c>
      <c r="B17" s="347">
        <f t="shared" si="2"/>
        <v>0.41</v>
      </c>
      <c r="C17" s="348" t="s">
        <v>505</v>
      </c>
      <c r="D17" s="342"/>
      <c r="E17" s="343"/>
      <c r="F17" s="345"/>
      <c r="G17" s="345">
        <v>0.41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46265</v>
      </c>
      <c r="B18" s="347">
        <f t="shared" si="2"/>
        <v>-191.64</v>
      </c>
      <c r="C18" s="348" t="s">
        <v>423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>
        <v>95.82</v>
      </c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>
        <v>95.82</v>
      </c>
      <c r="AC18" s="343"/>
    </row>
    <row r="19" spans="1:29" ht="14.25" customHeight="1" x14ac:dyDescent="0.3">
      <c r="A19" s="338">
        <v>46261</v>
      </c>
      <c r="B19" s="347">
        <f t="shared" si="2"/>
        <v>99.61</v>
      </c>
      <c r="C19" s="348" t="s">
        <v>509</v>
      </c>
      <c r="D19" s="342"/>
      <c r="E19" s="343"/>
      <c r="F19" s="345"/>
      <c r="G19" s="345">
        <v>99.61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46253</v>
      </c>
      <c r="B20" s="347">
        <f t="shared" si="2"/>
        <v>-219.38</v>
      </c>
      <c r="C20" s="348" t="s">
        <v>1034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219.38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46244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46243</v>
      </c>
      <c r="B22" s="347">
        <f t="shared" si="2"/>
        <v>-116.04</v>
      </c>
      <c r="C22" s="348" t="s">
        <v>858</v>
      </c>
      <c r="D22" s="342">
        <v>116.04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46240</v>
      </c>
      <c r="B23" s="347">
        <f t="shared" si="2"/>
        <v>52.8</v>
      </c>
      <c r="C23" s="348" t="s">
        <v>509</v>
      </c>
      <c r="D23" s="342"/>
      <c r="E23" s="343"/>
      <c r="F23" s="345"/>
      <c r="G23" s="345">
        <v>52.8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46238</v>
      </c>
      <c r="B24" s="347">
        <f t="shared" si="2"/>
        <v>-500</v>
      </c>
      <c r="C24" s="348" t="s">
        <v>896</v>
      </c>
      <c r="D24" s="342">
        <v>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46238</v>
      </c>
      <c r="B25" s="347">
        <f t="shared" si="2"/>
        <v>-500</v>
      </c>
      <c r="C25" s="348" t="s">
        <v>897</v>
      </c>
      <c r="D25" s="342">
        <v>500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46238</v>
      </c>
      <c r="B26" s="347">
        <f t="shared" si="2"/>
        <v>-121.4</v>
      </c>
      <c r="C26" s="348" t="s">
        <v>533</v>
      </c>
      <c r="D26" s="342"/>
      <c r="E26" s="343"/>
      <c r="F26" s="345"/>
      <c r="G26" s="345"/>
      <c r="H26" s="343">
        <v>121.4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46234</v>
      </c>
      <c r="B27" s="347">
        <f t="shared" si="2"/>
        <v>8746.27</v>
      </c>
      <c r="C27" s="348" t="s">
        <v>1004</v>
      </c>
      <c r="D27" s="342"/>
      <c r="E27" s="343">
        <v>8746.27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46234</v>
      </c>
      <c r="B28" s="347">
        <f t="shared" si="2"/>
        <v>2000</v>
      </c>
      <c r="C28" s="348" t="s">
        <v>1005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46234</v>
      </c>
      <c r="B29" s="347">
        <f t="shared" si="2"/>
        <v>0.22</v>
      </c>
      <c r="C29" s="348" t="s">
        <v>505</v>
      </c>
      <c r="D29" s="342"/>
      <c r="E29" s="343"/>
      <c r="F29" s="345"/>
      <c r="G29" s="345">
        <v>0.22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46232</v>
      </c>
      <c r="B30" s="347">
        <f t="shared" si="2"/>
        <v>52.7</v>
      </c>
      <c r="C30" s="348" t="s">
        <v>504</v>
      </c>
      <c r="D30" s="342"/>
      <c r="E30" s="343"/>
      <c r="F30" s="345"/>
      <c r="G30" s="345">
        <v>52.7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46231</v>
      </c>
      <c r="B31" s="347">
        <f t="shared" si="2"/>
        <v>-1171.3800000000001</v>
      </c>
      <c r="C31" s="348" t="s">
        <v>525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>
        <v>1171.3800000000001</v>
      </c>
      <c r="AA31" s="345"/>
      <c r="AB31" s="343"/>
      <c r="AC31" s="343"/>
    </row>
    <row r="32" spans="1:29" ht="14.25" customHeight="1" x14ac:dyDescent="0.3">
      <c r="A32" s="338">
        <v>46226</v>
      </c>
      <c r="B32" s="347">
        <f t="shared" si="2"/>
        <v>-133.13999999999999</v>
      </c>
      <c r="C32" s="348" t="s">
        <v>315</v>
      </c>
      <c r="D32" s="342"/>
      <c r="E32" s="343"/>
      <c r="F32" s="345"/>
      <c r="G32" s="345"/>
      <c r="H32" s="343"/>
      <c r="I32" s="343"/>
      <c r="J32" s="345"/>
      <c r="K32" s="345"/>
      <c r="L32" s="343">
        <v>66.569999999999993</v>
      </c>
      <c r="M32" s="343"/>
      <c r="N32" s="345">
        <v>66.569999999999993</v>
      </c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46214</v>
      </c>
      <c r="B33" s="347">
        <f t="shared" si="2"/>
        <v>53.11</v>
      </c>
      <c r="C33" s="348" t="s">
        <v>509</v>
      </c>
      <c r="D33" s="342"/>
      <c r="E33" s="343"/>
      <c r="F33" s="345"/>
      <c r="G33" s="345">
        <v>53.11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46212</v>
      </c>
      <c r="B34" s="347">
        <f t="shared" si="2"/>
        <v>300</v>
      </c>
      <c r="C34" s="348" t="s">
        <v>973</v>
      </c>
      <c r="D34" s="342"/>
      <c r="E34" s="343">
        <v>300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46211</v>
      </c>
      <c r="B35" s="347">
        <f t="shared" si="2"/>
        <v>-960</v>
      </c>
      <c r="C35" s="348" t="s">
        <v>901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960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46209</v>
      </c>
      <c r="B36" s="347">
        <f t="shared" si="2"/>
        <v>-1182.68</v>
      </c>
      <c r="C36" s="348" t="s">
        <v>1002</v>
      </c>
      <c r="D36" s="342">
        <v>1182.68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46209</v>
      </c>
      <c r="B37" s="347">
        <f t="shared" si="2"/>
        <v>350</v>
      </c>
      <c r="C37" s="348" t="s">
        <v>971</v>
      </c>
      <c r="D37" s="342"/>
      <c r="E37" s="343">
        <v>350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46209</v>
      </c>
      <c r="B38" s="347">
        <f t="shared" si="2"/>
        <v>-8500</v>
      </c>
      <c r="C38" s="348" t="s">
        <v>957</v>
      </c>
      <c r="D38" s="342">
        <v>8500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46209</v>
      </c>
      <c r="B39" s="347">
        <f t="shared" si="2"/>
        <v>-150</v>
      </c>
      <c r="C39" s="348" t="s">
        <v>972</v>
      </c>
      <c r="D39" s="342"/>
      <c r="E39" s="343"/>
      <c r="F39" s="345"/>
      <c r="G39" s="345"/>
      <c r="H39" s="343">
        <v>150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46205</v>
      </c>
      <c r="B40" s="347">
        <f t="shared" si="2"/>
        <v>-783</v>
      </c>
      <c r="C40" s="348" t="s">
        <v>1001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>
        <v>783</v>
      </c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6487.16</v>
      </c>
      <c r="C41" s="348" t="s">
        <v>970</v>
      </c>
      <c r="D41" s="342"/>
      <c r="E41" s="343">
        <v>6487.16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2000</v>
      </c>
      <c r="C42" s="348" t="s">
        <v>944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46203</v>
      </c>
      <c r="B43" s="347">
        <f t="shared" si="2"/>
        <v>0.35</v>
      </c>
      <c r="C43" s="348" t="s">
        <v>505</v>
      </c>
      <c r="D43" s="342"/>
      <c r="E43" s="343"/>
      <c r="F43" s="345"/>
      <c r="G43" s="345">
        <v>0.35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-580</v>
      </c>
      <c r="C44" s="348" t="s">
        <v>949</v>
      </c>
      <c r="D44" s="342">
        <v>580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-185.64</v>
      </c>
      <c r="C45" s="348" t="s">
        <v>423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>
        <v>92.82</v>
      </c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>
        <v>92.82</v>
      </c>
      <c r="AC45" s="343"/>
    </row>
    <row r="46" spans="1:29" ht="14.25" customHeight="1" x14ac:dyDescent="0.3">
      <c r="A46" s="338">
        <v>46203</v>
      </c>
      <c r="B46" s="347">
        <f t="shared" si="2"/>
        <v>51.56</v>
      </c>
      <c r="C46" s="348" t="s">
        <v>509</v>
      </c>
      <c r="D46" s="342"/>
      <c r="E46" s="343"/>
      <c r="F46" s="345"/>
      <c r="G46" s="345">
        <v>51.56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53.44</v>
      </c>
      <c r="C47" s="348" t="s">
        <v>504</v>
      </c>
      <c r="D47" s="342"/>
      <c r="E47" s="343"/>
      <c r="F47" s="345"/>
      <c r="G47" s="345">
        <v>53.44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46203</v>
      </c>
      <c r="B48" s="347">
        <f t="shared" si="2"/>
        <v>-207.96</v>
      </c>
      <c r="C48" s="348" t="s">
        <v>946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>
        <v>207.96</v>
      </c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46203</v>
      </c>
      <c r="B49" s="347">
        <f t="shared" si="2"/>
        <v>-1713.1</v>
      </c>
      <c r="C49" s="348" t="s">
        <v>531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>
        <v>1713.1</v>
      </c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46189</v>
      </c>
      <c r="B50" s="347">
        <f t="shared" si="2"/>
        <v>53.17</v>
      </c>
      <c r="C50" s="348" t="s">
        <v>509</v>
      </c>
      <c r="D50" s="342"/>
      <c r="E50" s="343"/>
      <c r="F50" s="345"/>
      <c r="G50" s="345">
        <v>53.17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46186</v>
      </c>
      <c r="B51" s="347">
        <f t="shared" si="2"/>
        <v>57.38</v>
      </c>
      <c r="C51" s="348" t="s">
        <v>509</v>
      </c>
      <c r="D51" s="342"/>
      <c r="E51" s="343"/>
      <c r="F51" s="345"/>
      <c r="G51" s="345">
        <v>57.38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46184</v>
      </c>
      <c r="B52" s="347">
        <f t="shared" si="2"/>
        <v>-2159</v>
      </c>
      <c r="C52" s="348" t="s">
        <v>911</v>
      </c>
      <c r="D52" s="342"/>
      <c r="E52" s="343"/>
      <c r="F52" s="345"/>
      <c r="G52" s="345"/>
      <c r="H52" s="343"/>
      <c r="I52" s="343"/>
      <c r="J52" s="345">
        <v>2159</v>
      </c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46183</v>
      </c>
      <c r="B53" s="347">
        <f t="shared" si="2"/>
        <v>-816.19</v>
      </c>
      <c r="C53" s="348" t="s">
        <v>912</v>
      </c>
      <c r="D53" s="342"/>
      <c r="E53" s="343"/>
      <c r="F53" s="345"/>
      <c r="G53" s="345"/>
      <c r="H53" s="343">
        <v>816.19</v>
      </c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46180</v>
      </c>
      <c r="B54" s="347">
        <f t="shared" si="2"/>
        <v>-313.77999999999997</v>
      </c>
      <c r="C54" s="348" t="s">
        <v>890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313.77999999999997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46176</v>
      </c>
      <c r="B55" s="347">
        <f t="shared" si="2"/>
        <v>-1000</v>
      </c>
      <c r="C55" s="348" t="s">
        <v>901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1000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46174</v>
      </c>
      <c r="B56" s="347">
        <f t="shared" si="2"/>
        <v>-320</v>
      </c>
      <c r="C56" s="348" t="s">
        <v>913</v>
      </c>
      <c r="D56" s="342">
        <v>320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46173</v>
      </c>
      <c r="B57" s="347">
        <f t="shared" si="2"/>
        <v>-3000</v>
      </c>
      <c r="C57" s="348" t="s">
        <v>897</v>
      </c>
      <c r="D57" s="342">
        <v>3000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46173</v>
      </c>
      <c r="B58" s="347">
        <f t="shared" si="2"/>
        <v>-1000</v>
      </c>
      <c r="C58" s="348" t="s">
        <v>896</v>
      </c>
      <c r="D58" s="342">
        <v>1000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46173</v>
      </c>
      <c r="B59" s="347">
        <f t="shared" si="2"/>
        <v>1160.3599999999999</v>
      </c>
      <c r="C59" s="348" t="s">
        <v>895</v>
      </c>
      <c r="D59" s="342"/>
      <c r="E59" s="343">
        <v>1160.3599999999999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46173</v>
      </c>
      <c r="B60" s="347">
        <f t="shared" ref="B60:B131" si="3">SUM(E60,U60,K60,G60,I60,S60,O60,M60,Q60,W60,Y60,AA60,AC60)-SUM(D60,F60,T60,H60,R60,N60,J60,L60,P60,V60,X60,Z60,AB60)</f>
        <v>2000</v>
      </c>
      <c r="C60" s="348" t="s">
        <v>886</v>
      </c>
      <c r="D60" s="342"/>
      <c r="E60" s="343"/>
      <c r="F60" s="345"/>
      <c r="G60" s="345"/>
      <c r="H60" s="343"/>
      <c r="I60" s="343">
        <v>350</v>
      </c>
      <c r="J60" s="345"/>
      <c r="K60" s="345">
        <v>320</v>
      </c>
      <c r="L60" s="343"/>
      <c r="M60" s="343">
        <v>25</v>
      </c>
      <c r="N60" s="345"/>
      <c r="O60" s="345">
        <v>25</v>
      </c>
      <c r="P60" s="343"/>
      <c r="Q60" s="343">
        <v>45</v>
      </c>
      <c r="R60" s="345"/>
      <c r="S60" s="345">
        <v>400</v>
      </c>
      <c r="T60" s="343"/>
      <c r="U60" s="343">
        <v>375</v>
      </c>
      <c r="V60" s="345"/>
      <c r="W60" s="345">
        <v>100</v>
      </c>
      <c r="X60" s="343"/>
      <c r="Y60" s="343">
        <v>85</v>
      </c>
      <c r="Z60" s="345"/>
      <c r="AA60" s="345">
        <v>230</v>
      </c>
      <c r="AB60" s="343"/>
      <c r="AC60" s="343">
        <v>45</v>
      </c>
    </row>
    <row r="61" spans="1:29" ht="14.25" customHeight="1" x14ac:dyDescent="0.3">
      <c r="A61" s="338">
        <v>46173</v>
      </c>
      <c r="B61" s="347">
        <f t="shared" si="3"/>
        <v>0.63</v>
      </c>
      <c r="C61" s="348" t="s">
        <v>505</v>
      </c>
      <c r="D61" s="342"/>
      <c r="E61" s="343"/>
      <c r="F61" s="345"/>
      <c r="G61" s="345">
        <v>0.63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46172</v>
      </c>
      <c r="B62" s="347">
        <f t="shared" si="3"/>
        <v>-530.36</v>
      </c>
      <c r="C62" s="348" t="s">
        <v>890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530.36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46168</v>
      </c>
      <c r="B63" s="347">
        <f t="shared" si="3"/>
        <v>0</v>
      </c>
      <c r="C63" s="348" t="s">
        <v>887</v>
      </c>
      <c r="D63" s="342">
        <v>400</v>
      </c>
      <c r="E63" s="343">
        <v>400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46170</v>
      </c>
      <c r="B64" s="347">
        <f t="shared" si="3"/>
        <v>87.5</v>
      </c>
      <c r="C64" s="348" t="s">
        <v>509</v>
      </c>
      <c r="D64" s="342"/>
      <c r="E64" s="343"/>
      <c r="F64" s="345"/>
      <c r="G64" s="345">
        <v>87.5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46170</v>
      </c>
      <c r="B65" s="347">
        <f t="shared" si="3"/>
        <v>56.18</v>
      </c>
      <c r="C65" s="348" t="s">
        <v>504</v>
      </c>
      <c r="D65" s="342"/>
      <c r="E65" s="343"/>
      <c r="F65" s="345"/>
      <c r="G65" s="345">
        <v>56.18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46170</v>
      </c>
      <c r="B66" s="347">
        <f t="shared" si="3"/>
        <v>-4500</v>
      </c>
      <c r="C66" s="348" t="s">
        <v>512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4500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46166</v>
      </c>
      <c r="B67" s="347">
        <f t="shared" si="3"/>
        <v>-69.2</v>
      </c>
      <c r="C67" s="348" t="s">
        <v>858</v>
      </c>
      <c r="D67" s="342">
        <v>69.2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46165</v>
      </c>
      <c r="B68" s="347">
        <f t="shared" si="3"/>
        <v>-138.44</v>
      </c>
      <c r="C68" s="348" t="s">
        <v>876</v>
      </c>
      <c r="D68" s="342">
        <v>138.44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46158</v>
      </c>
      <c r="B69" s="347">
        <f t="shared" si="3"/>
        <v>-87.13</v>
      </c>
      <c r="C69" s="348" t="s">
        <v>847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87.13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46158</v>
      </c>
      <c r="B70" s="347">
        <f t="shared" si="3"/>
        <v>-95.85</v>
      </c>
      <c r="C70" s="348" t="s">
        <v>849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95.85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46157</v>
      </c>
      <c r="B71" s="347">
        <f t="shared" si="3"/>
        <v>-146.15</v>
      </c>
      <c r="C71" s="348" t="s">
        <v>506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146.15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46155</v>
      </c>
      <c r="B72" s="347">
        <f t="shared" si="3"/>
        <v>-221.4</v>
      </c>
      <c r="C72" s="348" t="s">
        <v>856</v>
      </c>
      <c r="D72" s="342"/>
      <c r="E72" s="343"/>
      <c r="F72" s="345"/>
      <c r="G72" s="345"/>
      <c r="H72" s="343">
        <v>221.4</v>
      </c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46155</v>
      </c>
      <c r="B73" s="347">
        <f t="shared" si="3"/>
        <v>444.44</v>
      </c>
      <c r="C73" s="348" t="s">
        <v>519</v>
      </c>
      <c r="D73" s="342"/>
      <c r="E73" s="343">
        <v>444.44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46155</v>
      </c>
      <c r="B74" s="347">
        <f t="shared" si="3"/>
        <v>351.69</v>
      </c>
      <c r="C74" s="348" t="s">
        <v>859</v>
      </c>
      <c r="D74" s="342"/>
      <c r="E74" s="343">
        <v>351.69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46153</v>
      </c>
      <c r="B75" s="347">
        <f t="shared" si="3"/>
        <v>-1045.8699999999999</v>
      </c>
      <c r="C75" s="348" t="s">
        <v>843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1045.8699999999999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46151</v>
      </c>
      <c r="B76" s="347">
        <f t="shared" si="3"/>
        <v>-903.88</v>
      </c>
      <c r="C76" s="348" t="s">
        <v>857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903.88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46149</v>
      </c>
      <c r="B77" s="347">
        <f t="shared" si="3"/>
        <v>69.400000000000006</v>
      </c>
      <c r="C77" s="348" t="s">
        <v>509</v>
      </c>
      <c r="D77" s="342"/>
      <c r="E77" s="343"/>
      <c r="F77" s="345"/>
      <c r="G77" s="345">
        <v>69.400000000000006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46148</v>
      </c>
      <c r="B78" s="347">
        <f t="shared" si="3"/>
        <v>-500.5</v>
      </c>
      <c r="C78" s="348" t="s">
        <v>212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>
        <v>500.5</v>
      </c>
      <c r="Y78" s="343"/>
      <c r="Z78" s="345"/>
      <c r="AA78" s="345"/>
      <c r="AB78" s="343"/>
      <c r="AC78" s="343"/>
    </row>
    <row r="79" spans="1:29" ht="14.25" customHeight="1" x14ac:dyDescent="0.3">
      <c r="A79" s="338">
        <v>46148</v>
      </c>
      <c r="B79" s="347">
        <f t="shared" si="3"/>
        <v>-457.94</v>
      </c>
      <c r="C79" s="348" t="s">
        <v>858</v>
      </c>
      <c r="D79" s="342">
        <v>457.94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46142</v>
      </c>
      <c r="B80" s="347">
        <f t="shared" si="3"/>
        <v>5616.82</v>
      </c>
      <c r="C80" s="348" t="s">
        <v>285</v>
      </c>
      <c r="D80" s="342"/>
      <c r="E80" s="343">
        <v>5616.82</v>
      </c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2000</v>
      </c>
      <c r="C81" s="348" t="s">
        <v>503</v>
      </c>
      <c r="D81" s="342"/>
      <c r="E81" s="343"/>
      <c r="F81" s="345"/>
      <c r="G81" s="345"/>
      <c r="H81" s="343"/>
      <c r="I81" s="343">
        <v>350</v>
      </c>
      <c r="J81" s="345"/>
      <c r="K81" s="345">
        <v>320</v>
      </c>
      <c r="L81" s="343"/>
      <c r="M81" s="343">
        <v>25</v>
      </c>
      <c r="N81" s="345"/>
      <c r="O81" s="345">
        <v>25</v>
      </c>
      <c r="P81" s="343"/>
      <c r="Q81" s="343">
        <v>45</v>
      </c>
      <c r="R81" s="345"/>
      <c r="S81" s="345">
        <v>400</v>
      </c>
      <c r="T81" s="343"/>
      <c r="U81" s="343">
        <v>375</v>
      </c>
      <c r="V81" s="345"/>
      <c r="W81" s="345">
        <v>100</v>
      </c>
      <c r="X81" s="343"/>
      <c r="Y81" s="343">
        <v>85</v>
      </c>
      <c r="Z81" s="345"/>
      <c r="AA81" s="345">
        <v>230</v>
      </c>
      <c r="AB81" s="343"/>
      <c r="AC81" s="343">
        <v>45</v>
      </c>
    </row>
    <row r="82" spans="1:29" ht="14.25" customHeight="1" x14ac:dyDescent="0.3">
      <c r="A82" s="338">
        <v>46142</v>
      </c>
      <c r="B82" s="347">
        <f t="shared" si="3"/>
        <v>62.26</v>
      </c>
      <c r="C82" s="348" t="s">
        <v>504</v>
      </c>
      <c r="D82" s="342"/>
      <c r="E82" s="343"/>
      <c r="F82" s="345"/>
      <c r="G82" s="345">
        <v>62.26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46142</v>
      </c>
      <c r="B83" s="347">
        <f t="shared" si="3"/>
        <v>-185.64</v>
      </c>
      <c r="C83" s="348" t="s">
        <v>423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>
        <v>92.82</v>
      </c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>
        <v>92.82</v>
      </c>
      <c r="AC83" s="343"/>
    </row>
    <row r="84" spans="1:29" ht="14.25" customHeight="1" x14ac:dyDescent="0.3">
      <c r="A84" s="338">
        <v>46142</v>
      </c>
      <c r="B84" s="347">
        <f t="shared" si="3"/>
        <v>-127.68</v>
      </c>
      <c r="C84" s="348" t="s">
        <v>315</v>
      </c>
      <c r="D84" s="342"/>
      <c r="E84" s="343"/>
      <c r="F84" s="345"/>
      <c r="G84" s="345"/>
      <c r="H84" s="343"/>
      <c r="I84" s="343"/>
      <c r="J84" s="345"/>
      <c r="K84" s="345"/>
      <c r="L84" s="343">
        <v>63.84</v>
      </c>
      <c r="M84" s="343"/>
      <c r="N84" s="345">
        <v>63.84</v>
      </c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46142</v>
      </c>
      <c r="B85" s="347">
        <f t="shared" si="3"/>
        <v>0.52</v>
      </c>
      <c r="C85" s="348" t="s">
        <v>505</v>
      </c>
      <c r="D85" s="342"/>
      <c r="E85" s="343"/>
      <c r="F85" s="345"/>
      <c r="G85" s="345">
        <v>0.52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46130</v>
      </c>
      <c r="B86" s="347">
        <f t="shared" si="3"/>
        <v>-578.57000000000005</v>
      </c>
      <c r="C86" s="348" t="s">
        <v>506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578.57000000000005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46130</v>
      </c>
      <c r="B87" s="347">
        <f t="shared" si="3"/>
        <v>-93.71</v>
      </c>
      <c r="C87" s="348" t="s">
        <v>507</v>
      </c>
      <c r="D87" s="342"/>
      <c r="E87" s="343"/>
      <c r="F87" s="345"/>
      <c r="G87" s="345"/>
      <c r="H87" s="343">
        <v>93.71</v>
      </c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46130</v>
      </c>
      <c r="B88" s="347">
        <f t="shared" si="3"/>
        <v>-318.36</v>
      </c>
      <c r="C88" s="348" t="s">
        <v>508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318.36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46129</v>
      </c>
      <c r="B89" s="347">
        <f t="shared" si="3"/>
        <v>62.19</v>
      </c>
      <c r="C89" s="348" t="s">
        <v>509</v>
      </c>
      <c r="D89" s="342"/>
      <c r="E89" s="343"/>
      <c r="F89" s="345"/>
      <c r="G89" s="345">
        <v>62.19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46112</v>
      </c>
      <c r="B90" s="347">
        <f t="shared" si="3"/>
        <v>4309.58</v>
      </c>
      <c r="C90" s="348" t="s">
        <v>510</v>
      </c>
      <c r="D90" s="342"/>
      <c r="E90" s="343">
        <v>4309.58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46112</v>
      </c>
      <c r="B91" s="347">
        <f t="shared" si="3"/>
        <v>2000</v>
      </c>
      <c r="C91" s="348" t="s">
        <v>511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46112</v>
      </c>
      <c r="B92" s="347">
        <f t="shared" si="3"/>
        <v>0.34</v>
      </c>
      <c r="C92" s="348" t="s">
        <v>505</v>
      </c>
      <c r="D92" s="342"/>
      <c r="E92" s="343"/>
      <c r="F92" s="345"/>
      <c r="G92" s="345">
        <v>0.34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46112</v>
      </c>
      <c r="B93" s="347">
        <f t="shared" si="3"/>
        <v>-1200</v>
      </c>
      <c r="C93" s="348" t="s">
        <v>512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1200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46108</v>
      </c>
      <c r="B94" s="347">
        <f t="shared" si="3"/>
        <v>68.72</v>
      </c>
      <c r="C94" s="348" t="s">
        <v>504</v>
      </c>
      <c r="D94" s="342"/>
      <c r="E94" s="343"/>
      <c r="F94" s="345"/>
      <c r="G94" s="345">
        <v>68.72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46104</v>
      </c>
      <c r="B95" s="347">
        <f t="shared" si="3"/>
        <v>-6</v>
      </c>
      <c r="C95" s="348" t="s">
        <v>513</v>
      </c>
      <c r="D95" s="342">
        <v>6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514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46103</v>
      </c>
      <c r="B97" s="347">
        <f t="shared" si="3"/>
        <v>-100</v>
      </c>
      <c r="C97" s="348" t="s">
        <v>515</v>
      </c>
      <c r="D97" s="342">
        <v>100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46103</v>
      </c>
      <c r="B98" s="347">
        <f t="shared" si="3"/>
        <v>-50</v>
      </c>
      <c r="C98" s="348" t="s">
        <v>516</v>
      </c>
      <c r="D98" s="342">
        <v>50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46103</v>
      </c>
      <c r="B99" s="347">
        <f t="shared" si="3"/>
        <v>-100</v>
      </c>
      <c r="C99" s="348" t="s">
        <v>517</v>
      </c>
      <c r="D99" s="342">
        <v>100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46103</v>
      </c>
      <c r="B100" s="347">
        <f t="shared" si="3"/>
        <v>-100</v>
      </c>
      <c r="C100" s="348" t="s">
        <v>518</v>
      </c>
      <c r="D100" s="342">
        <v>100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46102</v>
      </c>
      <c r="B101" s="347">
        <f t="shared" si="3"/>
        <v>-300</v>
      </c>
      <c r="C101" s="348" t="s">
        <v>519</v>
      </c>
      <c r="D101" s="342">
        <v>300</v>
      </c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46102</v>
      </c>
      <c r="B102" s="347">
        <f t="shared" si="3"/>
        <v>1384.5</v>
      </c>
      <c r="C102" s="348" t="s">
        <v>520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>
        <v>-1384.5</v>
      </c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46094</v>
      </c>
      <c r="B103" s="347">
        <f t="shared" si="3"/>
        <v>55.66</v>
      </c>
      <c r="C103" s="348" t="s">
        <v>509</v>
      </c>
      <c r="D103" s="342"/>
      <c r="E103" s="343"/>
      <c r="F103" s="345"/>
      <c r="G103" s="345">
        <v>55.66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46090</v>
      </c>
      <c r="B104" s="347">
        <f t="shared" si="3"/>
        <v>-380</v>
      </c>
      <c r="C104" s="348" t="s">
        <v>521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>
        <v>380</v>
      </c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46083</v>
      </c>
      <c r="B105" s="347">
        <f t="shared" si="3"/>
        <v>-185.64</v>
      </c>
      <c r="C105" s="348" t="s">
        <v>423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>
        <v>92.82</v>
      </c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>
        <v>92.82</v>
      </c>
      <c r="AC105" s="343"/>
    </row>
    <row r="106" spans="1:29" ht="14.25" customHeight="1" x14ac:dyDescent="0.3">
      <c r="A106" s="338">
        <v>46081</v>
      </c>
      <c r="B106" s="347">
        <f t="shared" si="3"/>
        <v>3764.91</v>
      </c>
      <c r="C106" s="348" t="s">
        <v>425</v>
      </c>
      <c r="D106" s="342"/>
      <c r="E106" s="343">
        <v>3764.91</v>
      </c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46081</v>
      </c>
      <c r="B107" s="347">
        <f t="shared" si="3"/>
        <v>2000</v>
      </c>
      <c r="C107" s="348" t="s">
        <v>522</v>
      </c>
      <c r="D107" s="342"/>
      <c r="E107" s="343"/>
      <c r="F107" s="345"/>
      <c r="G107" s="345"/>
      <c r="H107" s="343"/>
      <c r="I107" s="343">
        <v>350</v>
      </c>
      <c r="J107" s="345"/>
      <c r="K107" s="345">
        <v>320</v>
      </c>
      <c r="L107" s="343"/>
      <c r="M107" s="343">
        <v>25</v>
      </c>
      <c r="N107" s="345"/>
      <c r="O107" s="345">
        <v>25</v>
      </c>
      <c r="P107" s="343"/>
      <c r="Q107" s="343">
        <v>45</v>
      </c>
      <c r="R107" s="345"/>
      <c r="S107" s="345">
        <v>400</v>
      </c>
      <c r="T107" s="343"/>
      <c r="U107" s="343">
        <v>375</v>
      </c>
      <c r="V107" s="345"/>
      <c r="W107" s="345">
        <v>100</v>
      </c>
      <c r="X107" s="343"/>
      <c r="Y107" s="343">
        <v>85</v>
      </c>
      <c r="Z107" s="345"/>
      <c r="AA107" s="345">
        <v>230</v>
      </c>
      <c r="AB107" s="343"/>
      <c r="AC107" s="343">
        <v>45</v>
      </c>
    </row>
    <row r="108" spans="1:29" ht="14.25" customHeight="1" x14ac:dyDescent="0.3">
      <c r="A108" s="338">
        <v>46081</v>
      </c>
      <c r="B108" s="347">
        <f t="shared" si="3"/>
        <v>0.23</v>
      </c>
      <c r="C108" s="348" t="s">
        <v>505</v>
      </c>
      <c r="D108" s="342"/>
      <c r="E108" s="343"/>
      <c r="F108" s="345"/>
      <c r="G108" s="345">
        <v>0.23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46070</v>
      </c>
      <c r="B109" s="347">
        <f t="shared" si="3"/>
        <v>-1920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1920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46069</v>
      </c>
      <c r="B110" s="347">
        <f t="shared" si="3"/>
        <v>-243.8</v>
      </c>
      <c r="C110" s="348" t="s">
        <v>523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>
        <v>243.8</v>
      </c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46068</v>
      </c>
      <c r="B111" s="347">
        <f t="shared" si="3"/>
        <v>63.46</v>
      </c>
      <c r="C111" s="348" t="s">
        <v>509</v>
      </c>
      <c r="D111" s="342"/>
      <c r="E111" s="343"/>
      <c r="F111" s="345"/>
      <c r="G111" s="345">
        <v>63.46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46067</v>
      </c>
      <c r="B112" s="347">
        <f t="shared" si="3"/>
        <v>-1007.99</v>
      </c>
      <c r="C112" s="348" t="s">
        <v>524</v>
      </c>
      <c r="D112" s="342">
        <v>1007.99</v>
      </c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46063</v>
      </c>
      <c r="B113" s="347">
        <f t="shared" si="3"/>
        <v>-1276.4000000000001</v>
      </c>
      <c r="C113" s="348" t="s">
        <v>525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>
        <v>1276.4000000000001</v>
      </c>
      <c r="AA113" s="345"/>
      <c r="AB113" s="343"/>
      <c r="AC113" s="343"/>
    </row>
    <row r="114" spans="1:29" ht="14.25" customHeight="1" x14ac:dyDescent="0.3">
      <c r="A114" s="338">
        <v>46063</v>
      </c>
      <c r="B114" s="347">
        <f t="shared" si="3"/>
        <v>-955</v>
      </c>
      <c r="C114" s="348" t="s">
        <v>526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>
        <v>955</v>
      </c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46063</v>
      </c>
      <c r="B115" s="347">
        <f t="shared" si="3"/>
        <v>59.19</v>
      </c>
      <c r="C115" s="348" t="s">
        <v>504</v>
      </c>
      <c r="D115" s="342"/>
      <c r="E115" s="343"/>
      <c r="F115" s="345"/>
      <c r="G115" s="345">
        <v>59.19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46061</v>
      </c>
      <c r="B116" s="347">
        <f t="shared" si="3"/>
        <v>-2203.44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2203.44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46061</v>
      </c>
      <c r="B117" s="347">
        <f t="shared" si="3"/>
        <v>-831.92</v>
      </c>
      <c r="C117" s="348" t="s">
        <v>527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>
        <v>831.92</v>
      </c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46055</v>
      </c>
      <c r="B118" s="347">
        <f t="shared" si="3"/>
        <v>-900</v>
      </c>
      <c r="C118" s="348" t="s">
        <v>512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>
        <v>900</v>
      </c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46053</v>
      </c>
      <c r="B119" s="347">
        <f t="shared" si="3"/>
        <v>3194.64</v>
      </c>
      <c r="C119" s="348" t="s">
        <v>459</v>
      </c>
      <c r="D119" s="342"/>
      <c r="E119" s="343">
        <v>3194.64</v>
      </c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46053</v>
      </c>
      <c r="B120" s="347">
        <f t="shared" si="3"/>
        <v>2000</v>
      </c>
      <c r="C120" s="348" t="s">
        <v>528</v>
      </c>
      <c r="D120" s="342"/>
      <c r="E120" s="343"/>
      <c r="F120" s="345"/>
      <c r="G120" s="345"/>
      <c r="H120" s="343"/>
      <c r="I120" s="343">
        <v>350</v>
      </c>
      <c r="J120" s="345"/>
      <c r="K120" s="345">
        <v>320</v>
      </c>
      <c r="L120" s="343"/>
      <c r="M120" s="343">
        <v>25</v>
      </c>
      <c r="N120" s="345"/>
      <c r="O120" s="345">
        <v>25</v>
      </c>
      <c r="P120" s="343"/>
      <c r="Q120" s="343">
        <v>45</v>
      </c>
      <c r="R120" s="345"/>
      <c r="S120" s="345">
        <v>400</v>
      </c>
      <c r="T120" s="343"/>
      <c r="U120" s="343">
        <v>375</v>
      </c>
      <c r="V120" s="345"/>
      <c r="W120" s="345">
        <v>100</v>
      </c>
      <c r="X120" s="343"/>
      <c r="Y120" s="343">
        <v>85</v>
      </c>
      <c r="Z120" s="345"/>
      <c r="AA120" s="345">
        <v>230</v>
      </c>
      <c r="AB120" s="343"/>
      <c r="AC120" s="343">
        <v>45</v>
      </c>
    </row>
    <row r="121" spans="1:29" ht="14.25" customHeight="1" x14ac:dyDescent="0.3">
      <c r="A121" s="338">
        <v>46053</v>
      </c>
      <c r="B121" s="347">
        <f t="shared" si="3"/>
        <v>0.38</v>
      </c>
      <c r="C121" s="348" t="s">
        <v>505</v>
      </c>
      <c r="D121" s="342"/>
      <c r="E121" s="343"/>
      <c r="F121" s="345"/>
      <c r="G121" s="345">
        <v>0.38</v>
      </c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46053</v>
      </c>
      <c r="B122" s="347">
        <f t="shared" si="3"/>
        <v>54.55</v>
      </c>
      <c r="C122" s="348" t="s">
        <v>509</v>
      </c>
      <c r="D122" s="342"/>
      <c r="E122" s="343"/>
      <c r="F122" s="345"/>
      <c r="G122" s="345">
        <v>54.55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46048</v>
      </c>
      <c r="B123" s="347">
        <f t="shared" si="3"/>
        <v>-583</v>
      </c>
      <c r="C123" s="348" t="s">
        <v>529</v>
      </c>
      <c r="D123" s="342">
        <v>583</v>
      </c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46044</v>
      </c>
      <c r="B124" s="347">
        <f t="shared" si="3"/>
        <v>-126.24</v>
      </c>
      <c r="C124" s="348" t="s">
        <v>315</v>
      </c>
      <c r="D124" s="342"/>
      <c r="E124" s="343"/>
      <c r="F124" s="345"/>
      <c r="G124" s="345"/>
      <c r="H124" s="343"/>
      <c r="I124" s="343"/>
      <c r="J124" s="345"/>
      <c r="K124" s="345"/>
      <c r="L124" s="343">
        <v>63.12</v>
      </c>
      <c r="M124" s="343"/>
      <c r="N124" s="345">
        <v>63.12</v>
      </c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46043</v>
      </c>
      <c r="B125" s="347">
        <f t="shared" si="3"/>
        <v>-100</v>
      </c>
      <c r="C125" s="348" t="s">
        <v>530</v>
      </c>
      <c r="D125" s="342"/>
      <c r="E125" s="343"/>
      <c r="F125" s="345"/>
      <c r="G125" s="345"/>
      <c r="H125" s="343">
        <v>100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46043</v>
      </c>
      <c r="B126" s="347">
        <f t="shared" si="3"/>
        <v>-2724</v>
      </c>
      <c r="C126" s="348" t="s">
        <v>531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>
        <v>2724</v>
      </c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46038</v>
      </c>
      <c r="B127" s="347">
        <f t="shared" si="3"/>
        <v>55.69</v>
      </c>
      <c r="C127" s="348" t="s">
        <v>509</v>
      </c>
      <c r="D127" s="342"/>
      <c r="E127" s="343"/>
      <c r="F127" s="345"/>
      <c r="G127" s="345">
        <v>55.69</v>
      </c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46030</v>
      </c>
      <c r="B128" s="347">
        <f t="shared" si="3"/>
        <v>1049.3699999999999</v>
      </c>
      <c r="C128" s="340" t="s">
        <v>532</v>
      </c>
      <c r="D128" s="342"/>
      <c r="E128" s="343">
        <v>1049.3699999999999</v>
      </c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46027</v>
      </c>
      <c r="B129" s="347">
        <f t="shared" si="3"/>
        <v>-113.94</v>
      </c>
      <c r="C129" s="348" t="s">
        <v>533</v>
      </c>
      <c r="D129" s="342"/>
      <c r="E129" s="343"/>
      <c r="F129" s="345"/>
      <c r="G129" s="345"/>
      <c r="H129" s="343">
        <v>113.94</v>
      </c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46027</v>
      </c>
      <c r="B130" s="347">
        <f t="shared" si="3"/>
        <v>-622.1</v>
      </c>
      <c r="C130" s="348" t="s">
        <v>523</v>
      </c>
      <c r="D130" s="342"/>
      <c r="E130" s="343"/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>
        <v>622.1</v>
      </c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3">
      <c r="A131" s="338">
        <v>44562</v>
      </c>
      <c r="B131" s="347">
        <f t="shared" si="3"/>
        <v>12240.49</v>
      </c>
      <c r="C131" s="348" t="s">
        <v>534</v>
      </c>
      <c r="D131" s="342"/>
      <c r="E131" s="343">
        <v>1710.49</v>
      </c>
      <c r="F131" s="345"/>
      <c r="G131" s="345">
        <v>500</v>
      </c>
      <c r="H131" s="343"/>
      <c r="I131" s="343">
        <v>2000</v>
      </c>
      <c r="J131" s="345"/>
      <c r="K131" s="345">
        <v>1000</v>
      </c>
      <c r="L131" s="343"/>
      <c r="M131" s="343">
        <v>65</v>
      </c>
      <c r="N131" s="345"/>
      <c r="O131" s="345">
        <v>65</v>
      </c>
      <c r="P131" s="343"/>
      <c r="Q131" s="343">
        <v>100</v>
      </c>
      <c r="R131" s="345"/>
      <c r="S131" s="345">
        <v>2000</v>
      </c>
      <c r="T131" s="343"/>
      <c r="U131" s="343">
        <v>2500</v>
      </c>
      <c r="V131" s="345"/>
      <c r="W131" s="345">
        <v>500</v>
      </c>
      <c r="X131" s="343"/>
      <c r="Y131" s="343">
        <v>200</v>
      </c>
      <c r="Z131" s="345"/>
      <c r="AA131" s="345">
        <v>1500</v>
      </c>
      <c r="AB131" s="343"/>
      <c r="AC131" s="343">
        <v>100</v>
      </c>
    </row>
    <row r="132" spans="1:29" ht="14.25" customHeight="1" x14ac:dyDescent="0.3"/>
    <row r="133" spans="1:29" ht="14.25" customHeight="1" x14ac:dyDescent="0.3"/>
    <row r="134" spans="1:29" ht="14.25" customHeight="1" x14ac:dyDescent="0.3"/>
    <row r="135" spans="1:29" ht="14.25" customHeight="1" x14ac:dyDescent="0.3"/>
    <row r="136" spans="1:29" ht="14.25" customHeight="1" x14ac:dyDescent="0.3"/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33.916666666666664</v>
      </c>
      <c r="F6" s="384">
        <f ca="1">'Isaac 401k'!D4</f>
        <v>63645</v>
      </c>
      <c r="G6" s="385">
        <f ca="1">(F6-B9)/365.25</f>
        <v>92.372347707049968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40.5</v>
      </c>
      <c r="F7" s="392">
        <f ca="1">'Lorri 401b'!D4</f>
        <v>66051</v>
      </c>
      <c r="G7" s="393">
        <f ca="1">(F7-C9)/365.25</f>
        <v>94.349075975359341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3084818.0348161673</v>
      </c>
      <c r="R11" s="25">
        <f t="array" aca="1" ref="R11" ca="1">INDEX('Lorri 401b'!L:L,MATCH('Retirement Calculator'!A11,'Lorri 401b'!N:N,0),0)</f>
        <v>3308817.8896869896</v>
      </c>
      <c r="S11" s="25">
        <f t="shared" ref="S11:S265" ca="1" si="7">SUM(Q11:R11)</f>
        <v>6393635.9245031569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3064285.9811616507</v>
      </c>
      <c r="R12" s="25">
        <f t="array" aca="1" ref="R12" ca="1">INDEX('Lorri 401b'!L:L,MATCH('Retirement Calculator'!A12,'Lorri 401b'!N:N,0),0)</f>
        <v>3322604.6308940188</v>
      </c>
      <c r="S12" s="25">
        <f t="shared" ca="1" si="7"/>
        <v>6386890.6120556695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3043668.3772835736</v>
      </c>
      <c r="R13" s="25">
        <f t="array" aca="1" ref="R13" ca="1">INDEX('Lorri 401b'!L:L,MATCH('Retirement Calculator'!A13,'Lorri 401b'!N:N,0),0)</f>
        <v>3336448.8168560774</v>
      </c>
      <c r="S13" s="25">
        <f t="shared" ca="1" si="7"/>
        <v>6380117.194139651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3022964.8667226713</v>
      </c>
      <c r="R14" s="25">
        <f t="array" aca="1" ref="R14" ca="1">INDEX('Lorri 401b'!L:L,MATCH('Retirement Calculator'!A14,'Lorri 401b'!N:N,0),0)</f>
        <v>3350350.6869263109</v>
      </c>
      <c r="S14" s="25">
        <f t="shared" ca="1" si="7"/>
        <v>6373315.5536489822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3002175.091534432</v>
      </c>
      <c r="R15" s="25">
        <f t="array" aca="1" ref="R15" ca="1">INDEX('Lorri 401b'!L:L,MATCH('Retirement Calculator'!A15,'Lorri 401b'!N:N,0),0)</f>
        <v>3364310.4814551705</v>
      </c>
      <c r="S15" s="25">
        <f t="shared" ca="1" si="7"/>
        <v>6366485.5729896026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2981298.6922829086</v>
      </c>
      <c r="R16" s="25">
        <f t="array" aca="1" ref="R16" ca="1">INDEX('Lorri 401b'!L:L,MATCH('Retirement Calculator'!A16,'Lorri 401b'!N:N,0),0)</f>
        <v>3378328.4417945673</v>
      </c>
      <c r="S16" s="25">
        <f t="shared" ca="1" si="7"/>
        <v>6359627.1340774763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2960335.3080345034</v>
      </c>
      <c r="R17" s="25">
        <f t="array" aca="1" ref="R17" ca="1">INDEX('Lorri 401b'!L:L,MATCH('Retirement Calculator'!A17,'Lorri 401b'!N:N,0),0)</f>
        <v>3392404.8103020447</v>
      </c>
      <c r="S17" s="25">
        <f t="shared" ca="1" si="7"/>
        <v>6352740.1183365481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2939284.5763517302</v>
      </c>
      <c r="R18" s="25">
        <f t="array" aca="1" ref="R18" ca="1">INDEX('Lorri 401b'!L:L,MATCH('Retirement Calculator'!A18,'Lorri 401b'!N:N,0),0)</f>
        <v>3406539.8303449699</v>
      </c>
      <c r="S18" s="25">
        <f t="shared" ca="1" si="7"/>
        <v>6345824.4066966996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2918146.1332869451</v>
      </c>
      <c r="R19" s="25">
        <f t="array" aca="1" ref="R19" ca="1">INDEX('Lorri 401b'!L:L,MATCH('Retirement Calculator'!A19,'Lorri 401b'!N:N,0),0)</f>
        <v>3420733.7463047407</v>
      </c>
      <c r="S19" s="25">
        <f t="shared" ca="1" si="7"/>
        <v>6338879.8795916857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2896919.6133760568</v>
      </c>
      <c r="R20" s="25">
        <f t="array" aca="1" ref="R20" ca="1">INDEX('Lorri 401b'!L:L,MATCH('Retirement Calculator'!A20,'Lorri 401b'!N:N,0),0)</f>
        <v>3434986.8035810106</v>
      </c>
      <c r="S20" s="25">
        <f t="shared" ca="1" si="7"/>
        <v>6331906.4169570673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2875604.6496322067</v>
      </c>
      <c r="R21" s="25">
        <f t="array" aca="1" ref="R21" ca="1">INDEX('Lorri 401b'!L:L,MATCH('Retirement Calculator'!A21,'Lorri 401b'!N:N,0),0)</f>
        <v>3449299.2485959316</v>
      </c>
      <c r="S21" s="25">
        <f t="shared" ca="1" si="7"/>
        <v>6324903.8982281387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2854200.8735394236</v>
      </c>
      <c r="R22" s="25">
        <f t="array" aca="1" ref="R22" ca="1">INDEX('Lorri 401b'!L:L,MATCH('Retirement Calculator'!A22,'Lorri 401b'!N:N,0),0)</f>
        <v>3463671.3287984147</v>
      </c>
      <c r="S22" s="25">
        <f t="shared" ca="1" si="7"/>
        <v>6317872.2023378387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2832707.9150462542</v>
      </c>
      <c r="R23" s="25">
        <f t="array" aca="1" ref="R23" ca="1">INDEX('Lorri 401b'!L:L,MATCH('Retirement Calculator'!A23,'Lorri 401b'!N:N,0),0)</f>
        <v>3478103.2926684082</v>
      </c>
      <c r="S23" s="25">
        <f t="shared" ca="1" si="7"/>
        <v>6310811.207714662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2811125.4025593633</v>
      </c>
      <c r="R24" s="25">
        <f t="array" aca="1" ref="R24" ca="1">INDEX('Lorri 401b'!L:L,MATCH('Retirement Calculator'!A24,'Lorri 401b'!N:N,0),0)</f>
        <v>3492595.3897211934</v>
      </c>
      <c r="S24" s="25">
        <f t="shared" ca="1" si="7"/>
        <v>6303720.7922805566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2789452.9629371101</v>
      </c>
      <c r="R25" s="25">
        <f t="array" aca="1" ref="R25" ca="1">INDEX('Lorri 401b'!L:L,MATCH('Retirement Calculator'!A25,'Lorri 401b'!N:N,0),0)</f>
        <v>3507147.8705116985</v>
      </c>
      <c r="S25" s="25">
        <f t="shared" ca="1" si="7"/>
        <v>6296600.8334488086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2767690.2214830974</v>
      </c>
      <c r="R26" s="25">
        <f t="array" aca="1" ref="R26" ca="1">INDEX('Lorri 401b'!L:L,MATCH('Retirement Calculator'!A26,'Lorri 401b'!N:N,0),0)</f>
        <v>3521760.9866388305</v>
      </c>
      <c r="S26" s="25">
        <f t="shared" ca="1" si="7"/>
        <v>6289451.2081219275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2745836.8019396933</v>
      </c>
      <c r="R27" s="25">
        <f t="array" aca="1" ref="R27" ca="1">INDEX('Lorri 401b'!L:L,MATCH('Retirement Calculator'!A27,'Lorri 401b'!N:N,0),0)</f>
        <v>3536434.9907498257</v>
      </c>
      <c r="S27" s="25">
        <f t="shared" ca="1" si="7"/>
        <v>6282271.792689519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2723892.3264815249</v>
      </c>
      <c r="R28" s="25">
        <f t="array" aca="1" ref="R28" ca="1">INDEX('Lorri 401b'!L:L,MATCH('Retirement Calculator'!A28,'Lorri 401b'!N:N,0),0)</f>
        <v>3551170.1365446169</v>
      </c>
      <c r="S28" s="25">
        <f t="shared" ca="1" si="7"/>
        <v>6275062.4630261417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2701856.4157089475</v>
      </c>
      <c r="R29" s="25">
        <f t="array" aca="1" ref="R29" ca="1">INDEX('Lorri 401b'!L:L,MATCH('Retirement Calculator'!A29,'Lorri 401b'!N:N,0),0)</f>
        <v>3565966.6787802195</v>
      </c>
      <c r="S29" s="25">
        <f t="shared" ca="1" si="7"/>
        <v>6267823.0944891665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2679728.6886414844</v>
      </c>
      <c r="R30" s="25">
        <f t="array" aca="1" ref="R30" ca="1">INDEX('Lorri 401b'!L:L,MATCH('Retirement Calculator'!A30,'Lorri 401b'!N:N,0),0)</f>
        <v>3580824.873275137</v>
      </c>
      <c r="S30" s="25">
        <f t="shared" ca="1" si="7"/>
        <v>6260553.5619166214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2657508.76271124</v>
      </c>
      <c r="R31" s="25">
        <f t="array" aca="1" ref="R31" ca="1">INDEX('Lorri 401b'!L:L,MATCH('Retirement Calculator'!A31,'Lorri 401b'!N:N,0),0)</f>
        <v>3595744.9769137832</v>
      </c>
      <c r="S31" s="25">
        <f t="shared" ca="1" si="7"/>
        <v>6253253.7396250237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2635196.2537562866</v>
      </c>
      <c r="R32" s="25">
        <f t="array" aca="1" ref="R32" ca="1">INDEX('Lorri 401b'!L:L,MATCH('Retirement Calculator'!A32,'Lorri 401b'!N:N,0),0)</f>
        <v>3610727.2476509241</v>
      </c>
      <c r="S32" s="25">
        <f t="shared" ca="1" si="7"/>
        <v>6245923.5014072107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2612790.7760140207</v>
      </c>
      <c r="R33" s="25">
        <f t="array" aca="1" ref="R33" ca="1">INDEX('Lorri 401b'!L:L,MATCH('Retirement Calculator'!A33,'Lorri 401b'!N:N,0),0)</f>
        <v>3625771.9445161363</v>
      </c>
      <c r="S33" s="25">
        <f t="shared" ca="1" si="7"/>
        <v>6238562.720530157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2590291.9421144952</v>
      </c>
      <c r="R34" s="25">
        <f t="array" aca="1" ref="R34" ca="1">INDEX('Lorri 401b'!L:L,MATCH('Retirement Calculator'!A34,'Lorri 401b'!N:N,0),0)</f>
        <v>3640879.3276182869</v>
      </c>
      <c r="S34" s="25">
        <f t="shared" ca="1" si="7"/>
        <v>6231171.2697327826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2567699.363073722</v>
      </c>
      <c r="R35" s="25">
        <f t="array" aca="1" ref="R35" ca="1">INDEX('Lorri 401b'!L:L,MATCH('Retirement Calculator'!A35,'Lorri 401b'!N:N,0),0)</f>
        <v>3656049.6581500298</v>
      </c>
      <c r="S35" s="25">
        <f t="shared" ca="1" si="7"/>
        <v>6223749.0212237518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2545012.6482869452</v>
      </c>
      <c r="R36" s="25">
        <f t="array" aca="1" ref="R36" ca="1">INDEX('Lorri 401b'!L:L,MATCH('Retirement Calculator'!A36,'Lorri 401b'!N:N,0),0)</f>
        <v>3671283.1983923218</v>
      </c>
      <c r="S36" s="25">
        <f t="shared" ca="1" si="7"/>
        <v>6216295.8466792665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2522231.4055218901</v>
      </c>
      <c r="R37" s="25">
        <f t="array" aca="1" ref="R37" ca="1">INDEX('Lorri 401b'!L:L,MATCH('Retirement Calculator'!A37,'Lorri 401b'!N:N,0),0)</f>
        <v>3686580.2117189565</v>
      </c>
      <c r="S37" s="25">
        <f t="shared" ca="1" si="7"/>
        <v>6208811.6172408462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2499355.2409119811</v>
      </c>
      <c r="R38" s="25">
        <f t="array" aca="1" ref="R38" ca="1">INDEX('Lorri 401b'!L:L,MATCH('Retirement Calculator'!A38,'Lorri 401b'!N:N,0),0)</f>
        <v>3701940.9626011187</v>
      </c>
      <c r="S38" s="25">
        <f t="shared" ca="1" si="7"/>
        <v>6201296.2035130998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2476383.7589495308</v>
      </c>
      <c r="R39" s="25">
        <f t="array" aca="1" ref="R39" ca="1">INDEX('Lorri 401b'!L:L,MATCH('Retirement Calculator'!A39,'Lorri 401b'!N:N,0),0)</f>
        <v>3717365.7166119567</v>
      </c>
      <c r="S39" s="25">
        <f t="shared" ca="1" si="7"/>
        <v>6193749.4755614875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2453316.5624789032</v>
      </c>
      <c r="R40" s="25">
        <f t="array" aca="1" ref="R40" ca="1">INDEX('Lorri 401b'!L:L,MATCH('Retirement Calculator'!A40,'Lorri 401b'!N:N,0),0)</f>
        <v>3732854.7404311732</v>
      </c>
      <c r="S40" s="25">
        <f t="shared" ca="1" si="7"/>
        <v>6186171.3029100765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2430153.2526896484</v>
      </c>
      <c r="R41" s="25">
        <f t="array" aca="1" ref="R41" ca="1">INDEX('Lorri 401b'!L:L,MATCH('Retirement Calculator'!A41,'Lorri 401b'!N:N,0),0)</f>
        <v>3748408.3018496362</v>
      </c>
      <c r="S41" s="25">
        <f t="shared" ca="1" si="7"/>
        <v>6178561.5545392847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2406893.429109605</v>
      </c>
      <c r="R42" s="25">
        <f t="array" aca="1" ref="R42" ca="1">INDEX('Lorri 401b'!L:L,MATCH('Retirement Calculator'!A42,'Lorri 401b'!N:N,0),0)</f>
        <v>3764026.6697740098</v>
      </c>
      <c r="S42" s="25">
        <f t="shared" ca="1" si="7"/>
        <v>6170920.0988836149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2383536.6895979778</v>
      </c>
      <c r="R43" s="25">
        <f t="array" aca="1" ref="R43" ca="1">INDEX('Lorri 401b'!L:L,MATCH('Retirement Calculator'!A43,'Lorri 401b'!N:N,0),0)</f>
        <v>3779710.1142314016</v>
      </c>
      <c r="S43" s="25">
        <f t="shared" ca="1" si="7"/>
        <v>6163246.8038293794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2360082.6303383857</v>
      </c>
      <c r="R44" s="25">
        <f t="array" aca="1" ref="R44" ca="1">INDEX('Lorri 401b'!L:L,MATCH('Retirement Calculator'!A44,'Lorri 401b'!N:N,0),0)</f>
        <v>3795458.9063740326</v>
      </c>
      <c r="S44" s="25">
        <f t="shared" ca="1" si="7"/>
        <v>6155541.5367124183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2336530.8458318785</v>
      </c>
      <c r="R45" s="25">
        <f t="array" aca="1" ref="R45" ca="1">INDEX('Lorri 401b'!L:L,MATCH('Retirement Calculator'!A45,'Lorri 401b'!N:N,0),0)</f>
        <v>3811273.3184839245</v>
      </c>
      <c r="S45" s="25">
        <f t="shared" ca="1" si="7"/>
        <v>6147804.164315803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2312880.9288899275</v>
      </c>
      <c r="R46" s="25">
        <f t="array" aca="1" ref="R46" ca="1">INDEX('Lorri 401b'!L:L,MATCH('Retirement Calculator'!A46,'Lorri 401b'!N:N,0),0)</f>
        <v>3827153.6239776076</v>
      </c>
      <c r="S46" s="25">
        <f t="shared" ca="1" si="7"/>
        <v>6140034.5528675355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2289132.4706273852</v>
      </c>
      <c r="R47" s="25">
        <f t="array" aca="1" ref="R47" ca="1">INDEX('Lorri 401b'!L:L,MATCH('Retirement Calculator'!A47,'Lorri 401b'!N:N,0),0)</f>
        <v>3843100.0974108474</v>
      </c>
      <c r="S47" s="25">
        <f t="shared" ca="1" si="7"/>
        <v>6132232.5680382326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2265285.0604554154</v>
      </c>
      <c r="R48" s="25">
        <f t="array" aca="1" ref="R48" ca="1">INDEX('Lorri 401b'!L:L,MATCH('Retirement Calculator'!A48,'Lorri 401b'!N:N,0),0)</f>
        <v>3859113.0144833927</v>
      </c>
      <c r="S48" s="25">
        <f t="shared" ca="1" si="7"/>
        <v>6124398.0749388076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2241338.2860743958</v>
      </c>
      <c r="R49" s="25">
        <f t="array" aca="1" ref="R49" ca="1">INDEX('Lorri 401b'!L:L,MATCH('Retirement Calculator'!A49,'Lorri 401b'!N:N,0),0)</f>
        <v>3875192.6520437403</v>
      </c>
      <c r="S49" s="25">
        <f t="shared" ca="1" si="7"/>
        <v>6116530.9381181356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2217291.7334667887</v>
      </c>
      <c r="R50" s="25">
        <f t="array" aca="1" ref="R50" ca="1">INDEX('Lorri 401b'!L:L,MATCH('Retirement Calculator'!A50,'Lorri 401b'!N:N,0),0)</f>
        <v>3891339.2880939227</v>
      </c>
      <c r="S50" s="25">
        <f t="shared" ca="1" si="7"/>
        <v>6108631.0215607118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2193144.9868899831</v>
      </c>
      <c r="R51" s="25">
        <f t="array" aca="1" ref="R51" ca="1">INDEX('Lorri 401b'!L:L,MATCH('Retirement Calculator'!A51,'Lorri 401b'!N:N,0),0)</f>
        <v>3907553.2017943142</v>
      </c>
      <c r="S51" s="25">
        <f t="shared" ca="1" si="7"/>
        <v>6100698.1886842977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2168897.6288691075</v>
      </c>
      <c r="R52" s="25">
        <f t="array" aca="1" ref="R52" ca="1">INDEX('Lorri 401b'!L:L,MATCH('Retirement Calculator'!A52,'Lorri 401b'!N:N,0),0)</f>
        <v>3923834.6734684571</v>
      </c>
      <c r="S52" s="25">
        <f t="shared" ca="1" si="7"/>
        <v>6092732.3023375645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2145328.4735231451</v>
      </c>
      <c r="R53" s="25">
        <f t="array" aca="1" ref="R53" ca="1">INDEX('Lorri 401b'!L:L,MATCH('Retirement Calculator'!A53,'Lorri 401b'!N:N,0),0)</f>
        <v>3940183.9846079089</v>
      </c>
      <c r="S53" s="25">
        <f t="shared" ca="1" si="7"/>
        <v>6085512.4581310544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2121661.1133632408</v>
      </c>
      <c r="R54" s="25">
        <f t="array" aca="1" ref="R54" ca="1">INDEX('Lorri 401b'!L:L,MATCH('Retirement Calculator'!A54,'Lorri 401b'!N:N,0),0)</f>
        <v>3956601.4178771083</v>
      </c>
      <c r="S54" s="25">
        <f t="shared" ca="1" si="7"/>
        <v>6078262.5312403496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2097895.1392026702</v>
      </c>
      <c r="R55" s="25">
        <f t="array" aca="1" ref="R55" ca="1">INDEX('Lorri 401b'!L:L,MATCH('Retirement Calculator'!A55,'Lorri 401b'!N:N,0),0)</f>
        <v>3973087.2571182628</v>
      </c>
      <c r="S55" s="25">
        <f t="shared" ca="1" si="7"/>
        <v>6070982.3963209335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2074030.140149764</v>
      </c>
      <c r="R56" s="25">
        <f t="array" aca="1" ref="R56" ca="1">INDEX('Lorri 401b'!L:L,MATCH('Retirement Calculator'!A56,'Lorri 401b'!N:N,0),0)</f>
        <v>3989641.7873562556</v>
      </c>
      <c r="S56" s="25">
        <f t="shared" ca="1" si="7"/>
        <v>6063671.9275060194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2050065.7036008041</v>
      </c>
      <c r="R57" s="25">
        <f t="array" aca="1" ref="R57" ca="1">INDEX('Lorri 401b'!L:L,MATCH('Retirement Calculator'!A57,'Lorri 401b'!N:N,0),0)</f>
        <v>4006265.2948035733</v>
      </c>
      <c r="S57" s="25">
        <f t="shared" ca="1" si="7"/>
        <v>6056330.9984043771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2026001.4152328901</v>
      </c>
      <c r="R58" s="25">
        <f t="array" aca="1" ref="R58" ca="1">INDEX('Lorri 401b'!L:L,MATCH('Retirement Calculator'!A58,'Lorri 401b'!N:N,0),0)</f>
        <v>4022958.0668652547</v>
      </c>
      <c r="S58" s="25">
        <f t="shared" ca="1" si="7"/>
        <v>6048959.4820981445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2001836.8589967764</v>
      </c>
      <c r="R59" s="25">
        <f t="array" aca="1" ref="R59" ca="1">INDEX('Lorri 401b'!L:L,MATCH('Retirement Calculator'!A59,'Lorri 401b'!N:N,0),0)</f>
        <v>4039720.39214386</v>
      </c>
      <c r="S59" s="25">
        <f t="shared" ca="1" si="7"/>
        <v>6041557.2511406364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1977571.6171096789</v>
      </c>
      <c r="R60" s="25">
        <f t="array" aca="1" ref="R60" ca="1">INDEX('Lorri 401b'!L:L,MATCH('Retirement Calculator'!A60,'Lorri 401b'!N:N,0),0)</f>
        <v>4056552.5604444593</v>
      </c>
      <c r="S60" s="25">
        <f t="shared" ca="1" si="7"/>
        <v>6034124.177554138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1953205.2700480518</v>
      </c>
      <c r="R61" s="25">
        <f t="array" aca="1" ref="R61" ca="1">INDEX('Lorri 401b'!L:L,MATCH('Retirement Calculator'!A61,'Lorri 401b'!N:N,0),0)</f>
        <v>4073454.8627796448</v>
      </c>
      <c r="S61" s="25">
        <f t="shared" ca="1" si="7"/>
        <v>6026660.1328276964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1928737.3965403347</v>
      </c>
      <c r="R62" s="25">
        <f t="array" aca="1" ref="R62" ca="1">INDEX('Lorri 401b'!L:L,MATCH('Retirement Calculator'!A62,'Lorri 401b'!N:N,0),0)</f>
        <v>4090427.5913745598</v>
      </c>
      <c r="S62" s="25">
        <f t="shared" ca="1" si="7"/>
        <v>6019164.9879148947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1904167.5735596686</v>
      </c>
      <c r="R63" s="25">
        <f t="array" aca="1" ref="R63" ca="1">INDEX('Lorri 401b'!L:L,MATCH('Retirement Calculator'!A63,'Lorri 401b'!N:N,0),0)</f>
        <v>4107471.0396719538</v>
      </c>
      <c r="S63" s="25">
        <f t="shared" ca="1" si="7"/>
        <v>6011638.6132316226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1879495.3763165832</v>
      </c>
      <c r="R64" s="25">
        <f t="array" aca="1" ref="R64" ca="1">INDEX('Lorri 401b'!L:L,MATCH('Retirement Calculator'!A64,'Lorri 401b'!N:N,0),0)</f>
        <v>4124585.5023372537</v>
      </c>
      <c r="S64" s="25">
        <f t="shared" ca="1" si="7"/>
        <v>6004080.8786538374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1854720.3782516518</v>
      </c>
      <c r="R65" s="25">
        <f t="array" aca="1" ref="R65" ca="1">INDEX('Lorri 401b'!L:L,MATCH('Retirement Calculator'!A65,'Lorri 401b'!N:N,0),0)</f>
        <v>4141771.2752636587</v>
      </c>
      <c r="S65" s="25">
        <f t="shared" ca="1" si="7"/>
        <v>5996491.653515311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1829842.1510281162</v>
      </c>
      <c r="R66" s="25">
        <f t="array" aca="1" ref="R66" ca="1">INDEX('Lorri 401b'!L:L,MATCH('Retirement Calculator'!A66,'Lorri 401b'!N:N,0),0)</f>
        <v>4159028.6555772573</v>
      </c>
      <c r="S66" s="25">
        <f t="shared" ca="1" si="7"/>
        <v>5988870.8066053735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1804860.2645244827</v>
      </c>
      <c r="R67" s="25">
        <f t="array" aca="1" ref="R67" ca="1">INDEX('Lorri 401b'!L:L,MATCH('Retirement Calculator'!A67,'Lorri 401b'!N:N,0),0)</f>
        <v>4176357.9416421624</v>
      </c>
      <c r="S67" s="25">
        <f t="shared" ca="1" si="7"/>
        <v>5981218.2061666455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1779774.2868270839</v>
      </c>
      <c r="R68" s="25">
        <f t="array" aca="1" ref="R68" ca="1">INDEX('Lorri 401b'!L:L,MATCH('Retirement Calculator'!A68,'Lorri 401b'!N:N,0),0)</f>
        <v>4193759.4330656715</v>
      </c>
      <c r="S68" s="25">
        <f t="shared" ca="1" si="7"/>
        <v>5973533.7198927552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1754583.7842226126</v>
      </c>
      <c r="R69" s="25">
        <f t="array" aca="1" ref="R69" ca="1">INDEX('Lorri 401b'!L:L,MATCH('Retirement Calculator'!A69,'Lorri 401b'!N:N,0),0)</f>
        <v>4211233.4307034453</v>
      </c>
      <c r="S69" s="25">
        <f t="shared" ca="1" si="7"/>
        <v>5965817.2149260584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1729288.3211906229</v>
      </c>
      <c r="R70" s="25">
        <f t="array" aca="1" ref="R70" ca="1">INDEX('Lorri 401b'!L:L,MATCH('Retirement Calculator'!A70,'Lorri 401b'!N:N,0),0)</f>
        <v>4228780.2366647096</v>
      </c>
      <c r="S70" s="25">
        <f t="shared" ca="1" si="7"/>
        <v>5958068.5578553323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1703887.4603959997</v>
      </c>
      <c r="R71" s="25">
        <f t="array" aca="1" ref="R71" ca="1">INDEX('Lorri 401b'!L:L,MATCH('Retirement Calculator'!A71,'Lorri 401b'!N:N,0),0)</f>
        <v>4246400.1543174796</v>
      </c>
      <c r="S71" s="25">
        <f t="shared" ca="1" si="7"/>
        <v>5950287.6147134788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1678380.762681399</v>
      </c>
      <c r="R72" s="25">
        <f t="array" aca="1" ref="R72" ca="1">INDEX('Lorri 401b'!L:L,MATCH('Retirement Calculator'!A72,'Lorri 401b'!N:N,0),0)</f>
        <v>4264093.4882938024</v>
      </c>
      <c r="S72" s="25">
        <f t="shared" ca="1" si="7"/>
        <v>5942474.2509752009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1652767.7870596542</v>
      </c>
      <c r="R73" s="25">
        <f t="array" aca="1" ref="R73" ca="1">INDEX('Lorri 401b'!L:L,MATCH('Retirement Calculator'!A73,'Lorri 401b'!N:N,0),0)</f>
        <v>4281860.5444950266</v>
      </c>
      <c r="S73" s="25">
        <f t="shared" ca="1" si="7"/>
        <v>5934628.3315546811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1627048.0907061521</v>
      </c>
      <c r="R74" s="25">
        <f t="array" aca="1" ref="R74" ca="1">INDEX('Lorri 401b'!L:L,MATCH('Retirement Calculator'!A74,'Lorri 401b'!N:N,0),0)</f>
        <v>4299701.6300970893</v>
      </c>
      <c r="S74" s="25">
        <f t="shared" ca="1" si="7"/>
        <v>5926749.7208032412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1601221.2289511771</v>
      </c>
      <c r="R75" s="25">
        <f t="array" aca="1" ref="R75" ca="1">INDEX('Lorri 401b'!L:L,MATCH('Retirement Calculator'!A75,'Lorri 401b'!N:N,0),0)</f>
        <v>4317617.0535558276</v>
      </c>
      <c r="S75" s="25">
        <f t="shared" ca="1" si="7"/>
        <v>5918838.2825070042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1575286.7552722229</v>
      </c>
      <c r="R76" s="25">
        <f t="array" aca="1" ref="R76" ca="1">INDEX('Lorri 401b'!L:L,MATCH('Retirement Calculator'!A76,'Lorri 401b'!N:N,0),0)</f>
        <v>4335607.12461231</v>
      </c>
      <c r="S76" s="25">
        <f t="shared" ca="1" si="7"/>
        <v>5910893.8798845327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1549244.2212862731</v>
      </c>
      <c r="R77" s="25">
        <f t="array" aca="1" ref="R77" ca="1">INDEX('Lorri 401b'!L:L,MATCH('Retirement Calculator'!A77,'Lorri 401b'!N:N,0),0)</f>
        <v>4353672.1542981947</v>
      </c>
      <c r="S77" s="25">
        <f t="shared" ca="1" si="7"/>
        <v>5902916.3755844682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1546589.8773396048</v>
      </c>
      <c r="R78" s="25">
        <f t="array" aca="1" ref="R78" ca="1">INDEX('Lorri 401b'!L:L,MATCH('Retirement Calculator'!A78,'Lorri 401b'!N:N,0),0)</f>
        <v>4348315.7543435479</v>
      </c>
      <c r="S78" s="25">
        <f t="shared" ca="1" si="7"/>
        <v>5894905.6316831522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1543924.4736264918</v>
      </c>
      <c r="R79" s="25">
        <f t="array" aca="1" ref="R79" ca="1">INDEX('Lorri 401b'!L:L,MATCH('Retirement Calculator'!A79,'Lorri 401b'!N:N,0),0)</f>
        <v>4342937.0360557558</v>
      </c>
      <c r="S79" s="25">
        <f t="shared" ca="1" si="7"/>
        <v>5886861.5096822474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1541247.9640645743</v>
      </c>
      <c r="R80" s="25">
        <f t="array" aca="1" ref="R80" ca="1">INDEX('Lorri 401b'!L:L,MATCH('Retirement Calculator'!A80,'Lorri 401b'!N:N,0),0)</f>
        <v>4337535.9064417649</v>
      </c>
      <c r="S80" s="25">
        <f t="shared" ca="1" si="7"/>
        <v>5878783.8705063388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1538560.3023794822</v>
      </c>
      <c r="R81" s="25">
        <f t="array" aca="1" ref="R81" ca="1">INDEX('Lorri 401b'!L:L,MATCH('Retirement Calculator'!A81,'Lorri 401b'!N:N,0),0)</f>
        <v>4332112.2721210495</v>
      </c>
      <c r="S81" s="25">
        <f t="shared" ca="1" si="7"/>
        <v>5870672.5745005319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1535861.4421040355</v>
      </c>
      <c r="R82" s="25">
        <f t="array" aca="1" ref="R82" ca="1">INDEX('Lorri 401b'!L:L,MATCH('Retirement Calculator'!A82,'Lorri 401b'!N:N,0),0)</f>
        <v>4326666.0393239977</v>
      </c>
      <c r="S82" s="25">
        <f t="shared" ca="1" si="7"/>
        <v>5862527.4814280327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1533151.3365774411</v>
      </c>
      <c r="R83" s="25">
        <f t="array" aca="1" ref="R83" ca="1">INDEX('Lorri 401b'!L:L,MATCH('Retirement Calculator'!A83,'Lorri 401b'!N:N,0),0)</f>
        <v>4321197.1138902912</v>
      </c>
      <c r="S83" s="25">
        <f t="shared" ca="1" si="7"/>
        <v>5854348.4504677318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1530429.938944486</v>
      </c>
      <c r="R84" s="25">
        <f t="array" aca="1" ref="R84" ca="1">INDEX('Lorri 401b'!L:L,MATCH('Retirement Calculator'!A84,'Lorri 401b'!N:N,0),0)</f>
        <v>4315705.401267278</v>
      </c>
      <c r="S84" s="25">
        <f t="shared" ca="1" si="7"/>
        <v>5846135.340211764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1527697.2021547267</v>
      </c>
      <c r="R85" s="25">
        <f t="array" aca="1" ref="R85" ca="1">INDEX('Lorri 401b'!L:L,MATCH('Retirement Calculator'!A85,'Lorri 401b'!N:N,0),0)</f>
        <v>4310190.8065083353</v>
      </c>
      <c r="S85" s="25">
        <f t="shared" ca="1" si="7"/>
        <v>5837888.008663062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1524953.0789616769</v>
      </c>
      <c r="R86" s="25">
        <f t="array" aca="1" ref="R86" ca="1">INDEX('Lorri 401b'!L:L,MATCH('Retirement Calculator'!A86,'Lorri 401b'!N:N,0),0)</f>
        <v>4304653.2342712302</v>
      </c>
      <c r="S86" s="25">
        <f t="shared" ca="1" si="7"/>
        <v>5829606.3132329071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1522197.5219219895</v>
      </c>
      <c r="R87" s="25">
        <f t="array" aca="1" ref="R87" ca="1">INDEX('Lorri 401b'!L:L,MATCH('Retirement Calculator'!A87,'Lorri 401b'!N:N,0),0)</f>
        <v>4299092.5888164705</v>
      </c>
      <c r="S87" s="25">
        <f t="shared" ca="1" si="7"/>
        <v>5821290.11073846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1519430.4833946365</v>
      </c>
      <c r="R88" s="25">
        <f t="array" aca="1" ref="R88" ca="1">INDEX('Lorri 401b'!L:L,MATCH('Retirement Calculator'!A88,'Lorri 401b'!N:N,0),0)</f>
        <v>4293508.7740056496</v>
      </c>
      <c r="S88" s="25">
        <f t="shared" ca="1" si="7"/>
        <v>5812939.2574002864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1516651.9155400863</v>
      </c>
      <c r="R89" s="25">
        <f t="array" aca="1" ref="R89" ca="1">INDEX('Lorri 401b'!L:L,MATCH('Retirement Calculator'!A89,'Lorri 401b'!N:N,0),0)</f>
        <v>4287901.6932997834</v>
      </c>
      <c r="S89" s="25">
        <f t="shared" ca="1" si="7"/>
        <v>5804553.6088398695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1513861.7703194756</v>
      </c>
      <c r="R90" s="25">
        <f t="array" aca="1" ref="R90" ca="1">INDEX('Lorri 401b'!L:L,MATCH('Retirement Calculator'!A90,'Lorri 401b'!N:N,0),0)</f>
        <v>4282271.2497576429</v>
      </c>
      <c r="S90" s="25">
        <f t="shared" ca="1" si="7"/>
        <v>5796133.0200771187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1511059.9994937789</v>
      </c>
      <c r="R91" s="25">
        <f t="array" aca="1" ref="R91" ca="1">INDEX('Lorri 401b'!L:L,MATCH('Retirement Calculator'!A91,'Lorri 401b'!N:N,0),0)</f>
        <v>4276617.346034077</v>
      </c>
      <c r="S91" s="25">
        <f t="shared" ca="1" si="7"/>
        <v>5787677.3455278557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1508246.5546229752</v>
      </c>
      <c r="R92" s="25">
        <f t="array" aca="1" ref="R92" ca="1">INDEX('Lorri 401b'!L:L,MATCH('Retirement Calculator'!A92,'Lorri 401b'!N:N,0),0)</f>
        <v>4270939.8843783289</v>
      </c>
      <c r="S92" s="25">
        <f t="shared" ca="1" si="7"/>
        <v>5779186.4390013041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1505421.3870652097</v>
      </c>
      <c r="R93" s="25">
        <f t="array" aca="1" ref="R93" ca="1">INDEX('Lorri 401b'!L:L,MATCH('Retirement Calculator'!A93,'Lorri 401b'!N:N,0),0)</f>
        <v>4265238.7666323492</v>
      </c>
      <c r="S93" s="25">
        <f t="shared" ca="1" si="7"/>
        <v>5770660.1536975587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1502584.4479759536</v>
      </c>
      <c r="R94" s="25">
        <f t="array" aca="1" ref="R94" ca="1">INDEX('Lorri 401b'!L:L,MATCH('Retirement Calculator'!A94,'Lorri 401b'!N:N,0),0)</f>
        <v>4259513.8942290945</v>
      </c>
      <c r="S94" s="25">
        <f t="shared" ca="1" si="7"/>
        <v>5762098.3422050476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1499735.6883071589</v>
      </c>
      <c r="R95" s="25">
        <f t="array" aca="1" ref="R95" ca="1">INDEX('Lorri 401b'!L:L,MATCH('Retirement Calculator'!A95,'Lorri 401b'!N:N,0),0)</f>
        <v>4253765.1681908257</v>
      </c>
      <c r="S95" s="25">
        <f t="shared" ca="1" si="7"/>
        <v>5753500.8564979844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1496875.0588064108</v>
      </c>
      <c r="R96" s="25">
        <f t="array" aca="1" ref="R96" ca="1">INDEX('Lorri 401b'!L:L,MATCH('Retirement Calculator'!A96,'Lorri 401b'!N:N,0),0)</f>
        <v>4247992.4891273975</v>
      </c>
      <c r="S96" s="25">
        <f t="shared" ca="1" si="7"/>
        <v>5744867.5479338085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1494002.5100160763</v>
      </c>
      <c r="R97" s="25">
        <f t="array" aca="1" ref="R97" ca="1">INDEX('Lorri 401b'!L:L,MATCH('Retirement Calculator'!A97,'Lorri 401b'!N:N,0),0)</f>
        <v>4242195.7572345389</v>
      </c>
      <c r="S97" s="25">
        <f t="shared" ca="1" si="7"/>
        <v>5736198.2672506152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1491117.9922724487</v>
      </c>
      <c r="R98" s="25">
        <f t="array" aca="1" ref="R98" ca="1">INDEX('Lorri 401b'!L:L,MATCH('Retirement Calculator'!A98,'Lorri 401b'!N:N,0),0)</f>
        <v>4236374.8722921265</v>
      </c>
      <c r="S98" s="25">
        <f t="shared" ca="1" si="7"/>
        <v>5727492.8645645753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1488221.4557048895</v>
      </c>
      <c r="R99" s="25">
        <f t="array" aca="1" ref="R99" ca="1">INDEX('Lorri 401b'!L:L,MATCH('Retirement Calculator'!A99,'Lorri 401b'!N:N,0),0)</f>
        <v>4230529.7336624544</v>
      </c>
      <c r="S99" s="25">
        <f t="shared" ca="1" si="7"/>
        <v>5718751.1893673437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1485312.8502349653</v>
      </c>
      <c r="R100" s="25">
        <f t="array" aca="1" ref="R100" ca="1">INDEX('Lorri 401b'!L:L,MATCH('Retirement Calculator'!A100,'Lorri 401b'!N:N,0),0)</f>
        <v>4224660.2402884914</v>
      </c>
      <c r="S100" s="25">
        <f t="shared" ca="1" si="7"/>
        <v>5709973.0905234572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1482392.1255755832</v>
      </c>
      <c r="R101" s="25">
        <f t="array" aca="1" ref="R101" ca="1">INDEX('Lorri 401b'!L:L,MATCH('Retirement Calculator'!A101,'Lorri 401b'!N:N,0),0)</f>
        <v>4218766.2906921366</v>
      </c>
      <c r="S101" s="25">
        <f t="shared" ca="1" si="7"/>
        <v>5701158.4162677201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1479459.2312301202</v>
      </c>
      <c r="R102" s="25">
        <f t="array" aca="1" ref="R102" ca="1">INDEX('Lorri 401b'!L:L,MATCH('Retirement Calculator'!A102,'Lorri 401b'!N:N,0),0)</f>
        <v>4212847.7829724643</v>
      </c>
      <c r="S102" s="25">
        <f t="shared" ca="1" si="7"/>
        <v>5692307.0142025845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1476514.1164915513</v>
      </c>
      <c r="R103" s="25">
        <f t="array" aca="1" ref="R103" ca="1">INDEX('Lorri 401b'!L:L,MATCH('Retirement Calculator'!A103,'Lorri 401b'!N:N,0),0)</f>
        <v>4206904.6148039596</v>
      </c>
      <c r="S103" s="25">
        <f t="shared" ca="1" si="7"/>
        <v>5683418.7312955111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1473556.7304415717</v>
      </c>
      <c r="R104" s="25">
        <f t="array" aca="1" ref="R104" ca="1">INDEX('Lorri 401b'!L:L,MATCH('Retirement Calculator'!A104,'Lorri 401b'!N:N,0),0)</f>
        <v>4200936.6834347527</v>
      </c>
      <c r="S104" s="25">
        <f t="shared" ca="1" si="7"/>
        <v>5674493.4138763249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1470587.0219497171</v>
      </c>
      <c r="R105" s="25">
        <f t="array" aca="1" ref="R105" ca="1">INDEX('Lorri 401b'!L:L,MATCH('Retirement Calculator'!A105,'Lorri 401b'!N:N,0),0)</f>
        <v>4194943.8856848413</v>
      </c>
      <c r="S105" s="25">
        <f t="shared" ca="1" si="7"/>
        <v>5665530.9076345582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1467604.9396724796</v>
      </c>
      <c r="R106" s="25">
        <f t="array" aca="1" ref="R106" ca="1">INDEX('Lorri 401b'!L:L,MATCH('Retirement Calculator'!A106,'Lorri 401b'!N:N,0),0)</f>
        <v>4188926.1179443048</v>
      </c>
      <c r="S106" s="25">
        <f t="shared" ca="1" si="7"/>
        <v>5656531.0576167842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1464610.4320524205</v>
      </c>
      <c r="R107" s="25">
        <f t="array" aca="1" ref="R107" ca="1">INDEX('Lorri 401b'!L:L,MATCH('Retirement Calculator'!A107,'Lorri 401b'!N:N,0),0)</f>
        <v>4182883.2761715162</v>
      </c>
      <c r="S107" s="25">
        <f t="shared" ca="1" si="7"/>
        <v>5647493.7082239371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1462282.3639989444</v>
      </c>
      <c r="R108" s="25">
        <f t="array" aca="1" ref="R108" ca="1">INDEX('Lorri 401b'!L:L,MATCH('Retirement Calculator'!A108,'Lorri 401b'!N:N,0),0)</f>
        <v>4178566.4225430079</v>
      </c>
      <c r="S108" s="25">
        <f t="shared" ca="1" si="7"/>
        <v>5640848.7865419518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1459944.5956619123</v>
      </c>
      <c r="R109" s="25">
        <f t="array" aca="1" ref="R109" ca="1">INDEX('Lorri 401b'!L:L,MATCH('Retirement Calculator'!A109,'Lorri 401b'!N:N,0),0)</f>
        <v>4174231.582024381</v>
      </c>
      <c r="S109" s="25">
        <f t="shared" ca="1" si="7"/>
        <v>5634176.1776862936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1457597.0866234759</v>
      </c>
      <c r="R110" s="25">
        <f t="array" aca="1" ref="R110" ca="1">INDEX('Lorri 401b'!L:L,MATCH('Retirement Calculator'!A110,'Lorri 401b'!N:N,0),0)</f>
        <v>4169878.6796702598</v>
      </c>
      <c r="S110" s="25">
        <f t="shared" ca="1" si="7"/>
        <v>5627475.7662937362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1455239.7962973793</v>
      </c>
      <c r="R111" s="25">
        <f t="array" aca="1" ref="R111" ca="1">INDEX('Lorri 401b'!L:L,MATCH('Retirement Calculator'!A111,'Lorri 401b'!N:N,0),0)</f>
        <v>4165507.6402229965</v>
      </c>
      <c r="S111" s="25">
        <f t="shared" ca="1" si="7"/>
        <v>5620747.4365203753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1452872.6839282573</v>
      </c>
      <c r="R112" s="25">
        <f t="array" aca="1" ref="R112" ca="1">INDEX('Lorri 401b'!L:L,MATCH('Retirement Calculator'!A112,'Lorri 401b'!N:N,0),0)</f>
        <v>4161118.3881113692</v>
      </c>
      <c r="S112" s="25">
        <f t="shared" ca="1" si="7"/>
        <v>5613991.0720396265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1450495.7085909306</v>
      </c>
      <c r="R113" s="25">
        <f t="array" aca="1" ref="R113" ca="1">INDEX('Lorri 401b'!L:L,MATCH('Retirement Calculator'!A113,'Lorri 401b'!N:N,0),0)</f>
        <v>4156710.8474492771</v>
      </c>
      <c r="S113" s="25">
        <f t="shared" ca="1" si="7"/>
        <v>5607206.5560402079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1448108.8291896984</v>
      </c>
      <c r="R114" s="25">
        <f t="array" aca="1" ref="R114" ca="1">INDEX('Lorri 401b'!L:L,MATCH('Retirement Calculator'!A114,'Lorri 401b'!N:N,0),0)</f>
        <v>4152284.9420344261</v>
      </c>
      <c r="S114" s="25">
        <f t="shared" ca="1" si="7"/>
        <v>5600393.7712241244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1445712.0044576277</v>
      </c>
      <c r="R115" s="25">
        <f t="array" aca="1" ref="R115" ca="1">INDEX('Lorri 401b'!L:L,MATCH('Retirement Calculator'!A115,'Lorri 401b'!N:N,0),0)</f>
        <v>4147840.5953470133</v>
      </c>
      <c r="S115" s="25">
        <f t="shared" ca="1" si="7"/>
        <v>5593552.5998046407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1443305.1929558399</v>
      </c>
      <c r="R116" s="25">
        <f t="array" aca="1" ref="R116" ca="1">INDEX('Lorri 401b'!L:L,MATCH('Retirement Calculator'!A116,'Lorri 401b'!N:N,0),0)</f>
        <v>4143377.7305484028</v>
      </c>
      <c r="S116" s="25">
        <f t="shared" ca="1" si="7"/>
        <v>5586682.9235042427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1440888.3530727949</v>
      </c>
      <c r="R117" s="25">
        <f t="array" aca="1" ref="R117" ca="1">INDEX('Lorri 401b'!L:L,MATCH('Retirement Calculator'!A117,'Lorri 401b'!N:N,0),0)</f>
        <v>4138896.2704797983</v>
      </c>
      <c r="S117" s="25">
        <f t="shared" ca="1" si="7"/>
        <v>5579784.6235525934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1438461.4430235703</v>
      </c>
      <c r="R118" s="25">
        <f t="array" aca="1" ref="R118" ca="1">INDEX('Lorri 401b'!L:L,MATCH('Retirement Calculator'!A118,'Lorri 401b'!N:N,0),0)</f>
        <v>4134396.137660908</v>
      </c>
      <c r="S118" s="25">
        <f t="shared" ca="1" si="7"/>
        <v>5572857.5806844784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1436024.4208491407</v>
      </c>
      <c r="R119" s="25">
        <f t="array" aca="1" ref="R119" ca="1">INDEX('Lorri 401b'!L:L,MATCH('Retirement Calculator'!A119,'Lorri 401b'!N:N,0),0)</f>
        <v>4129877.2542886054</v>
      </c>
      <c r="S119" s="25">
        <f t="shared" ca="1" si="7"/>
        <v>5565901.6751377461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1433577.2444156511</v>
      </c>
      <c r="R120" s="25">
        <f t="array" aca="1" ref="R120" ca="1">INDEX('Lorri 401b'!L:L,MATCH('Retirement Calculator'!A120,'Lorri 401b'!N:N,0),0)</f>
        <v>4125339.5422355849</v>
      </c>
      <c r="S120" s="25">
        <f t="shared" ca="1" si="7"/>
        <v>5558916.786651236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1431119.8714136884</v>
      </c>
      <c r="R121" s="25">
        <f t="array" aca="1" ref="R121" ca="1">INDEX('Lorri 401b'!L:L,MATCH('Retirement Calculator'!A121,'Lorri 401b'!N:N,0),0)</f>
        <v>4120782.9230490103</v>
      </c>
      <c r="S121" s="25">
        <f t="shared" ca="1" si="7"/>
        <v>5551902.7944626985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1428652.2593575511</v>
      </c>
      <c r="R122" s="25">
        <f t="array" aca="1" ref="R122" ca="1">INDEX('Lorri 401b'!L:L,MATCH('Retirement Calculator'!A122,'Lorri 401b'!N:N,0),0)</f>
        <v>4116207.3179491581</v>
      </c>
      <c r="S122" s="25">
        <f t="shared" ca="1" si="7"/>
        <v>5544859.5773067093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1426174.3655845132</v>
      </c>
      <c r="R123" s="25">
        <f t="array" aca="1" ref="R123" ca="1">INDEX('Lorri 401b'!L:L,MATCH('Retirement Calculator'!A123,'Lorri 401b'!N:N,0),0)</f>
        <v>4111612.6478280565</v>
      </c>
      <c r="S123" s="25">
        <f t="shared" ca="1" si="7"/>
        <v>5537787.0134125696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1423686.1472540875</v>
      </c>
      <c r="R124" s="25">
        <f t="array" aca="1" ref="R124" ca="1">INDEX('Lorri 401b'!L:L,MATCH('Retirement Calculator'!A124,'Lorri 401b'!N:N,0),0)</f>
        <v>4106998.833248117</v>
      </c>
      <c r="S124" s="25">
        <f t="shared" ca="1" si="7"/>
        <v>5530684.980502205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1421187.5613472851</v>
      </c>
      <c r="R125" s="25">
        <f t="array" aca="1" ref="R125" ca="1">INDEX('Lorri 401b'!L:L,MATCH('Retirement Calculator'!A125,'Lorri 401b'!N:N,0),0)</f>
        <v>4102365.7944407612</v>
      </c>
      <c r="S125" s="25">
        <f t="shared" ca="1" si="7"/>
        <v>5523553.3557880465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1418678.564665871</v>
      </c>
      <c r="R126" s="25">
        <f t="array" aca="1" ref="R126" ca="1">INDEX('Lorri 401b'!L:L,MATCH('Retirement Calculator'!A126,'Lorri 401b'!N:N,0),0)</f>
        <v>4097713.4513050416</v>
      </c>
      <c r="S126" s="25">
        <f t="shared" ca="1" si="7"/>
        <v>5516392.0159709128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1416159.1138316176</v>
      </c>
      <c r="R127" s="25">
        <f t="array" aca="1" ref="R127" ca="1">INDEX('Lorri 401b'!L:L,MATCH('Retirement Calculator'!A127,'Lorri 401b'!N:N,0),0)</f>
        <v>4093041.7234062562</v>
      </c>
      <c r="S127" s="25">
        <f t="shared" ca="1" si="7"/>
        <v>5509200.837237874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1413629.1652855549</v>
      </c>
      <c r="R128" s="25">
        <f t="array" aca="1" ref="R128" ca="1">INDEX('Lorri 401b'!L:L,MATCH('Retirement Calculator'!A128,'Lorri 401b'!N:N,0),0)</f>
        <v>4088350.5299745593</v>
      </c>
      <c r="S128" s="25">
        <f t="shared" ca="1" si="7"/>
        <v>5501979.695260114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1411088.6752872169</v>
      </c>
      <c r="R129" s="25">
        <f t="array" aca="1" ref="R129" ca="1">INDEX('Lorri 401b'!L:L,MATCH('Retirement Calculator'!A129,'Lorri 401b'!N:N,0),0)</f>
        <v>4083639.7899035639</v>
      </c>
      <c r="S129" s="25">
        <f t="shared" ca="1" si="7"/>
        <v>5494728.4651907813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1408537.5999138858</v>
      </c>
      <c r="R130" s="25">
        <f t="array" aca="1" ref="R130" ca="1">INDEX('Lorri 401b'!L:L,MATCH('Retirement Calculator'!A130,'Lorri 401b'!N:N,0),0)</f>
        <v>4078909.421748939</v>
      </c>
      <c r="S130" s="25">
        <f t="shared" ca="1" si="7"/>
        <v>5487447.0216628248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1405975.8950598326</v>
      </c>
      <c r="R131" s="25">
        <f t="array" aca="1" ref="R131" ca="1">INDEX('Lorri 401b'!L:L,MATCH('Retirement Calculator'!A131,'Lorri 401b'!N:N,0),0)</f>
        <v>4074159.3437270033</v>
      </c>
      <c r="S131" s="25">
        <f t="shared" ca="1" si="7"/>
        <v>5480135.2387868362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1403403.5164355543</v>
      </c>
      <c r="R132" s="25">
        <f t="array" aca="1" ref="R132" ca="1">INDEX('Lorri 401b'!L:L,MATCH('Retirement Calculator'!A132,'Lorri 401b'!N:N,0),0)</f>
        <v>4069389.4737133095</v>
      </c>
      <c r="S132" s="25">
        <f t="shared" ca="1" si="7"/>
        <v>5472792.9901488638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1400820.419567008</v>
      </c>
      <c r="R133" s="25">
        <f t="array" aca="1" ref="R133" ca="1">INDEX('Lorri 401b'!L:L,MATCH('Retirement Calculator'!A133,'Lorri 401b'!N:N,0),0)</f>
        <v>4064599.7292412254</v>
      </c>
      <c r="S133" s="25">
        <f t="shared" ca="1" si="7"/>
        <v>5465420.1488082334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1398226.5597948427</v>
      </c>
      <c r="R134" s="25">
        <f t="array" aca="1" ref="R134" ca="1">INDEX('Lorri 401b'!L:L,MATCH('Retirement Calculator'!A134,'Lorri 401b'!N:N,0),0)</f>
        <v>4059790.0275005074</v>
      </c>
      <c r="S134" s="25">
        <f t="shared" ca="1" si="7"/>
        <v>5458016.5872953497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1395621.8922736268</v>
      </c>
      <c r="R135" s="25">
        <f t="array" aca="1" ref="R135" ca="1">INDEX('Lorri 401b'!L:L,MATCH('Retirement Calculator'!A135,'Lorri 401b'!N:N,0),0)</f>
        <v>4054960.28533587</v>
      </c>
      <c r="S135" s="25">
        <f t="shared" ca="1" si="7"/>
        <v>5450582.1776094967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1393006.3719710724</v>
      </c>
      <c r="R136" s="25">
        <f t="array" aca="1" ref="R136" ca="1">INDEX('Lorri 401b'!L:L,MATCH('Retirement Calculator'!A136,'Lorri 401b'!N:N,0),0)</f>
        <v>4050110.4192455467</v>
      </c>
      <c r="S136" s="25">
        <f t="shared" ca="1" si="7"/>
        <v>5443116.7912166193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1390379.9536672574</v>
      </c>
      <c r="R137" s="25">
        <f t="array" aca="1" ref="R137" ca="1">INDEX('Lorri 401b'!L:L,MATCH('Retirement Calculator'!A137,'Lorri 401b'!N:N,0),0)</f>
        <v>4045240.3453798471</v>
      </c>
      <c r="S137" s="25">
        <f t="shared" ca="1" si="7"/>
        <v>5435620.299047105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1387742.5919538434</v>
      </c>
      <c r="R138" s="25">
        <f t="array" aca="1" ref="R138" ca="1">INDEX('Lorri 401b'!L:L,MATCH('Retirement Calculator'!A138,'Lorri 401b'!N:N,0),0)</f>
        <v>4040349.9795397068</v>
      </c>
      <c r="S138" s="25">
        <f t="shared" ca="1" si="7"/>
        <v>5428092.5714935502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1385094.2412332899</v>
      </c>
      <c r="R139" s="25">
        <f t="array" aca="1" ref="R139" ca="1">INDEX('Lorri 401b'!L:L,MATCH('Retirement Calculator'!A139,'Lorri 401b'!N:N,0),0)</f>
        <v>4035439.2371752327</v>
      </c>
      <c r="S139" s="25">
        <f t="shared" ca="1" si="7"/>
        <v>5420533.4784085229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1382434.8557180676</v>
      </c>
      <c r="R140" s="25">
        <f t="array" aca="1" ref="R140" ca="1">INDEX('Lorri 401b'!L:L,MATCH('Retirement Calculator'!A140,'Lorri 401b'!N:N,0),0)</f>
        <v>4030508.0333842398</v>
      </c>
      <c r="S140" s="25">
        <f t="shared" ca="1" si="7"/>
        <v>5412942.8891023071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1379764.3894298652</v>
      </c>
      <c r="R141" s="25">
        <f t="array" aca="1" ref="R141" ca="1">INDEX('Lorri 401b'!L:L,MATCH('Retirement Calculator'!A141,'Lorri 401b'!N:N,0),0)</f>
        <v>4025556.2829107847</v>
      </c>
      <c r="S141" s="25">
        <f t="shared" ca="1" si="7"/>
        <v>5405320.6723406501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1377082.7961987951</v>
      </c>
      <c r="R142" s="25">
        <f t="array" aca="1" ref="R142" ca="1">INDEX('Lorri 401b'!L:L,MATCH('Retirement Calculator'!A142,'Lorri 401b'!N:N,0),0)</f>
        <v>4020583.9001436899</v>
      </c>
      <c r="S142" s="25">
        <f t="shared" ca="1" si="7"/>
        <v>5397666.696342485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1374390.0296625956</v>
      </c>
      <c r="R143" s="25">
        <f t="array" aca="1" ref="R143" ca="1">INDEX('Lorri 401b'!L:L,MATCH('Retirement Calculator'!A143,'Lorri 401b'!N:N,0),0)</f>
        <v>4015590.799115066</v>
      </c>
      <c r="S143" s="25">
        <f t="shared" ca="1" si="7"/>
        <v>5389980.8287776615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1371686.0432658286</v>
      </c>
      <c r="R144" s="25">
        <f t="array" aca="1" ref="R144" ca="1">INDEX('Lorri 401b'!L:L,MATCH('Retirement Calculator'!A144,'Lorri 401b'!N:N,0),0)</f>
        <v>4010576.8934988226</v>
      </c>
      <c r="S144" s="25">
        <f t="shared" ca="1" si="7"/>
        <v>5382262.936764651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1368970.7902590751</v>
      </c>
      <c r="R145" s="25">
        <f t="array" aca="1" ref="R145" ca="1">INDEX('Lorri 401b'!L:L,MATCH('Retirement Calculator'!A145,'Lorri 401b'!N:N,0),0)</f>
        <v>4005542.096609178</v>
      </c>
      <c r="S145" s="25">
        <f t="shared" ca="1" si="7"/>
        <v>5374512.8868682534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1366244.2236981269</v>
      </c>
      <c r="R146" s="25">
        <f t="array" aca="1" ref="R146" ca="1">INDEX('Lorri 401b'!L:L,MATCH('Retirement Calculator'!A146,'Lorri 401b'!N:N,0),0)</f>
        <v>4000486.3213991602</v>
      </c>
      <c r="S146" s="25">
        <f t="shared" ca="1" si="7"/>
        <v>5366730.5450972868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1363506.2964431746</v>
      </c>
      <c r="R147" s="25">
        <f t="array" aca="1" ref="R147" ca="1">INDEX('Lorri 401b'!L:L,MATCH('Retirement Calculator'!A147,'Lorri 401b'!N:N,0),0)</f>
        <v>3995409.4804591006</v>
      </c>
      <c r="S147" s="25">
        <f t="shared" ca="1" si="7"/>
        <v>5358915.7769022752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1360756.9611579934</v>
      </c>
      <c r="R148" s="25">
        <f t="array" aca="1" ref="R148" ca="1">INDEX('Lorri 401b'!L:L,MATCH('Retirement Calculator'!A148,'Lorri 401b'!N:N,0),0)</f>
        <v>3990311.4860151238</v>
      </c>
      <c r="S148" s="25">
        <f t="shared" ca="1" si="7"/>
        <v>5351068.4471731167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1357996.170309124</v>
      </c>
      <c r="R149" s="25">
        <f t="array" aca="1" ref="R149" ca="1">INDEX('Lorri 401b'!L:L,MATCH('Retirement Calculator'!A149,'Lorri 401b'!N:N,0),0)</f>
        <v>3985192.2499276306</v>
      </c>
      <c r="S149" s="25">
        <f t="shared" ca="1" si="7"/>
        <v>5343188.4202367552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1355223.876165051</v>
      </c>
      <c r="R150" s="25">
        <f t="array" aca="1" ref="R150" ca="1">INDEX('Lorri 401b'!L:L,MATCH('Retirement Calculator'!A150,'Lorri 401b'!N:N,0),0)</f>
        <v>3980051.6836897731</v>
      </c>
      <c r="S150" s="25">
        <f t="shared" ca="1" si="7"/>
        <v>5335275.5598548241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1352440.0307953777</v>
      </c>
      <c r="R151" s="25">
        <f t="array" aca="1" ref="R151" ca="1">INDEX('Lorri 401b'!L:L,MATCH('Retirement Calculator'!A151,'Lorri 401b'!N:N,0),0)</f>
        <v>3974889.6984259244</v>
      </c>
      <c r="S151" s="25">
        <f t="shared" ca="1" si="7"/>
        <v>5327329.7292213021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1349644.5860699974</v>
      </c>
      <c r="R152" s="25">
        <f t="array" aca="1" ref="R152" ca="1">INDEX('Lorri 401b'!L:L,MATCH('Retirement Calculator'!A152,'Lorri 401b'!N:N,0),0)</f>
        <v>3969706.2048901427</v>
      </c>
      <c r="S152" s="25">
        <f t="shared" ca="1" si="7"/>
        <v>5319350.7909601405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1346837.4936582614</v>
      </c>
      <c r="R153" s="25">
        <f t="array" aca="1" ref="R153" ca="1">INDEX('Lorri 401b'!L:L,MATCH('Retirement Calculator'!A153,'Lorri 401b'!N:N,0),0)</f>
        <v>3964501.1134646288</v>
      </c>
      <c r="S153" s="25">
        <f t="shared" ca="1" si="7"/>
        <v>5311338.6071228907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1344018.705028143</v>
      </c>
      <c r="R154" s="25">
        <f t="array" aca="1" ref="R154" ca="1">INDEX('Lorri 401b'!L:L,MATCH('Retirement Calculator'!A154,'Lorri 401b'!N:N,0),0)</f>
        <v>3959274.3341581752</v>
      </c>
      <c r="S154" s="25">
        <f t="shared" ca="1" si="7"/>
        <v>5303293.0391863184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1341188.1714453993</v>
      </c>
      <c r="R155" s="25">
        <f t="array" aca="1" ref="R155" ca="1">INDEX('Lorri 401b'!L:L,MATCH('Retirement Calculator'!A155,'Lorri 401b'!N:N,0),0)</f>
        <v>3954025.7766046114</v>
      </c>
      <c r="S155" s="25">
        <f t="shared" ca="1" si="7"/>
        <v>5295213.9480500109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1338345.8439727274</v>
      </c>
      <c r="R156" s="25">
        <f t="array" aca="1" ref="R156" ca="1">INDEX('Lorri 401b'!L:L,MATCH('Retirement Calculator'!A156,'Lorri 401b'!N:N,0),0)</f>
        <v>3948755.3500612411</v>
      </c>
      <c r="S156" s="25">
        <f t="shared" ca="1" si="7"/>
        <v>5287101.1940339683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1335491.6734689195</v>
      </c>
      <c r="R157" s="25">
        <f t="array" aca="1" ref="R157" ca="1">INDEX('Lorri 401b'!L:L,MATCH('Retirement Calculator'!A157,'Lorri 401b'!N:N,0),0)</f>
        <v>3943462.9634072734</v>
      </c>
      <c r="S157" s="25">
        <f t="shared" ca="1" si="7"/>
        <v>5278954.6368761929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1332625.6105880123</v>
      </c>
      <c r="R158" s="25">
        <f t="array" aca="1" ref="R158" ca="1">INDEX('Lorri 401b'!L:L,MATCH('Retirement Calculator'!A158,'Lorri 401b'!N:N,0),0)</f>
        <v>3938148.5251422473</v>
      </c>
      <c r="S158" s="25">
        <f t="shared" ca="1" si="7"/>
        <v>5270774.1357302591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1329747.6057784345</v>
      </c>
      <c r="R159" s="25">
        <f t="array" aca="1" ref="R159" ca="1">INDEX('Lorri 401b'!L:L,MATCH('Retirement Calculator'!A159,'Lorri 401b'!N:N,0),0)</f>
        <v>3932811.9433844504</v>
      </c>
      <c r="S159" s="25">
        <f t="shared" ca="1" si="7"/>
        <v>5262559.5491628852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1326857.6092821502</v>
      </c>
      <c r="R160" s="25">
        <f t="array" aca="1" ref="R160" ca="1">INDEX('Lorri 401b'!L:L,MATCH('Retirement Calculator'!A160,'Lorri 401b'!N:N,0),0)</f>
        <v>3927453.1258693296</v>
      </c>
      <c r="S160" s="25">
        <f t="shared" ca="1" si="7"/>
        <v>5254310.73515148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1323955.571133798</v>
      </c>
      <c r="R161" s="25">
        <f t="array" aca="1" ref="R161" ca="1">INDEX('Lorri 401b'!L:L,MATCH('Retirement Calculator'!A161,'Lorri 401b'!N:N,0),0)</f>
        <v>3922071.9799478953</v>
      </c>
      <c r="S161" s="25">
        <f t="shared" ca="1" si="7"/>
        <v>5246027.5510816928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1321041.4411598276</v>
      </c>
      <c r="R162" s="25">
        <f t="array" aca="1" ref="R162" ca="1">INDEX('Lorri 401b'!L:L,MATCH('Retirement Calculator'!A162,'Lorri 401b'!N:N,0),0)</f>
        <v>3916668.412585122</v>
      </c>
      <c r="S162" s="25">
        <f t="shared" ca="1" si="7"/>
        <v>5237709.8537449501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1318115.1689776324</v>
      </c>
      <c r="R163" s="25">
        <f t="array" aca="1" ref="R163" ca="1">INDEX('Lorri 401b'!L:L,MATCH('Retirement Calculator'!A163,'Lorri 401b'!N:N,0),0)</f>
        <v>3911242.3303583371</v>
      </c>
      <c r="S163" s="25">
        <f t="shared" ca="1" si="7"/>
        <v>5229357.4993359698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1315176.7039946781</v>
      </c>
      <c r="R164" s="25">
        <f t="array" aca="1" ref="R164" ca="1">INDEX('Lorri 401b'!L:L,MATCH('Retirement Calculator'!A164,'Lorri 401b'!N:N,0),0)</f>
        <v>3905793.6394556072</v>
      </c>
      <c r="S164" s="25">
        <f t="shared" ca="1" si="7"/>
        <v>5220970.3434502855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1312225.9954076281</v>
      </c>
      <c r="R165" s="25">
        <f t="array" aca="1" ref="R165" ca="1">INDEX('Lorri 401b'!L:L,MATCH('Retirement Calculator'!A165,'Lorri 401b'!N:N,0),0)</f>
        <v>3900322.2456741161</v>
      </c>
      <c r="S165" s="25">
        <f t="shared" ca="1" si="7"/>
        <v>5212548.2410817444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1309262.9922014654</v>
      </c>
      <c r="R166" s="25">
        <f t="array" aca="1" ref="R166" ca="1">INDEX('Lorri 401b'!L:L,MATCH('Retirement Calculator'!A166,'Lorri 401b'!N:N,0),0)</f>
        <v>3894828.0544185354</v>
      </c>
      <c r="S166" s="25">
        <f t="shared" ca="1" si="7"/>
        <v>5204091.0466200011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1306287.6431486104</v>
      </c>
      <c r="R167" s="25">
        <f t="array" aca="1" ref="R167" ca="1">INDEX('Lorri 401b'!L:L,MATCH('Retirement Calculator'!A167,'Lorri 401b'!N:N,0),0)</f>
        <v>3889310.9706993899</v>
      </c>
      <c r="S167" s="25">
        <f t="shared" ca="1" si="7"/>
        <v>5195598.6138480008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1303299.8968080352</v>
      </c>
      <c r="R168" s="25">
        <f t="array" aca="1" ref="R168" ca="1">INDEX('Lorri 401b'!L:L,MATCH('Retirement Calculator'!A168,'Lorri 401b'!N:N,0),0)</f>
        <v>3883770.8991314145</v>
      </c>
      <c r="S168" s="25">
        <f t="shared" ca="1" si="7"/>
        <v>5187070.7959394492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1300299.7015243743</v>
      </c>
      <c r="R169" s="25">
        <f t="array" aca="1" ref="R169" ca="1">INDEX('Lorri 401b'!L:L,MATCH('Retirement Calculator'!A169,'Lorri 401b'!N:N,0),0)</f>
        <v>3878207.7439319058</v>
      </c>
      <c r="S169" s="25">
        <f t="shared" ca="1" si="7"/>
        <v>5178507.4454562804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1297287.0054270315</v>
      </c>
      <c r="R170" s="25">
        <f t="array" aca="1" ref="R170" ca="1">INDEX('Lorri 401b'!L:L,MATCH('Retirement Calculator'!A170,'Lorri 401b'!N:N,0),0)</f>
        <v>3872621.4089190657</v>
      </c>
      <c r="S170" s="25">
        <f t="shared" ca="1" si="7"/>
        <v>5169908.414346097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1294261.7564292832</v>
      </c>
      <c r="R171" s="25">
        <f t="array" aca="1" ref="R171" ca="1">INDEX('Lorri 401b'!L:L,MATCH('Retirement Calculator'!A171,'Lorri 401b'!N:N,0),0)</f>
        <v>3867011.7975103389</v>
      </c>
      <c r="S171" s="25">
        <f t="shared" ca="1" si="7"/>
        <v>5161273.5539396219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1291223.9022273775</v>
      </c>
      <c r="R172" s="25">
        <f t="array" aca="1" ref="R172" ca="1">INDEX('Lorri 401b'!L:L,MATCH('Retirement Calculator'!A172,'Lorri 401b'!N:N,0),0)</f>
        <v>3861378.8127207425</v>
      </c>
      <c r="S172" s="25">
        <f t="shared" ca="1" si="7"/>
        <v>5152602.7149481196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1288173.3902996306</v>
      </c>
      <c r="R173" s="25">
        <f t="array" aca="1" ref="R173" ca="1">INDEX('Lorri 401b'!L:L,MATCH('Retirement Calculator'!A173,'Lorri 401b'!N:N,0),0)</f>
        <v>3855722.3571611894</v>
      </c>
      <c r="S173" s="25">
        <f t="shared" ca="1" si="7"/>
        <v>5143895.7474608198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1285110.1679055179</v>
      </c>
      <c r="R174" s="25">
        <f t="array" aca="1" ref="R174" ca="1">INDEX('Lorri 401b'!L:L,MATCH('Retirement Calculator'!A174,'Lorri 401b'!N:N,0),0)</f>
        <v>3850042.3330368046</v>
      </c>
      <c r="S174" s="25">
        <f t="shared" ca="1" si="7"/>
        <v>5135152.5009423224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1282034.1820847632</v>
      </c>
      <c r="R175" s="25">
        <f t="array" aca="1" ref="R175" ca="1">INDEX('Lorri 401b'!L:L,MATCH('Retirement Calculator'!A175,'Lorri 401b'!N:N,0),0)</f>
        <v>3844338.6421452351</v>
      </c>
      <c r="S175" s="25">
        <f t="shared" ca="1" si="7"/>
        <v>5126372.8242299985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1278945.379656422</v>
      </c>
      <c r="R176" s="25">
        <f t="array" aca="1" ref="R176" ca="1">INDEX('Lorri 401b'!L:L,MATCH('Retirement Calculator'!A176,'Lorri 401b'!N:N,0),0)</f>
        <v>3838611.1858749506</v>
      </c>
      <c r="S176" s="25">
        <f t="shared" ca="1" si="7"/>
        <v>5117556.565531373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1275843.7072179627</v>
      </c>
      <c r="R177" s="25">
        <f t="array" aca="1" ref="R177" ca="1">INDEX('Lorri 401b'!L:L,MATCH('Retirement Calculator'!A177,'Lorri 401b'!N:N,0),0)</f>
        <v>3832859.8652035398</v>
      </c>
      <c r="S177" s="25">
        <f t="shared" ca="1" si="7"/>
        <v>5108703.5724215023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1272729.1111443432</v>
      </c>
      <c r="R178" s="25">
        <f t="array" aca="1" ref="R178" ca="1">INDEX('Lorri 401b'!L:L,MATCH('Retirement Calculator'!A178,'Lorri 401b'!N:N,0),0)</f>
        <v>3827084.5806959984</v>
      </c>
      <c r="S178" s="25">
        <f t="shared" ca="1" si="7"/>
        <v>5099813.6918403413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1269601.5375870834</v>
      </c>
      <c r="R179" s="25">
        <f t="array" aca="1" ref="R179" ca="1">INDEX('Lorri 401b'!L:L,MATCH('Retirement Calculator'!A179,'Lorri 401b'!N:N,0),0)</f>
        <v>3821285.2325030086</v>
      </c>
      <c r="S179" s="25">
        <f t="shared" ca="1" si="7"/>
        <v>5090886.770090092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1266460.9324733352</v>
      </c>
      <c r="R180" s="25">
        <f t="array" aca="1" ref="R180" ca="1">INDEX('Lorri 401b'!L:L,MATCH('Retirement Calculator'!A180,'Lorri 401b'!N:N,0),0)</f>
        <v>3815461.720359215</v>
      </c>
      <c r="S180" s="25">
        <f t="shared" ca="1" si="7"/>
        <v>5081922.65283255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1263307.2415049463</v>
      </c>
      <c r="R181" s="25">
        <f t="array" aca="1" ref="R181" ca="1">INDEX('Lorri 401b'!L:L,MATCH('Retirement Calculator'!A181,'Lorri 401b'!N:N,0),0)</f>
        <v>3809613.9435814889</v>
      </c>
      <c r="S181" s="25">
        <f t="shared" ca="1" si="7"/>
        <v>5072921.1850864347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1260140.4101575224</v>
      </c>
      <c r="R182" s="25">
        <f t="array" aca="1" ref="R182" ca="1">INDEX('Lorri 401b'!L:L,MATCH('Retirement Calculator'!A182,'Lorri 401b'!N:N,0),0)</f>
        <v>3803741.8010671888</v>
      </c>
      <c r="S182" s="25">
        <f t="shared" ca="1" si="7"/>
        <v>5063882.2112247115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1256960.3836794843</v>
      </c>
      <c r="R183" s="25">
        <f t="array" aca="1" ref="R183" ca="1">INDEX('Lorri 401b'!L:L,MATCH('Retirement Calculator'!A183,'Lorri 401b'!N:N,0),0)</f>
        <v>3797845.1912924126</v>
      </c>
      <c r="S183" s="25">
        <f t="shared" ca="1" si="7"/>
        <v>5054805.5749718966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1253767.1070911209</v>
      </c>
      <c r="R184" s="25">
        <f t="array" aca="1" ref="R184" ca="1">INDEX('Lorri 401b'!L:L,MATCH('Retirement Calculator'!A184,'Lorri 401b'!N:N,0),0)</f>
        <v>3791924.0123102413</v>
      </c>
      <c r="S184" s="25">
        <f t="shared" ca="1" si="7"/>
        <v>5045691.1194013618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1250560.5251836395</v>
      </c>
      <c r="R185" s="25">
        <f t="array" aca="1" ref="R185" ca="1">INDEX('Lorri 401b'!L:L,MATCH('Retirement Calculator'!A185,'Lorri 401b'!N:N,0),0)</f>
        <v>3785978.1617489778</v>
      </c>
      <c r="S185" s="25">
        <f t="shared" ca="1" si="7"/>
        <v>5036538.6869326178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1247340.5825182102</v>
      </c>
      <c r="R186" s="25">
        <f t="array" aca="1" ref="R186" ca="1">INDEX('Lorri 401b'!L:L,MATCH('Retirement Calculator'!A186,'Lorri 401b'!N:N,0),0)</f>
        <v>3780007.5368103758</v>
      </c>
      <c r="S186" s="25">
        <f t="shared" ca="1" si="7"/>
        <v>5027348.1193285864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1244107.2234250084</v>
      </c>
      <c r="R187" s="25">
        <f t="array" aca="1" ref="R187" ca="1">INDEX('Lorri 401b'!L:L,MATCH('Retirement Calculator'!A187,'Lorri 401b'!N:N,0),0)</f>
        <v>3774012.0342678628</v>
      </c>
      <c r="S187" s="25">
        <f t="shared" ca="1" si="7"/>
        <v>5018119.2576928716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1240860.3920022515</v>
      </c>
      <c r="R188" s="25">
        <f t="array" aca="1" ref="R188" ca="1">INDEX('Lorri 401b'!L:L,MATCH('Retirement Calculator'!A188,'Lorri 401b'!N:N,0),0)</f>
        <v>3767991.5504647559</v>
      </c>
      <c r="S188" s="25">
        <f t="shared" ca="1" si="7"/>
        <v>5008851.9424670078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1237600.0321152331</v>
      </c>
      <c r="R189" s="25">
        <f t="array" aca="1" ref="R189" ca="1">INDEX('Lorri 401b'!L:L,MATCH('Retirement Calculator'!A189,'Lorri 401b'!N:N,0),0)</f>
        <v>3761945.9813124696</v>
      </c>
      <c r="S189" s="25">
        <f t="shared" ca="1" si="7"/>
        <v>4999546.0134277027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1234326.0873953521</v>
      </c>
      <c r="R190" s="25">
        <f t="array" aca="1" ref="R190" ca="1">INDEX('Lorri 401b'!L:L,MATCH('Retirement Calculator'!A190,'Lorri 401b'!N:N,0),0)</f>
        <v>3755875.2222887152</v>
      </c>
      <c r="S190" s="25">
        <f t="shared" ca="1" si="7"/>
        <v>4990201.309684067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1231038.5012391382</v>
      </c>
      <c r="R191" s="25">
        <f t="array" aca="1" ref="R191" ca="1">INDEX('Lorri 401b'!L:L,MATCH('Retirement Calculator'!A191,'Lorri 401b'!N:N,0),0)</f>
        <v>3749779.1684356951</v>
      </c>
      <c r="S191" s="25">
        <f t="shared" ca="1" si="7"/>
        <v>4980817.6696748333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1227737.2168072734</v>
      </c>
      <c r="R192" s="25">
        <f t="array" aca="1" ref="R192" ca="1">INDEX('Lorri 401b'!L:L,MATCH('Retirement Calculator'!A192,'Lorri 401b'!N:N,0),0)</f>
        <v>3743657.7143582874</v>
      </c>
      <c r="S192" s="25">
        <f t="shared" ca="1" si="7"/>
        <v>4971394.9311655611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1224422.1770236094</v>
      </c>
      <c r="R193" s="25">
        <f t="array" aca="1" ref="R193" ca="1">INDEX('Lorri 401b'!L:L,MATCH('Retirement Calculator'!A193,'Lorri 401b'!N:N,0),0)</f>
        <v>3737510.754222224</v>
      </c>
      <c r="S193" s="25">
        <f t="shared" ca="1" si="7"/>
        <v>4961932.9312458336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1221093.3245741799</v>
      </c>
      <c r="R194" s="25">
        <f t="array" aca="1" ref="R194" ca="1">INDEX('Lorri 401b'!L:L,MATCH('Retirement Calculator'!A194,'Lorri 401b'!N:N,0),0)</f>
        <v>3731338.1817522603</v>
      </c>
      <c r="S194" s="25">
        <f t="shared" ca="1" si="7"/>
        <v>4952431.5063264407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1217750.6019062113</v>
      </c>
      <c r="R195" s="25">
        <f t="array" aca="1" ref="R195" ca="1">INDEX('Lorri 401b'!L:L,MATCH('Retirement Calculator'!A195,'Lorri 401b'!N:N,0),0)</f>
        <v>3725139.8902303386</v>
      </c>
      <c r="S195" s="25">
        <f t="shared" ca="1" si="7"/>
        <v>4942890.4921365501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1214393.9512271262</v>
      </c>
      <c r="R196" s="25">
        <f t="array" aca="1" ref="R196" ca="1">INDEX('Lorri 401b'!L:L,MATCH('Retirement Calculator'!A196,'Lorri 401b'!N:N,0),0)</f>
        <v>3718915.7724937419</v>
      </c>
      <c r="S196" s="25">
        <f t="shared" ca="1" si="7"/>
        <v>4933309.7237208681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1211023.3145035447</v>
      </c>
      <c r="R197" s="25">
        <f t="array" aca="1" ref="R197" ca="1">INDEX('Lorri 401b'!L:L,MATCH('Retirement Calculator'!A197,'Lorri 401b'!N:N,0),0)</f>
        <v>3712665.7209332432</v>
      </c>
      <c r="S197" s="25">
        <f t="shared" ca="1" si="7"/>
        <v>4923689.0354367876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1207638.6334602816</v>
      </c>
      <c r="R198" s="25">
        <f t="array" aca="1" ref="R198" ca="1">INDEX('Lorri 401b'!L:L,MATCH('Retirement Calculator'!A198,'Lorri 401b'!N:N,0),0)</f>
        <v>3706389.6274912423</v>
      </c>
      <c r="S198" s="25">
        <f t="shared" ca="1" si="7"/>
        <v>4914028.2609515237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1204239.8495793384</v>
      </c>
      <c r="R199" s="25">
        <f t="array" aca="1" ref="R199" ca="1">INDEX('Lorri 401b'!L:L,MATCH('Retirement Calculator'!A199,'Lorri 401b'!N:N,0),0)</f>
        <v>3700087.3836598997</v>
      </c>
      <c r="S199" s="25">
        <f t="shared" ca="1" si="7"/>
        <v>4904327.2332392382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1200826.9040988912</v>
      </c>
      <c r="R200" s="25">
        <f t="array" aca="1" ref="R200" ca="1">INDEX('Lorri 401b'!L:L,MATCH('Retirement Calculator'!A200,'Lorri 401b'!N:N,0),0)</f>
        <v>3693758.8804792599</v>
      </c>
      <c r="S200" s="25">
        <f t="shared" ca="1" si="7"/>
        <v>4894585.7845781511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1197399.7380122754</v>
      </c>
      <c r="R201" s="25">
        <f t="array" aca="1" ref="R201" ca="1">INDEX('Lorri 401b'!L:L,MATCH('Retirement Calculator'!A201,'Lorri 401b'!N:N,0),0)</f>
        <v>3687404.0085353674</v>
      </c>
      <c r="S201" s="25">
        <f t="shared" ca="1" si="7"/>
        <v>4884803.7465476431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1193958.2920669655</v>
      </c>
      <c r="R202" s="25">
        <f t="array" aca="1" ref="R202" ca="1">INDEX('Lorri 401b'!L:L,MATCH('Retirement Calculator'!A202,'Lorri 401b'!N:N,0),0)</f>
        <v>3681022.6579583753</v>
      </c>
      <c r="S202" s="25">
        <f t="shared" ca="1" si="7"/>
        <v>4874980.9500253405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1190502.50676355</v>
      </c>
      <c r="R203" s="25">
        <f t="array" aca="1" ref="R203" ca="1">INDEX('Lorri 401b'!L:L,MATCH('Retirement Calculator'!A203,'Lorri 401b'!N:N,0),0)</f>
        <v>3674614.7184206457</v>
      </c>
      <c r="S203" s="25">
        <f t="shared" ca="1" si="7"/>
        <v>4865117.2251841957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1187032.3223547037</v>
      </c>
      <c r="R204" s="25">
        <f t="array" aca="1" ref="R204" ca="1">INDEX('Lorri 401b'!L:L,MATCH('Retirement Calculator'!A204,'Lorri 401b'!N:N,0),0)</f>
        <v>3668180.0791348419</v>
      </c>
      <c r="S204" s="25">
        <f t="shared" ca="1" si="7"/>
        <v>4855212.4014895456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1183547.6788441539</v>
      </c>
      <c r="R205" s="25">
        <f t="array" aca="1" ref="R205" ca="1">INDEX('Lorri 401b'!L:L,MATCH('Retirement Calculator'!A205,'Lorri 401b'!N:N,0),0)</f>
        <v>3661718.628852014</v>
      </c>
      <c r="S205" s="25">
        <f t="shared" ca="1" si="7"/>
        <v>4845266.3076961674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1180048.5159856435</v>
      </c>
      <c r="R206" s="25">
        <f t="array" aca="1" ref="R206" ca="1">INDEX('Lorri 401b'!L:L,MATCH('Retirement Calculator'!A206,'Lorri 401b'!N:N,0),0)</f>
        <v>3655230.2558596744</v>
      </c>
      <c r="S206" s="25">
        <f t="shared" ca="1" si="7"/>
        <v>4835278.7718453184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1176534.7732818893</v>
      </c>
      <c r="R207" s="25">
        <f t="array" aca="1" ref="R207" ca="1">INDEX('Lorri 401b'!L:L,MATCH('Retirement Calculator'!A207,'Lorri 401b'!N:N,0),0)</f>
        <v>3648714.8479798669</v>
      </c>
      <c r="S207" s="25">
        <f t="shared" ca="1" si="7"/>
        <v>4825249.6212617559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1173006.389983536</v>
      </c>
      <c r="R208" s="25">
        <f t="array" aca="1" ref="R208" ca="1">INDEX('Lorri 401b'!L:L,MATCH('Retirement Calculator'!A208,'Lorri 401b'!N:N,0),0)</f>
        <v>3642172.2925672266</v>
      </c>
      <c r="S208" s="25">
        <f t="shared" ca="1" si="7"/>
        <v>4815178.6825507628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1169463.3050881063</v>
      </c>
      <c r="R209" s="25">
        <f t="array" aca="1" ref="R209" ca="1">INDEX('Lorri 401b'!L:L,MATCH('Retirement Calculator'!A209,'Lorri 401b'!N:N,0),0)</f>
        <v>3635602.4765070337</v>
      </c>
      <c r="S209" s="25">
        <f t="shared" ca="1" si="7"/>
        <v>4805065.7815951398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1165905.4573389457</v>
      </c>
      <c r="R210" s="25">
        <f t="array" aca="1" ref="R210" ca="1">INDEX('Lorri 401b'!L:L,MATCH('Retirement Calculator'!A210,'Lorri 401b'!N:N,0),0)</f>
        <v>3629005.2862132569</v>
      </c>
      <c r="S210" s="25">
        <f t="shared" ca="1" si="7"/>
        <v>4794910.7435522024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1162332.7852241634</v>
      </c>
      <c r="R211" s="25">
        <f t="array" aca="1" ref="R211" ca="1">INDEX('Lorri 401b'!L:L,MATCH('Retirement Calculator'!A211,'Lorri 401b'!N:N,0),0)</f>
        <v>3622380.607626589</v>
      </c>
      <c r="S211" s="25">
        <f t="shared" ca="1" si="7"/>
        <v>4784713.3928507529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1158745.2269755697</v>
      </c>
      <c r="R212" s="25">
        <f t="array" aca="1" ref="R212" ca="1">INDEX('Lorri 401b'!L:L,MATCH('Retirement Calculator'!A212,'Lorri 401b'!N:N,0),0)</f>
        <v>3615728.3262124769</v>
      </c>
      <c r="S212" s="25">
        <f t="shared" ca="1" si="7"/>
        <v>4774473.5531880464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1155142.7205676069</v>
      </c>
      <c r="R213" s="25">
        <f t="array" aca="1" ref="R213" ca="1">INDEX('Lorri 401b'!L:L,MATCH('Retirement Calculator'!A213,'Lorri 401b'!N:N,0),0)</f>
        <v>3609048.3269591392</v>
      </c>
      <c r="S213" s="25">
        <f t="shared" ca="1" si="7"/>
        <v>4764191.0475267461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1151525.2037162774</v>
      </c>
      <c r="R214" s="25">
        <f t="array" aca="1" ref="R214" ca="1">INDEX('Lorri 401b'!L:L,MATCH('Retirement Calculator'!A214,'Lorri 401b'!N:N,0),0)</f>
        <v>3602340.4943755795</v>
      </c>
      <c r="S214" s="25">
        <f t="shared" ca="1" si="7"/>
        <v>4753865.6980918571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1147892.6138780674</v>
      </c>
      <c r="R215" s="25">
        <f t="array" aca="1" ref="R215" ca="1">INDEX('Lorri 401b'!L:L,MATCH('Retirement Calculator'!A215,'Lorri 401b'!N:N,0),0)</f>
        <v>3595604.7124895882</v>
      </c>
      <c r="S215" s="25">
        <f t="shared" ca="1" si="7"/>
        <v>4743497.3263676558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1144244.8882488648</v>
      </c>
      <c r="R216" s="25">
        <f t="array" aca="1" ref="R216" ca="1">INDEX('Lorri 401b'!L:L,MATCH('Retirement Calculator'!A216,'Lorri 401b'!N:N,0),0)</f>
        <v>3588840.8648457387</v>
      </c>
      <c r="S216" s="25">
        <f t="shared" ca="1" si="7"/>
        <v>4733085.7530946033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1140581.963762874</v>
      </c>
      <c r="R217" s="25">
        <f t="array" aca="1" ref="R217" ca="1">INDEX('Lorri 401b'!L:L,MATCH('Retirement Calculator'!A217,'Lorri 401b'!N:N,0),0)</f>
        <v>3582048.8345033731</v>
      </c>
      <c r="S217" s="25">
        <f t="shared" ca="1" si="7"/>
        <v>4722630.7982662469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1136903.7770915248</v>
      </c>
      <c r="R218" s="25">
        <f t="array" aca="1" ref="R218" ca="1">INDEX('Lorri 401b'!L:L,MATCH('Retirement Calculator'!A218,'Lorri 401b'!N:N,0),0)</f>
        <v>3575228.5040345811</v>
      </c>
      <c r="S218" s="25">
        <f t="shared" ca="1" si="7"/>
        <v>4712132.2811261062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1133210.2646423783</v>
      </c>
      <c r="R219" s="25">
        <f t="array" aca="1" ref="R219" ca="1">INDEX('Lorri 401b'!L:L,MATCH('Retirement Calculator'!A219,'Lorri 401b'!N:N,0),0)</f>
        <v>3568379.7555221692</v>
      </c>
      <c r="S219" s="25">
        <f t="shared" ca="1" si="7"/>
        <v>4701590.0201645475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1129501.362558027</v>
      </c>
      <c r="R220" s="25">
        <f t="array" aca="1" ref="R220" ca="1">INDEX('Lorri 401b'!L:L,MATCH('Retirement Calculator'!A220,'Lorri 401b'!N:N,0),0)</f>
        <v>3561502.4705576221</v>
      </c>
      <c r="S220" s="25">
        <f t="shared" ca="1" si="7"/>
        <v>4691003.8331156494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1125777.0067149911</v>
      </c>
      <c r="R221" s="25">
        <f t="array" aca="1" ref="R221" ca="1">INDEX('Lorri 401b'!L:L,MATCH('Retirement Calculator'!A221,'Lorri 401b'!N:N,0),0)</f>
        <v>3554596.5302390559</v>
      </c>
      <c r="S221" s="25">
        <f t="shared" ca="1" si="7"/>
        <v>4680373.5369540472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1122037.132722609</v>
      </c>
      <c r="R222" s="25">
        <f t="array" aca="1" ref="R222" ca="1">INDEX('Lorri 401b'!L:L,MATCH('Retirement Calculator'!A222,'Lorri 401b'!N:N,0),0)</f>
        <v>3547661.8151691621</v>
      </c>
      <c r="S222" s="25">
        <f t="shared" ca="1" si="7"/>
        <v>4669698.9478917709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1118281.6759219253</v>
      </c>
      <c r="R223" s="25">
        <f t="array" aca="1" ref="R223" ca="1">INDEX('Lorri 401b'!L:L,MATCH('Retirement Calculator'!A223,'Lorri 401b'!N:N,0),0)</f>
        <v>3540698.2054531439</v>
      </c>
      <c r="S223" s="25">
        <f t="shared" ca="1" si="7"/>
        <v>4658979.8813750688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1114510.5713845722</v>
      </c>
      <c r="R224" s="25">
        <f t="array" aca="1" ref="R224" ca="1">INDEX('Lorri 401b'!L:L,MATCH('Retirement Calculator'!A224,'Lorri 401b'!N:N,0),0)</f>
        <v>3533705.5806966424</v>
      </c>
      <c r="S224" s="25">
        <f t="shared" ca="1" si="7"/>
        <v>4648216.1520812148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1110723.7539116468</v>
      </c>
      <c r="R225" s="25">
        <f t="array" aca="1" ref="R225" ca="1">INDEX('Lorri 401b'!L:L,MATCH('Retirement Calculator'!A225,'Lorri 401b'!N:N,0),0)</f>
        <v>3526683.8200036553</v>
      </c>
      <c r="S225" s="25">
        <f t="shared" ca="1" si="7"/>
        <v>4637407.5739153018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1106921.1580325842</v>
      </c>
      <c r="R226" s="25">
        <f t="array" aca="1" ref="R226" ca="1">INDEX('Lorri 401b'!L:L,MATCH('Retirement Calculator'!A226,'Lorri 401b'!N:N,0),0)</f>
        <v>3519632.8019744474</v>
      </c>
      <c r="S226" s="25">
        <f t="shared" ca="1" si="7"/>
        <v>4626553.9600070314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1103102.7180040255</v>
      </c>
      <c r="R227" s="25">
        <f t="array" aca="1" ref="R227" ca="1">INDEX('Lorri 401b'!L:L,MATCH('Retirement Calculator'!A227,'Lorri 401b'!N:N,0),0)</f>
        <v>3512552.4047034513</v>
      </c>
      <c r="S227" s="25">
        <f t="shared" ca="1" si="7"/>
        <v>4615655.1227074768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1099268.3678086812</v>
      </c>
      <c r="R228" s="25">
        <f t="array" aca="1" ref="R228" ca="1">INDEX('Lorri 401b'!L:L,MATCH('Retirement Calculator'!A228,'Lorri 401b'!N:N,0),0)</f>
        <v>3505442.5057771592</v>
      </c>
      <c r="S228" s="25">
        <f t="shared" ca="1" si="7"/>
        <v>4604710.8735858407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1095418.0411541897</v>
      </c>
      <c r="R229" s="25">
        <f t="array" aca="1" ref="R229" ca="1">INDEX('Lorri 401b'!L:L,MATCH('Retirement Calculator'!A229,'Lorri 401b'!N:N,0),0)</f>
        <v>3498302.982272008</v>
      </c>
      <c r="S229" s="25">
        <f t="shared" ca="1" si="7"/>
        <v>4593721.0234261975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1091551.6714719711</v>
      </c>
      <c r="R230" s="25">
        <f t="array" aca="1" ref="R230" ca="1">INDEX('Lorri 401b'!L:L,MATCH('Retirement Calculator'!A230,'Lorri 401b'!N:N,0),0)</f>
        <v>3491133.7107522516</v>
      </c>
      <c r="S230" s="25">
        <f t="shared" ca="1" si="7"/>
        <v>4582685.3822242226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1087669.1919160765</v>
      </c>
      <c r="R231" s="25">
        <f t="array" aca="1" ref="R231" ca="1">INDEX('Lorri 401b'!L:L,MATCH('Retirement Calculator'!A231,'Lorri 401b'!N:N,0),0)</f>
        <v>3483934.5672678296</v>
      </c>
      <c r="S231" s="25">
        <f t="shared" ca="1" si="7"/>
        <v>4571603.759183906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1083770.5353620322</v>
      </c>
      <c r="R232" s="25">
        <f t="array" aca="1" ref="R232" ca="1">INDEX('Lorri 401b'!L:L,MATCH('Retirement Calculator'!A232,'Lorri 401b'!N:N,0),0)</f>
        <v>3476705.4273522226</v>
      </c>
      <c r="S232" s="25">
        <f t="shared" ca="1" si="7"/>
        <v>4560475.9627142549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1079855.6344056795</v>
      </c>
      <c r="R233" s="25">
        <f t="array" aca="1" ref="R233" ca="1">INDEX('Lorri 401b'!L:L,MATCH('Retirement Calculator'!A233,'Lorri 401b'!N:N,0),0)</f>
        <v>3469446.1660203007</v>
      </c>
      <c r="S233" s="25">
        <f t="shared" ca="1" si="7"/>
        <v>4549301.8004259802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1075924.4213620087</v>
      </c>
      <c r="R234" s="25">
        <f t="array" aca="1" ref="R234" ca="1">INDEX('Lorri 401b'!L:L,MATCH('Retirement Calculator'!A234,'Lorri 401b'!N:N,0),0)</f>
        <v>3462156.6577661624</v>
      </c>
      <c r="S234" s="25">
        <f t="shared" ca="1" si="7"/>
        <v>4538081.0791281713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1071976.8282639892</v>
      </c>
      <c r="R235" s="25">
        <f t="array" aca="1" ref="R235" ca="1">INDEX('Lorri 401b'!L:L,MATCH('Retirement Calculator'!A235,'Lorri 401b'!N:N,0),0)</f>
        <v>3454836.776560965</v>
      </c>
      <c r="S235" s="25">
        <f t="shared" ca="1" si="7"/>
        <v>4526813.6048249546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1068012.7868613948</v>
      </c>
      <c r="R236" s="25">
        <f t="array" aca="1" ref="R236" ca="1">INDEX('Lorri 401b'!L:L,MATCH('Retirement Calculator'!A236,'Lorri 401b'!N:N,0),0)</f>
        <v>3447486.395850746</v>
      </c>
      <c r="S236" s="25">
        <f t="shared" ca="1" si="7"/>
        <v>4515499.1827121405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1064032.2286196228</v>
      </c>
      <c r="R237" s="25">
        <f t="array" aca="1" ref="R237" ca="1">INDEX('Lorri 401b'!L:L,MATCH('Retirement Calculator'!A237,'Lorri 401b'!N:N,0),0)</f>
        <v>3440105.3885542345</v>
      </c>
      <c r="S237" s="25">
        <f t="shared" ca="1" si="7"/>
        <v>4504137.6171738571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1060035.08471851</v>
      </c>
      <c r="R238" s="25">
        <f t="array" aca="1" ref="R238" ca="1">INDEX('Lorri 401b'!L:L,MATCH('Retirement Calculator'!A238,'Lorri 401b'!N:N,0),0)</f>
        <v>3432693.6270606541</v>
      </c>
      <c r="S238" s="25">
        <f t="shared" ca="1" si="7"/>
        <v>4492728.7117791642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1056021.2860511427</v>
      </c>
      <c r="R239" s="25">
        <f t="array" aca="1" ref="R239" ca="1">INDEX('Lorri 401b'!L:L,MATCH('Retirement Calculator'!A239,'Lorri 401b'!N:N,0),0)</f>
        <v>3425250.9832275175</v>
      </c>
      <c r="S239" s="25">
        <f t="shared" ca="1" si="7"/>
        <v>4481272.2692786604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1051990.7632226613</v>
      </c>
      <c r="R240" s="25">
        <f t="array" aca="1" ref="R240" ca="1">INDEX('Lorri 401b'!L:L,MATCH('Retirement Calculator'!A240,'Lorri 401b'!N:N,0),0)</f>
        <v>3417777.3283784091</v>
      </c>
      <c r="S240" s="25">
        <f t="shared" ca="1" si="7"/>
        <v>4469768.09160107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1047943.4465490613</v>
      </c>
      <c r="R241" s="25">
        <f t="array" aca="1" ref="R241" ca="1">INDEX('Lorri 401b'!L:L,MATCH('Retirement Calculator'!A241,'Lorri 401b'!N:N,0),0)</f>
        <v>3410272.533300763</v>
      </c>
      <c r="S241" s="25">
        <f t="shared" ca="1" si="7"/>
        <v>4458215.9798498247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1043879.266055988</v>
      </c>
      <c r="R242" s="25">
        <f t="array" aca="1" ref="R242" ca="1">INDEX('Lorri 401b'!L:L,MATCH('Retirement Calculator'!A242,'Lorri 401b'!N:N,0),0)</f>
        <v>3402736.4682436264</v>
      </c>
      <c r="S242" s="25">
        <f t="shared" ca="1" si="7"/>
        <v>4446615.7342996141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1039798.1514775269</v>
      </c>
      <c r="R243" s="25">
        <f t="array" aca="1" ref="R243" ca="1">INDEX('Lorri 401b'!L:L,MATCH('Retirement Calculator'!A243,'Lorri 401b'!N:N,0),0)</f>
        <v>3395169.0029154187</v>
      </c>
      <c r="S243" s="25">
        <f t="shared" ca="1" si="7"/>
        <v>4434967.1543929456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1035700.0322549888</v>
      </c>
      <c r="R244" s="25">
        <f t="array" aca="1" ref="R244" ca="1">INDEX('Lorri 401b'!L:L,MATCH('Retirement Calculator'!A244,'Lorri 401b'!N:N,0),0)</f>
        <v>3387570.0064816768</v>
      </c>
      <c r="S244" s="25">
        <f t="shared" ca="1" si="7"/>
        <v>4423270.0387366656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1031584.8375356902</v>
      </c>
      <c r="R245" s="25">
        <f t="array" aca="1" ref="R245" ca="1">INDEX('Lorri 401b'!L:L,MATCH('Retirement Calculator'!A245,'Lorri 401b'!N:N,0),0)</f>
        <v>3379939.3475627941</v>
      </c>
      <c r="S245" s="25">
        <f t="shared" ca="1" si="7"/>
        <v>4411524.1850984842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1027452.4961717278</v>
      </c>
      <c r="R246" s="25">
        <f t="array" aca="1" ref="R246" ca="1">INDEX('Lorri 401b'!L:L,MATCH('Retirement Calculator'!A246,'Lorri 401b'!N:N,0),0)</f>
        <v>3372276.8942317497</v>
      </c>
      <c r="S246" s="25">
        <f t="shared" ca="1" si="7"/>
        <v>4399729.3904034775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1023302.9367187489</v>
      </c>
      <c r="R247" s="25">
        <f t="array" aca="1" ref="R247" ca="1">INDEX('Lorri 401b'!L:L,MATCH('Retirement Calculator'!A247,'Lorri 401b'!N:N,0),0)</f>
        <v>3364582.5140118259</v>
      </c>
      <c r="S247" s="25">
        <f t="shared" ca="1" si="7"/>
        <v>4387885.4507305752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1019136.0874347159</v>
      </c>
      <c r="R248" s="25">
        <f t="array" aca="1" ref="R248" ca="1">INDEX('Lorri 401b'!L:L,MATCH('Retirement Calculator'!A248,'Lorri 401b'!N:N,0),0)</f>
        <v>3356856.073874319</v>
      </c>
      <c r="S248" s="25">
        <f t="shared" ca="1" si="7"/>
        <v>4375992.1613090346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1014951.8762786662</v>
      </c>
      <c r="R249" s="25">
        <f t="array" aca="1" ref="R249" ca="1">INDEX('Lorri 401b'!L:L,MATCH('Retirement Calculator'!A249,'Lorri 401b'!N:N,0),0)</f>
        <v>3349097.4402362392</v>
      </c>
      <c r="S249" s="25">
        <f t="shared" ca="1" si="7"/>
        <v>4364049.3165149055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1010750.2309094662</v>
      </c>
      <c r="R250" s="25">
        <f t="array" aca="1" ref="R250" ca="1">INDEX('Lorri 401b'!L:L,MATCH('Retirement Calculator'!A250,'Lorri 401b'!N:N,0),0)</f>
        <v>3341306.4789580004</v>
      </c>
      <c r="S250" s="25">
        <f t="shared" ca="1" si="7"/>
        <v>4352056.7098674662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1006531.0786845612</v>
      </c>
      <c r="R251" s="25">
        <f t="array" aca="1" ref="R251" ca="1">INDEX('Lorri 401b'!L:L,MATCH('Retirement Calculator'!A251,'Lorri 401b'!N:N,0),0)</f>
        <v>3333483.0553411026</v>
      </c>
      <c r="S251" s="25">
        <f t="shared" ca="1" si="7"/>
        <v>4340014.1340256641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1002294.3466587191</v>
      </c>
      <c r="R252" s="25">
        <f t="array" aca="1" ref="R252" ca="1">INDEX('Lorri 401b'!L:L,MATCH('Retirement Calculator'!A252,'Lorri 401b'!N:N,0),0)</f>
        <v>3325627.0341258012</v>
      </c>
      <c r="S252" s="25">
        <f t="shared" ca="1" si="7"/>
        <v>4327921.3807845199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998039.96158276941</v>
      </c>
      <c r="R253" s="25">
        <f t="array" aca="1" ref="R253" ca="1">INDEX('Lorri 401b'!L:L,MATCH('Retirement Calculator'!A253,'Lorri 401b'!N:N,0),0)</f>
        <v>3317738.2794887689</v>
      </c>
      <c r="S253" s="25">
        <f t="shared" ca="1" si="7"/>
        <v>4315778.2410715381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993767.84990233649</v>
      </c>
      <c r="R254" s="25">
        <f t="array" aca="1" ref="R254" ca="1">INDEX('Lorri 401b'!L:L,MATCH('Retirement Calculator'!A254,'Lorri 401b'!N:N,0),0)</f>
        <v>3309816.6550407493</v>
      </c>
      <c r="S254" s="25">
        <f t="shared" ca="1" si="7"/>
        <v>4303584.5049430858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989477.93775656843</v>
      </c>
      <c r="R255" s="25">
        <f t="array" aca="1" ref="R255" ca="1">INDEX('Lorri 401b'!L:L,MATCH('Retirement Calculator'!A255,'Lorri 401b'!N:N,0),0)</f>
        <v>3301862.0238241963</v>
      </c>
      <c r="S255" s="25">
        <f t="shared" ca="1" si="7"/>
        <v>4291339.9615807645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985170.15097685973</v>
      </c>
      <c r="R256" s="25">
        <f t="array" aca="1" ref="R256" ca="1">INDEX('Lorri 401b'!L:L,MATCH('Retirement Calculator'!A256,'Lorri 401b'!N:N,0),0)</f>
        <v>3293874.2483109077</v>
      </c>
      <c r="S256" s="25">
        <f t="shared" ca="1" si="7"/>
        <v>4279044.3992877677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980844.41508556891</v>
      </c>
      <c r="R257" s="25">
        <f t="array" aca="1" ref="R257" ca="1">INDEX('Lorri 401b'!L:L,MATCH('Retirement Calculator'!A257,'Lorri 401b'!N:N,0),0)</f>
        <v>3285853.1903996468</v>
      </c>
      <c r="S257" s="25">
        <f t="shared" ca="1" si="7"/>
        <v>4266697.6054852158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976500.65529473103</v>
      </c>
      <c r="R258" s="25">
        <f t="array" aca="1" ref="R258" ca="1">INDEX('Lorri 401b'!L:L,MATCH('Retirement Calculator'!A258,'Lorri 401b'!N:N,0),0)</f>
        <v>3277798.7114137555</v>
      </c>
      <c r="S258" s="25">
        <f t="shared" ca="1" si="7"/>
        <v>4254299.3667084863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972138.79650476458</v>
      </c>
      <c r="R259" s="25">
        <f t="array" aca="1" ref="R259" ca="1">INDEX('Lorri 401b'!L:L,MATCH('Retirement Calculator'!A259,'Lorri 401b'!N:N,0),0)</f>
        <v>3269710.6720987568</v>
      </c>
      <c r="S259" s="25">
        <f t="shared" ca="1" si="7"/>
        <v>4241849.4686035216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967758.76330317336</v>
      </c>
      <c r="R260" s="25">
        <f t="array" aca="1" ref="R260" ca="1">INDEX('Lorri 401b'!L:L,MATCH('Retirement Calculator'!A260,'Lorri 401b'!N:N,0),0)</f>
        <v>3261588.9326199451</v>
      </c>
      <c r="S260" s="25">
        <f t="shared" ca="1" si="7"/>
        <v>4229347.6959231189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963360.47996324219</v>
      </c>
      <c r="R261" s="25">
        <f t="array" aca="1" ref="R261" ca="1">INDEX('Lorri 401b'!L:L,MATCH('Retirement Calculator'!A261,'Lorri 401b'!N:N,0),0)</f>
        <v>3253433.3525599721</v>
      </c>
      <c r="S261" s="25">
        <f t="shared" ca="1" si="7"/>
        <v>4216793.8325232146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958943.87044272793</v>
      </c>
      <c r="R262" s="25">
        <f t="array" aca="1" ref="R262" ca="1">INDEX('Lorri 401b'!L:L,MATCH('Retirement Calculator'!A262,'Lorri 401b'!N:N,0),0)</f>
        <v>3245243.7909164159</v>
      </c>
      <c r="S262" s="25">
        <f t="shared" ca="1" si="7"/>
        <v>4204187.6613591434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954508.85838254483</v>
      </c>
      <c r="R263" s="25">
        <f t="array" aca="1" ref="R263" ca="1">INDEX('Lorri 401b'!L:L,MATCH('Retirement Calculator'!A263,'Lorri 401b'!N:N,0),0)</f>
        <v>3237020.1060993448</v>
      </c>
      <c r="S263" s="25">
        <f t="shared" ca="1" si="7"/>
        <v>4191528.9644818897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950055.36710544431</v>
      </c>
      <c r="R264" s="25">
        <f t="array" aca="1" ref="R264" ca="1">INDEX('Lorri 401b'!L:L,MATCH('Retirement Calculator'!A264,'Lorri 401b'!N:N,0),0)</f>
        <v>3228762.1559288693</v>
      </c>
      <c r="S264" s="25">
        <f t="shared" ca="1" si="7"/>
        <v>4178817.5230343137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945583.31961468922</v>
      </c>
      <c r="R265" s="25">
        <f t="array" aca="1" ref="R265" ca="1">INDEX('Lorri 401b'!L:L,MATCH('Retirement Calculator'!A265,'Lorri 401b'!N:N,0),0)</f>
        <v>3220469.7976326831</v>
      </c>
      <c r="S265" s="25">
        <f t="shared" ca="1" si="7"/>
        <v>4166053.1172473724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941092.63859272271</v>
      </c>
      <c r="R266" s="25">
        <f t="array" aca="1" ref="R266" ca="1">INDEX('Lorri 401b'!L:L,MATCH('Retirement Calculator'!A266,'Lorri 401b'!N:N,0),0)</f>
        <v>3212142.8878435963</v>
      </c>
      <c r="S266" s="25">
        <f t="shared" ref="S266:S520" ca="1" si="267">SUM(Q266:R266)</f>
        <v>4153235.5264363191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936583.24639983126</v>
      </c>
      <c r="R267" s="25">
        <f t="array" aca="1" ref="R267" ca="1">INDEX('Lorri 401b'!L:L,MATCH('Retirement Calculator'!A267,'Lorri 401b'!N:N,0),0)</f>
        <v>3203781.2825970552</v>
      </c>
      <c r="S267" s="25">
        <f t="shared" ca="1" si="267"/>
        <v>4140364.5289968867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932055.06507280283</v>
      </c>
      <c r="R268" s="25">
        <f t="array" aca="1" ref="R268" ca="1">INDEX('Lorri 401b'!L:L,MATCH('Retirement Calculator'!A268,'Lorri 401b'!N:N,0),0)</f>
        <v>3195384.8373286533</v>
      </c>
      <c r="S268" s="25">
        <f t="shared" ca="1" si="267"/>
        <v>4127439.9024014561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927508.01632357843</v>
      </c>
      <c r="R269" s="25">
        <f t="array" aca="1" ref="R269" ca="1">INDEX('Lorri 401b'!L:L,MATCH('Retirement Calculator'!A269,'Lorri 401b'!N:N,0),0)</f>
        <v>3186953.4068716331</v>
      </c>
      <c r="S269" s="25">
        <f t="shared" ca="1" si="267"/>
        <v>4114461.4231952117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922942.02153789892</v>
      </c>
      <c r="R270" s="25">
        <f t="array" aca="1" ref="R270" ca="1">INDEX('Lorri 401b'!L:L,MATCH('Retirement Calculator'!A270,'Lorri 401b'!N:N,0),0)</f>
        <v>3178486.8454543753</v>
      </c>
      <c r="S270" s="25">
        <f t="shared" ca="1" si="267"/>
        <v>4101428.8669922743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918357.00177394575</v>
      </c>
      <c r="R271" s="25">
        <f t="array" aca="1" ref="R271" ca="1">INDEX('Lorri 401b'!L:L,MATCH('Retirement Calculator'!A271,'Lorri 401b'!N:N,0),0)</f>
        <v>3169985.0066978787</v>
      </c>
      <c r="S271" s="25">
        <f t="shared" ca="1" si="267"/>
        <v>4088342.0084718242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913752.87776097609</v>
      </c>
      <c r="R272" s="25">
        <f t="array" aca="1" ref="R272" ca="1">INDEX('Lorri 401b'!L:L,MATCH('Retirement Calculator'!A272,'Lorri 401b'!N:N,0),0)</f>
        <v>3161447.7436132301</v>
      </c>
      <c r="S272" s="25">
        <f t="shared" ca="1" si="267"/>
        <v>4075200.6213742062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909129.56989795237</v>
      </c>
      <c r="R273" s="25">
        <f t="array" aca="1" ref="R273" ca="1">INDEX('Lorri 401b'!L:L,MATCH('Retirement Calculator'!A273,'Lorri 401b'!N:N,0),0)</f>
        <v>3152874.9085990624</v>
      </c>
      <c r="S273" s="25">
        <f t="shared" ca="1" si="267"/>
        <v>4062004.4784970148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904486.99825216609</v>
      </c>
      <c r="R274" s="25">
        <f t="array" aca="1" ref="R274" ca="1">INDEX('Lorri 401b'!L:L,MATCH('Retirement Calculator'!A274,'Lorri 401b'!N:N,0),0)</f>
        <v>3144266.3534390023</v>
      </c>
      <c r="S274" s="25">
        <f t="shared" ca="1" si="267"/>
        <v>4048753.3516911683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899825.08255785564</v>
      </c>
      <c r="R275" s="25">
        <f t="array" aca="1" ref="R275" ca="1">INDEX('Lorri 401b'!L:L,MATCH('Retirement Calculator'!A275,'Lorri 401b'!N:N,0),0)</f>
        <v>3135621.9292991087</v>
      </c>
      <c r="S275" s="25">
        <f t="shared" ca="1" si="267"/>
        <v>4035447.0118569643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895143.74221481895</v>
      </c>
      <c r="R276" s="25">
        <f t="array" aca="1" ref="R276" ca="1">INDEX('Lorri 401b'!L:L,MATCH('Retirement Calculator'!A276,'Lorri 401b'!N:N,0),0)</f>
        <v>3126941.4867252987</v>
      </c>
      <c r="S276" s="25">
        <f t="shared" ca="1" si="267"/>
        <v>4022085.2289401176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890442.8962870196</v>
      </c>
      <c r="R277" s="25">
        <f t="array" aca="1" ref="R277" ca="1">INDEX('Lorri 401b'!L:L,MATCH('Retirement Calculator'!A277,'Lorri 401b'!N:N,0),0)</f>
        <v>3118224.8756407644</v>
      </c>
      <c r="S277" s="25">
        <f t="shared" ca="1" si="267"/>
        <v>4008667.7719277842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885722.46350118774</v>
      </c>
      <c r="R278" s="25">
        <f t="array" aca="1" ref="R278" ca="1">INDEX('Lorri 401b'!L:L,MATCH('Retirement Calculator'!A278,'Lorri 401b'!N:N,0),0)</f>
        <v>3109471.945343378</v>
      </c>
      <c r="S278" s="25">
        <f t="shared" ca="1" si="267"/>
        <v>3995194.408844566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880982.36224541487</v>
      </c>
      <c r="R279" s="25">
        <f t="array" aca="1" ref="R279" ca="1">INDEX('Lorri 401b'!L:L,MATCH('Retirement Calculator'!A279,'Lorri 401b'!N:N,0),0)</f>
        <v>3100682.5445030858</v>
      </c>
      <c r="S279" s="25">
        <f t="shared" ca="1" si="267"/>
        <v>3981664.9067485007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876222.51056774298</v>
      </c>
      <c r="R280" s="25">
        <f t="array" aca="1" ref="R280" ca="1">INDEX('Lorri 401b'!L:L,MATCH('Retirement Calculator'!A280,'Lorri 401b'!N:N,0),0)</f>
        <v>3091856.5211592922</v>
      </c>
      <c r="S280" s="25">
        <f t="shared" ca="1" si="267"/>
        <v>3968079.0317270351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871442.82617474743</v>
      </c>
      <c r="R281" s="25">
        <f t="array" aca="1" ref="R281" ca="1">INDEX('Lorri 401b'!L:L,MATCH('Retirement Calculator'!A281,'Lorri 401b'!N:N,0),0)</f>
        <v>3082993.7227182328</v>
      </c>
      <c r="S281" s="25">
        <f t="shared" ca="1" si="267"/>
        <v>3954436.5488929804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866643.22643011448</v>
      </c>
      <c r="R282" s="25">
        <f t="array" aca="1" ref="R282" ca="1">INDEX('Lorri 401b'!L:L,MATCH('Retirement Calculator'!A282,'Lorri 401b'!N:N,0),0)</f>
        <v>3074093.9959503356</v>
      </c>
      <c r="S282" s="25">
        <f t="shared" ca="1" si="267"/>
        <v>3940737.22238045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861823.62835321215</v>
      </c>
      <c r="R283" s="25">
        <f t="array" aca="1" ref="R283" ca="1">INDEX('Lorri 401b'!L:L,MATCH('Retirement Calculator'!A283,'Lorri 401b'!N:N,0),0)</f>
        <v>3065157.1869875723</v>
      </c>
      <c r="S283" s="25">
        <f t="shared" ca="1" si="267"/>
        <v>3926980.8153407844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856983.94861765613</v>
      </c>
      <c r="R284" s="25">
        <f t="array" aca="1" ref="R284" ca="1">INDEX('Lorri 401b'!L:L,MATCH('Retirement Calculator'!A284,'Lorri 401b'!N:N,0),0)</f>
        <v>3056183.1413207976</v>
      </c>
      <c r="S284" s="25">
        <f t="shared" ca="1" si="267"/>
        <v>3913167.0899384539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852124.10354986857</v>
      </c>
      <c r="R285" s="25">
        <f t="array" aca="1" ref="R285" ca="1">INDEX('Lorri 401b'!L:L,MATCH('Retirement Calculator'!A285,'Lorri 401b'!N:N,0),0)</f>
        <v>3047171.7037970782</v>
      </c>
      <c r="S285" s="25">
        <f t="shared" ca="1" si="267"/>
        <v>3899295.8073469466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847244.0091276319</v>
      </c>
      <c r="R286" s="25">
        <f t="array" aca="1" ref="R286" ca="1">INDEX('Lorri 401b'!L:L,MATCH('Retirement Calculator'!A286,'Lorri 401b'!N:N,0),0)</f>
        <v>3038122.7186170099</v>
      </c>
      <c r="S286" s="25">
        <f t="shared" ca="1" si="267"/>
        <v>3885366.7277446417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842343.58097863593</v>
      </c>
      <c r="R287" s="25">
        <f t="array" aca="1" ref="R287" ca="1">INDEX('Lorri 401b'!L:L,MATCH('Retirement Calculator'!A287,'Lorri 401b'!N:N,0),0)</f>
        <v>3029036.0293320245</v>
      </c>
      <c r="S287" s="25">
        <f t="shared" ca="1" si="267"/>
        <v>3871379.6103106607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837422.73437901912</v>
      </c>
      <c r="R288" s="25">
        <f t="array" aca="1" ref="R288" ca="1">INDEX('Lorri 401b'!L:L,MATCH('Retirement Calculator'!A288,'Lorri 401b'!N:N,0),0)</f>
        <v>3019911.4788416852</v>
      </c>
      <c r="S288" s="25">
        <f t="shared" ca="1" si="267"/>
        <v>3857334.2132207043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832481.38425190398</v>
      </c>
      <c r="R289" s="25">
        <f t="array" aca="1" ref="R289" ca="1">INDEX('Lorri 401b'!L:L,MATCH('Retirement Calculator'!A289,'Lorri 401b'!N:N,0),0)</f>
        <v>3010748.9093909692</v>
      </c>
      <c r="S289" s="25">
        <f t="shared" ca="1" si="267"/>
        <v>3843230.2936428729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827519.44516592578</v>
      </c>
      <c r="R290" s="25">
        <f t="array" aca="1" ref="R290" ca="1">INDEX('Lorri 401b'!L:L,MATCH('Retirement Calculator'!A290,'Lorri 401b'!N:N,0),0)</f>
        <v>3001548.1625675419</v>
      </c>
      <c r="S290" s="25">
        <f t="shared" ca="1" si="267"/>
        <v>3829067.6077334676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822536.83133375598</v>
      </c>
      <c r="R291" s="25">
        <f t="array" aca="1" ref="R291" ca="1">INDEX('Lorri 401b'!L:L,MATCH('Retirement Calculator'!A291,'Lorri 401b'!N:N,0),0)</f>
        <v>2992309.0792990173</v>
      </c>
      <c r="S291" s="25">
        <f t="shared" ca="1" si="267"/>
        <v>3814845.9106327733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817533.45661061886</v>
      </c>
      <c r="R292" s="25">
        <f t="array" aca="1" ref="R292" ca="1">INDEX('Lorri 401b'!L:L,MATCH('Retirement Calculator'!A292,'Lorri 401b'!N:N,0),0)</f>
        <v>2983031.499850207</v>
      </c>
      <c r="S292" s="25">
        <f t="shared" ca="1" si="267"/>
        <v>3800564.9564608261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812509.23449280206</v>
      </c>
      <c r="R293" s="25">
        <f t="array" aca="1" ref="R293" ca="1">INDEX('Lorri 401b'!L:L,MATCH('Retirement Calculator'!A293,'Lorri 401b'!N:N,0),0)</f>
        <v>2973715.2638203599</v>
      </c>
      <c r="S293" s="25">
        <f t="shared" ca="1" si="267"/>
        <v>3786224.498313162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807464.07811616093</v>
      </c>
      <c r="R294" s="25">
        <f t="array" aca="1" ref="R294" ca="1">INDEX('Lorri 401b'!L:L,MATCH('Retirement Calculator'!A294,'Lorri 401b'!N:N,0),0)</f>
        <v>2964360.2101403885</v>
      </c>
      <c r="S294" s="25">
        <f t="shared" ca="1" si="267"/>
        <v>3771824.2882565493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802397.90025461721</v>
      </c>
      <c r="R295" s="25">
        <f t="array" aca="1" ref="R295" ca="1">INDEX('Lorri 401b'!L:L,MATCH('Retirement Calculator'!A295,'Lorri 401b'!N:N,0),0)</f>
        <v>2954966.177070084</v>
      </c>
      <c r="S295" s="25">
        <f t="shared" ca="1" si="267"/>
        <v>3757364.0773247015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797310.6133186504</v>
      </c>
      <c r="R296" s="25">
        <f t="array" aca="1" ref="R296" ca="1">INDEX('Lorri 401b'!L:L,MATCH('Retirement Calculator'!A296,'Lorri 401b'!N:N,0),0)</f>
        <v>2945533.0021953196</v>
      </c>
      <c r="S296" s="25">
        <f t="shared" ca="1" si="267"/>
        <v>3742843.6155139701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792202.12935378368</v>
      </c>
      <c r="R297" s="25">
        <f t="array" aca="1" ref="R297" ca="1">INDEX('Lorri 401b'!L:L,MATCH('Retirement Calculator'!A297,'Lorri 401b'!N:N,0),0)</f>
        <v>2936060.5224252441</v>
      </c>
      <c r="S297" s="25">
        <f t="shared" ca="1" si="267"/>
        <v>3728262.6517790277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787072.36003906338</v>
      </c>
      <c r="R298" s="25">
        <f t="array" aca="1" ref="R298" ca="1">INDEX('Lorri 401b'!L:L,MATCH('Retirement Calculator'!A298,'Lorri 401b'!N:N,0),0)</f>
        <v>2926548.5739894598</v>
      </c>
      <c r="S298" s="25">
        <f t="shared" ca="1" si="267"/>
        <v>3713620.934028523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781921.21668553166</v>
      </c>
      <c r="R299" s="25">
        <f t="array" aca="1" ref="R299" ca="1">INDEX('Lorri 401b'!L:L,MATCH('Retirement Calculator'!A299,'Lorri 401b'!N:N,0),0)</f>
        <v>2916996.9924351932</v>
      </c>
      <c r="S299" s="25">
        <f t="shared" ca="1" si="267"/>
        <v>3698918.2091207248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776748.61023469362</v>
      </c>
      <c r="R300" s="25">
        <f t="array" aca="1" ref="R300" ca="1">INDEX('Lorri 401b'!L:L,MATCH('Retirement Calculator'!A300,'Lorri 401b'!N:N,0),0)</f>
        <v>2907405.6126244501</v>
      </c>
      <c r="S300" s="25">
        <f t="shared" ca="1" si="267"/>
        <v>3684154.2228591437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771554.45125697704</v>
      </c>
      <c r="R301" s="25">
        <f t="array" aca="1" ref="R301" ca="1">INDEX('Lorri 401b'!L:L,MATCH('Retirement Calculator'!A301,'Lorri 401b'!N:N,0),0)</f>
        <v>2897774.2687311624</v>
      </c>
      <c r="S301" s="25">
        <f t="shared" ca="1" si="267"/>
        <v>3669328.7199881393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766338.64995018672</v>
      </c>
      <c r="R302" s="25">
        <f t="array" aca="1" ref="R302" ca="1">INDEX('Lorri 401b'!L:L,MATCH('Retirement Calculator'!A302,'Lorri 401b'!N:N,0),0)</f>
        <v>2888102.7942383192</v>
      </c>
      <c r="S302" s="25">
        <f t="shared" ca="1" si="267"/>
        <v>3654441.4441885059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761101.11613795138</v>
      </c>
      <c r="R303" s="25">
        <f t="array" aca="1" ref="R303" ca="1">INDEX('Lorri 401b'!L:L,MATCH('Retirement Calculator'!A303,'Lorri 401b'!N:N,0),0)</f>
        <v>2878391.021935089</v>
      </c>
      <c r="S303" s="25">
        <f t="shared" ca="1" si="267"/>
        <v>3639492.1380730402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755841.7592681651</v>
      </c>
      <c r="R304" s="25">
        <f t="array" aca="1" ref="R304" ca="1">INDEX('Lorri 401b'!L:L,MATCH('Retirement Calculator'!A304,'Lorri 401b'!N:N,0),0)</f>
        <v>2868638.783913929</v>
      </c>
      <c r="S304" s="25">
        <f t="shared" ca="1" si="267"/>
        <v>3624480.5431820941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750560.48841142131</v>
      </c>
      <c r="R305" s="25">
        <f t="array" aca="1" ref="R305" ca="1">INDEX('Lorri 401b'!L:L,MATCH('Retirement Calculator'!A305,'Lorri 401b'!N:N,0),0)</f>
        <v>2858845.911567681</v>
      </c>
      <c r="S305" s="25">
        <f t="shared" ca="1" si="267"/>
        <v>3609406.3999791024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745257.21225944115</v>
      </c>
      <c r="R306" s="25">
        <f t="array" aca="1" ref="R306" ca="1">INDEX('Lorri 401b'!L:L,MATCH('Retirement Calculator'!A306,'Lorri 401b'!N:N,0),0)</f>
        <v>2849012.2355866567</v>
      </c>
      <c r="S306" s="25">
        <f t="shared" ca="1" si="267"/>
        <v>3594269.4478460979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739931.83912349434</v>
      </c>
      <c r="R307" s="25">
        <f t="array" aca="1" ref="R307" ca="1">INDEX('Lorri 401b'!L:L,MATCH('Retirement Calculator'!A307,'Lorri 401b'!N:N,0),0)</f>
        <v>2839137.5859557115</v>
      </c>
      <c r="S307" s="25">
        <f t="shared" ca="1" si="267"/>
        <v>3579069.425079206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734584.27693281451</v>
      </c>
      <c r="R308" s="25">
        <f t="array" aca="1" ref="R308" ca="1">INDEX('Lorri 401b'!L:L,MATCH('Retirement Calculator'!A308,'Lorri 401b'!N:N,0),0)</f>
        <v>2829221.7919513043</v>
      </c>
      <c r="S308" s="25">
        <f t="shared" ca="1" si="267"/>
        <v>3563806.0688841189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729214.43323300686</v>
      </c>
      <c r="R309" s="25">
        <f t="array" aca="1" ref="R309" ca="1">INDEX('Lorri 401b'!L:L,MATCH('Retirement Calculator'!A309,'Lorri 401b'!N:N,0),0)</f>
        <v>2819264.682138545</v>
      </c>
      <c r="S309" s="25">
        <f t="shared" ca="1" si="267"/>
        <v>3548479.1153715518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723822.21518444992</v>
      </c>
      <c r="R310" s="25">
        <f t="array" aca="1" ref="R310" ca="1">INDEX('Lorri 401b'!L:L,MATCH('Retirement Calculator'!A310,'Lorri 401b'!N:N,0),0)</f>
        <v>2809266.0843682326</v>
      </c>
      <c r="S310" s="25">
        <f t="shared" ca="1" si="267"/>
        <v>3533088.2995526828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718407.52956069075</v>
      </c>
      <c r="R311" s="25">
        <f t="array" aca="1" ref="R311" ca="1">INDEX('Lorri 401b'!L:L,MATCH('Retirement Calculator'!A311,'Lorri 401b'!N:N,0),0)</f>
        <v>2799225.8257738776</v>
      </c>
      <c r="S311" s="25">
        <f t="shared" ca="1" si="267"/>
        <v>3517633.3553345683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712970.28274683247</v>
      </c>
      <c r="R312" s="25">
        <f t="array" aca="1" ref="R312" ca="1">INDEX('Lorri 401b'!L:L,MATCH('Retirement Calculator'!A312,'Lorri 401b'!N:N,0),0)</f>
        <v>2789143.7327687126</v>
      </c>
      <c r="S312" s="25">
        <f t="shared" ca="1" si="267"/>
        <v>3502114.0155155449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707510.38073791645</v>
      </c>
      <c r="R313" s="25">
        <f t="array" aca="1" ref="R313" ca="1">INDEX('Lorri 401b'!L:L,MATCH('Retirement Calculator'!A313,'Lorri 401b'!N:N,0),0)</f>
        <v>2779019.6310426928</v>
      </c>
      <c r="S313" s="25">
        <f t="shared" ca="1" si="267"/>
        <v>3486530.0117806094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702027.72913729667</v>
      </c>
      <c r="R314" s="25">
        <f t="array" aca="1" ref="R314" ca="1">INDEX('Lorri 401b'!L:L,MATCH('Retirement Calculator'!A314,'Lorri 401b'!N:N,0),0)</f>
        <v>2768853.3455594811</v>
      </c>
      <c r="S314" s="25">
        <f t="shared" ca="1" si="267"/>
        <v>3470881.0746967779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696522.23315500759</v>
      </c>
      <c r="R315" s="25">
        <f t="array" aca="1" ref="R315" ca="1">INDEX('Lorri 401b'!L:L,MATCH('Retirement Calculator'!A315,'Lorri 401b'!N:N,0),0)</f>
        <v>2758644.7005534228</v>
      </c>
      <c r="S315" s="25">
        <f t="shared" ca="1" si="267"/>
        <v>3455166.9337084303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690993.79760612571</v>
      </c>
      <c r="R316" s="25">
        <f t="array" aca="1" ref="R316" ca="1">INDEX('Lorri 401b'!L:L,MATCH('Retirement Calculator'!A316,'Lorri 401b'!N:N,0),0)</f>
        <v>2748393.5195265058</v>
      </c>
      <c r="S316" s="25">
        <f t="shared" ca="1" si="267"/>
        <v>3439387.3171326313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685442.32690912345</v>
      </c>
      <c r="R317" s="25">
        <f t="array" aca="1" ref="R317" ca="1">INDEX('Lorri 401b'!L:L,MATCH('Retirement Calculator'!A317,'Lorri 401b'!N:N,0),0)</f>
        <v>2738099.6252453099</v>
      </c>
      <c r="S317" s="25">
        <f t="shared" ca="1" si="267"/>
        <v>3423541.9521544334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679867.72508421703</v>
      </c>
      <c r="R318" s="25">
        <f t="array" aca="1" ref="R318" ca="1">INDEX('Lorri 401b'!L:L,MATCH('Retirement Calculator'!A318,'Lorri 401b'!N:N,0),0)</f>
        <v>2727762.8397379424</v>
      </c>
      <c r="S318" s="25">
        <f t="shared" ca="1" si="267"/>
        <v>3407630.5648221597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674269.89575170679</v>
      </c>
      <c r="R319" s="25">
        <f t="array" aca="1" ref="R319" ca="1">INDEX('Lorri 401b'!L:L,MATCH('Retirement Calculator'!A319,'Lorri 401b'!N:N,0),0)</f>
        <v>2717382.9842909612</v>
      </c>
      <c r="S319" s="25">
        <f t="shared" ca="1" si="267"/>
        <v>3391652.880042668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668648.74213031109</v>
      </c>
      <c r="R320" s="25">
        <f t="array" aca="1" ref="R320" ca="1">INDEX('Lorri 401b'!L:L,MATCH('Retirement Calculator'!A320,'Lorri 401b'!N:N,0),0)</f>
        <v>2706959.8794462839</v>
      </c>
      <c r="S320" s="25">
        <f t="shared" ca="1" si="267"/>
        <v>3375608.6215765951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663004.16703549295</v>
      </c>
      <c r="R321" s="25">
        <f t="array" aca="1" ref="R321" ca="1">INDEX('Lorri 401b'!L:L,MATCH('Retirement Calculator'!A321,'Lorri 401b'!N:N,0),0)</f>
        <v>2696493.3449980873</v>
      </c>
      <c r="S321" s="25">
        <f t="shared" ca="1" si="267"/>
        <v>3359497.5120335803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657336.07287777972</v>
      </c>
      <c r="R322" s="25">
        <f t="array" aca="1" ref="R322" ca="1">INDEX('Lorri 401b'!L:L,MATCH('Retirement Calculator'!A322,'Lorri 401b'!N:N,0),0)</f>
        <v>2685983.1999896895</v>
      </c>
      <c r="S322" s="25">
        <f t="shared" ca="1" si="267"/>
        <v>3343319.2728674691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651644.36166107608</v>
      </c>
      <c r="R323" s="25">
        <f t="array" aca="1" ref="R323" ca="1">INDEX('Lorri 401b'!L:L,MATCH('Retirement Calculator'!A323,'Lorri 401b'!N:N,0),0)</f>
        <v>2675429.2627104237</v>
      </c>
      <c r="S323" s="25">
        <f t="shared" ca="1" si="267"/>
        <v>3327073.6243714998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645928.93498096941</v>
      </c>
      <c r="R324" s="25">
        <f t="array" aca="1" ref="R324" ca="1">INDEX('Lorri 401b'!L:L,MATCH('Retirement Calculator'!A324,'Lorri 401b'!N:N,0),0)</f>
        <v>2664831.3506924943</v>
      </c>
      <c r="S324" s="25">
        <f t="shared" ca="1" si="267"/>
        <v>3310760.2856734637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640189.69402302906</v>
      </c>
      <c r="R325" s="25">
        <f t="array" aca="1" ref="R325" ca="1">INDEX('Lorri 401b'!L:L,MATCH('Retirement Calculator'!A325,'Lorri 401b'!N:N,0),0)</f>
        <v>2654189.2807078236</v>
      </c>
      <c r="S325" s="25">
        <f t="shared" ca="1" si="267"/>
        <v>3294378.9747308525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634426.53956109728</v>
      </c>
      <c r="R326" s="25">
        <f t="array" aca="1" ref="R326" ca="1">INDEX('Lorri 401b'!L:L,MATCH('Retirement Calculator'!A326,'Lorri 401b'!N:N,0),0)</f>
        <v>2643502.8687648834</v>
      </c>
      <c r="S326" s="25">
        <f t="shared" ca="1" si="267"/>
        <v>3277929.4083259804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628639.37195557402</v>
      </c>
      <c r="R327" s="25">
        <f t="array" aca="1" ref="R327" ca="1">INDEX('Lorri 401b'!L:L,MATCH('Retirement Calculator'!A327,'Lorri 401b'!N:N,0),0)</f>
        <v>2632771.9301055144</v>
      </c>
      <c r="S327" s="25">
        <f t="shared" ca="1" si="267"/>
        <v>3261411.3020610884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622828.09115169453</v>
      </c>
      <c r="R328" s="25">
        <f t="array" aca="1" ref="R328" ca="1">INDEX('Lorri 401b'!L:L,MATCH('Retirement Calculator'!A328,'Lorri 401b'!N:N,0),0)</f>
        <v>2621996.2792017311</v>
      </c>
      <c r="S328" s="25">
        <f t="shared" ca="1" si="267"/>
        <v>3244824.3703534259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616992.59667779878</v>
      </c>
      <c r="R329" s="25">
        <f t="array" aca="1" ref="R329" ca="1">INDEX('Lorri 401b'!L:L,MATCH('Retirement Calculator'!A329,'Lorri 401b'!N:N,0),0)</f>
        <v>2611175.7297525154</v>
      </c>
      <c r="S329" s="25">
        <f t="shared" ca="1" si="267"/>
        <v>3228168.3264303142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611132.78764359513</v>
      </c>
      <c r="R330" s="25">
        <f t="array" aca="1" ref="R330" ca="1">INDEX('Lorri 401b'!L:L,MATCH('Retirement Calculator'!A330,'Lorri 401b'!N:N,0),0)</f>
        <v>2600310.0946805947</v>
      </c>
      <c r="S330" s="25">
        <f t="shared" ca="1" si="267"/>
        <v>3211442.8823241899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605248.56273841567</v>
      </c>
      <c r="R331" s="25">
        <f t="array" aca="1" ref="R331" ca="1">INDEX('Lorri 401b'!L:L,MATCH('Retirement Calculator'!A331,'Lorri 401b'!N:N,0),0)</f>
        <v>2589399.1861292077</v>
      </c>
      <c r="S331" s="25">
        <f t="shared" ca="1" si="267"/>
        <v>3194647.7488676235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599339.82022946468</v>
      </c>
      <c r="R332" s="25">
        <f t="array" aca="1" ref="R332" ca="1">INDEX('Lorri 401b'!L:L,MATCH('Retirement Calculator'!A332,'Lorri 401b'!N:N,0),0)</f>
        <v>2578442.8154588565</v>
      </c>
      <c r="S332" s="25">
        <f t="shared" ca="1" si="267"/>
        <v>3177782.6356883212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593406.45796005963</v>
      </c>
      <c r="R333" s="25">
        <f t="array" aca="1" ref="R333" ca="1">INDEX('Lorri 401b'!L:L,MATCH('Retirement Calculator'!A333,'Lorri 401b'!N:N,0),0)</f>
        <v>2567440.7932440457</v>
      </c>
      <c r="S333" s="25">
        <f t="shared" ca="1" si="267"/>
        <v>3160847.2512041051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587448.37334786542</v>
      </c>
      <c r="R334" s="25">
        <f t="array" aca="1" ref="R334" ca="1">INDEX('Lorri 401b'!L:L,MATCH('Retirement Calculator'!A334,'Lorri 401b'!N:N,0),0)</f>
        <v>2556392.9292700063</v>
      </c>
      <c r="S334" s="25">
        <f t="shared" ca="1" si="267"/>
        <v>3143841.3026178717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581465.46338312037</v>
      </c>
      <c r="R335" s="25">
        <f t="array" aca="1" ref="R335" ca="1">INDEX('Lorri 401b'!L:L,MATCH('Retirement Calculator'!A335,'Lorri 401b'!N:N,0),0)</f>
        <v>2545299.0325294086</v>
      </c>
      <c r="S335" s="25">
        <f t="shared" ca="1" si="267"/>
        <v>3126764.4959125291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575457.6246268556</v>
      </c>
      <c r="R336" s="25">
        <f t="array" aca="1" ref="R336" ca="1">INDEX('Lorri 401b'!L:L,MATCH('Retirement Calculator'!A336,'Lorri 401b'!N:N,0),0)</f>
        <v>2534158.9112190581</v>
      </c>
      <c r="S336" s="25">
        <f t="shared" ca="1" si="267"/>
        <v>3109616.5358459139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569424.75320910639</v>
      </c>
      <c r="R337" s="25">
        <f t="array" aca="1" ref="R337" ca="1">INDEX('Lorri 401b'!L:L,MATCH('Retirement Calculator'!A337,'Lorri 401b'!N:N,0),0)</f>
        <v>2522972.3727365811</v>
      </c>
      <c r="S337" s="25">
        <f t="shared" ca="1" si="267"/>
        <v>3092397.1259456873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563366.74482711661</v>
      </c>
      <c r="R338" s="25">
        <f t="array" aca="1" ref="R338" ca="1">INDEX('Lorri 401b'!L:L,MATCH('Retirement Calculator'!A338,'Lorri 401b'!N:N,0),0)</f>
        <v>2511739.2236770941</v>
      </c>
      <c r="S338" s="25">
        <f t="shared" ca="1" si="267"/>
        <v>3075105.9685042109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557283.49474353518</v>
      </c>
      <c r="R339" s="25">
        <f t="array" aca="1" ref="R339" ca="1">INDEX('Lorri 401b'!L:L,MATCH('Retirement Calculator'!A339,'Lorri 401b'!N:N,0),0)</f>
        <v>2500459.269829859</v>
      </c>
      <c r="S339" s="25">
        <f t="shared" ca="1" si="267"/>
        <v>3057742.7645733943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551174.89778460551</v>
      </c>
      <c r="R340" s="25">
        <f t="array" aca="1" ref="R340" ca="1">INDEX('Lorri 401b'!L:L,MATCH('Retirement Calculator'!A340,'Lorri 401b'!N:N,0),0)</f>
        <v>2489132.3161749272</v>
      </c>
      <c r="S340" s="25">
        <f t="shared" ca="1" si="267"/>
        <v>3040307.2139595328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545040.84833834693</v>
      </c>
      <c r="R341" s="25">
        <f t="array" aca="1" ref="R341" ca="1">INDEX('Lorri 401b'!L:L,MATCH('Retirement Calculator'!A341,'Lorri 401b'!N:N,0),0)</f>
        <v>2477758.1668797666</v>
      </c>
      <c r="S341" s="25">
        <f t="shared" ca="1" si="267"/>
        <v>3022799.0152181135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538881.24035272899</v>
      </c>
      <c r="R342" s="25">
        <f t="array" aca="1" ref="R342" ca="1">INDEX('Lorri 401b'!L:L,MATCH('Retirement Calculator'!A342,'Lorri 401b'!N:N,0),0)</f>
        <v>2466336.6252958761</v>
      </c>
      <c r="S342" s="25">
        <f t="shared" ca="1" si="267"/>
        <v>3005217.8656486049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532695.96733383765</v>
      </c>
      <c r="R343" s="25">
        <f t="array" aca="1" ref="R343" ca="1">INDEX('Lorri 401b'!L:L,MATCH('Retirement Calculator'!A343,'Lorri 401b'!N:N,0),0)</f>
        <v>2454867.4939553859</v>
      </c>
      <c r="S343" s="25">
        <f t="shared" ca="1" si="267"/>
        <v>2987563.4612892233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526484.92234403419</v>
      </c>
      <c r="R344" s="25">
        <f t="array" aca="1" ref="R344" ca="1">INDEX('Lorri 401b'!L:L,MATCH('Retirement Calculator'!A344,'Lorri 401b'!N:N,0),0)</f>
        <v>2443350.5745676439</v>
      </c>
      <c r="S344" s="25">
        <f t="shared" ca="1" si="267"/>
        <v>2969835.496911678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520247.99800010654</v>
      </c>
      <c r="R345" s="25">
        <f t="array" aca="1" ref="R345" ca="1">INDEX('Lorri 401b'!L:L,MATCH('Retirement Calculator'!A345,'Lorri 401b'!N:N,0),0)</f>
        <v>2431785.668015786</v>
      </c>
      <c r="S345" s="25">
        <f t="shared" ca="1" si="267"/>
        <v>2952033.6660158923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513985.08647141256</v>
      </c>
      <c r="R346" s="25">
        <f t="array" aca="1" ref="R346" ca="1">INDEX('Lorri 401b'!L:L,MATCH('Retirement Calculator'!A346,'Lorri 401b'!N:N,0),0)</f>
        <v>2420172.5743532954</v>
      </c>
      <c r="S346" s="25">
        <f t="shared" ca="1" si="267"/>
        <v>2934157.6608247077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507696.07947801566</v>
      </c>
      <c r="R347" s="25">
        <f t="array" aca="1" ref="R347" ca="1">INDEX('Lorri 401b'!L:L,MATCH('Retirement Calculator'!A347,'Lorri 401b'!N:N,0),0)</f>
        <v>2408511.0928005446</v>
      </c>
      <c r="S347" s="25">
        <f t="shared" ca="1" si="267"/>
        <v>2916207.1722785602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501380.86828881298</v>
      </c>
      <c r="R348" s="25">
        <f t="array" aca="1" ref="R348" ca="1">INDEX('Lorri 401b'!L:L,MATCH('Retirement Calculator'!A348,'Lorri 401b'!N:N,0),0)</f>
        <v>2396801.0217413241</v>
      </c>
      <c r="S348" s="25">
        <f t="shared" ca="1" si="267"/>
        <v>2898181.8900301373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495039.3437196553</v>
      </c>
      <c r="R349" s="25">
        <f t="array" aca="1" ref="R349" ca="1">INDEX('Lorri 401b'!L:L,MATCH('Retirement Calculator'!A349,'Lorri 401b'!N:N,0),0)</f>
        <v>2385042.1587193566</v>
      </c>
      <c r="S349" s="25">
        <f t="shared" ca="1" si="267"/>
        <v>2880081.5024390118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488671.39613145945</v>
      </c>
      <c r="R350" s="25">
        <f t="array" aca="1" ref="R350" ca="1">INDEX('Lorri 401b'!L:L,MATCH('Retirement Calculator'!A350,'Lorri 401b'!N:N,0),0)</f>
        <v>2373234.3004347975</v>
      </c>
      <c r="S350" s="25">
        <f t="shared" ca="1" si="267"/>
        <v>2861905.6965662572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482276.91542831279</v>
      </c>
      <c r="R351" s="25">
        <f t="array" aca="1" ref="R351" ca="1">INDEX('Lorri 401b'!L:L,MATCH('Retirement Calculator'!A351,'Lorri 401b'!N:N,0),0)</f>
        <v>2361377.2427407196</v>
      </c>
      <c r="S351" s="25">
        <f t="shared" ca="1" si="267"/>
        <v>2843654.1581690325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475855.79105556966</v>
      </c>
      <c r="R352" s="25">
        <f t="array" aca="1" ref="R352" ca="1">INDEX('Lorri 401b'!L:L,MATCH('Retirement Calculator'!A352,'Lorri 401b'!N:N,0),0)</f>
        <v>2349470.7806395828</v>
      </c>
      <c r="S352" s="25">
        <f t="shared" ca="1" si="267"/>
        <v>2825326.5716951527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469407.9119979401</v>
      </c>
      <c r="R353" s="25">
        <f t="array" aca="1" ref="R353" ca="1">INDEX('Lorri 401b'!L:L,MATCH('Retirement Calculator'!A353,'Lorri 401b'!N:N,0),0)</f>
        <v>2337514.7082796916</v>
      </c>
      <c r="S353" s="25">
        <f t="shared" ca="1" si="267"/>
        <v>2806922.6202776316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462933.16677757044</v>
      </c>
      <c r="R354" s="25">
        <f t="array" aca="1" ref="R354" ca="1">INDEX('Lorri 401b'!L:L,MATCH('Retirement Calculator'!A354,'Lorri 401b'!N:N,0),0)</f>
        <v>2325508.8189516342</v>
      </c>
      <c r="S354" s="25">
        <f t="shared" ca="1" si="267"/>
        <v>2788441.9857292045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456431.44345211587</v>
      </c>
      <c r="R355" s="25">
        <f t="array" aca="1" ref="R355" ca="1">INDEX('Lorri 401b'!L:L,MATCH('Retirement Calculator'!A355,'Lorri 401b'!N:N,0),0)</f>
        <v>2313452.9050847096</v>
      </c>
      <c r="S355" s="25">
        <f t="shared" ca="1" si="267"/>
        <v>2769884.3485368257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449902.62961280526</v>
      </c>
      <c r="R356" s="25">
        <f t="array" aca="1" ref="R356" ca="1">INDEX('Lorri 401b'!L:L,MATCH('Retirement Calculator'!A356,'Lorri 401b'!N:N,0),0)</f>
        <v>2301346.7582433396</v>
      </c>
      <c r="S356" s="25">
        <f t="shared" ca="1" si="267"/>
        <v>2751249.3878561449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443346.61238249752</v>
      </c>
      <c r="R357" s="25">
        <f t="array" aca="1" ref="R357" ca="1">INDEX('Lorri 401b'!L:L,MATCH('Retirement Calculator'!A357,'Lorri 401b'!N:N,0),0)</f>
        <v>2289190.1691234638</v>
      </c>
      <c r="S357" s="25">
        <f t="shared" ca="1" si="267"/>
        <v>2732536.7815059614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436763.27841373015</v>
      </c>
      <c r="R358" s="25">
        <f t="array" aca="1" ref="R358" ca="1">INDEX('Lorri 401b'!L:L,MATCH('Retirement Calculator'!A358,'Lorri 401b'!N:N,0),0)</f>
        <v>2276982.9275489221</v>
      </c>
      <c r="S358" s="25">
        <f t="shared" ca="1" si="267"/>
        <v>2713746.2059626523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430152.51388675958</v>
      </c>
      <c r="R359" s="25">
        <f t="array" aca="1" ref="R359" ca="1">INDEX('Lorri 401b'!L:L,MATCH('Retirement Calculator'!A359,'Lorri 401b'!N:N,0),0)</f>
        <v>2264724.8224678198</v>
      </c>
      <c r="S359" s="25">
        <f t="shared" ca="1" si="267"/>
        <v>2694877.3363545793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423514.2045075933</v>
      </c>
      <c r="R360" s="25">
        <f t="array" aca="1" ref="R360" ca="1">INDEX('Lorri 401b'!L:L,MATCH('Retirement Calculator'!A360,'Lorri 401b'!N:N,0),0)</f>
        <v>2252415.6419488792</v>
      </c>
      <c r="S360" s="25">
        <f t="shared" ca="1" si="267"/>
        <v>2675929.8464564728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416848.23550601385</v>
      </c>
      <c r="R361" s="25">
        <f t="array" aca="1" ref="R361" ca="1">INDEX('Lorri 401b'!L:L,MATCH('Retirement Calculator'!A361,'Lorri 401b'!N:N,0),0)</f>
        <v>2240055.1731777769</v>
      </c>
      <c r="S361" s="25">
        <f t="shared" ca="1" si="267"/>
        <v>2656903.4086837908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410154.4916335945</v>
      </c>
      <c r="R362" s="25">
        <f t="array" aca="1" ref="R362" ca="1">INDEX('Lorri 401b'!L:L,MATCH('Retirement Calculator'!A362,'Lorri 401b'!N:N,0),0)</f>
        <v>2227643.2024534615</v>
      </c>
      <c r="S362" s="25">
        <f t="shared" ca="1" si="267"/>
        <v>2637797.694087056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403432.85716170672</v>
      </c>
      <c r="R363" s="25">
        <f t="array" aca="1" ref="R363" ca="1">INDEX('Lorri 401b'!L:L,MATCH('Retirement Calculator'!A363,'Lorri 401b'!N:N,0),0)</f>
        <v>2215179.5151844611</v>
      </c>
      <c r="S363" s="25">
        <f t="shared" ca="1" si="267"/>
        <v>2618612.3723461679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396683.21587951941</v>
      </c>
      <c r="R364" s="25">
        <f t="array" aca="1" ref="R364" ca="1">INDEX('Lorri 401b'!L:L,MATCH('Retirement Calculator'!A364,'Lorri 401b'!N:N,0),0)</f>
        <v>2202663.8958851737</v>
      </c>
      <c r="S364" s="25">
        <f t="shared" ca="1" si="267"/>
        <v>2599347.1117646932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389905.45109198964</v>
      </c>
      <c r="R365" s="25">
        <f t="array" aca="1" ref="R365" ca="1">INDEX('Lorri 401b'!L:L,MATCH('Retirement Calculator'!A365,'Lorri 401b'!N:N,0),0)</f>
        <v>2190096.1281721392</v>
      </c>
      <c r="S365" s="25">
        <f t="shared" ca="1" si="267"/>
        <v>2580001.5792641286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383099.44561784517</v>
      </c>
      <c r="R366" s="25">
        <f t="array" aca="1" ref="R366" ca="1">INDEX('Lorri 401b'!L:L,MATCH('Retirement Calculator'!A366,'Lorri 401b'!N:N,0),0)</f>
        <v>2177475.9947603</v>
      </c>
      <c r="S366" s="25">
        <f t="shared" ca="1" si="267"/>
        <v>2560575.4403781453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376265.08178755845</v>
      </c>
      <c r="R367" s="25">
        <f t="array" aca="1" ref="R367" ca="1">INDEX('Lorri 401b'!L:L,MATCH('Retirement Calculator'!A367,'Lorri 401b'!N:N,0),0)</f>
        <v>2164803.2774592452</v>
      </c>
      <c r="S367" s="25">
        <f t="shared" ca="1" si="267"/>
        <v>2541068.3592468034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369402.24144131219</v>
      </c>
      <c r="R368" s="25">
        <f t="array" aca="1" ref="R368" ca="1">INDEX('Lorri 401b'!L:L,MATCH('Retirement Calculator'!A368,'Lorri 401b'!N:N,0),0)</f>
        <v>2152077.7571694357</v>
      </c>
      <c r="S368" s="25">
        <f t="shared" ca="1" si="267"/>
        <v>2521479.998610748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362510.80592695653</v>
      </c>
      <c r="R369" s="25">
        <f t="array" aca="1" ref="R369" ca="1">INDEX('Lorri 401b'!L:L,MATCH('Retirement Calculator'!A369,'Lorri 401b'!N:N,0),0)</f>
        <v>2139299.2138784188</v>
      </c>
      <c r="S369" s="25">
        <f t="shared" ca="1" si="267"/>
        <v>2501810.0198053755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355590.65609795775</v>
      </c>
      <c r="R370" s="25">
        <f t="array" aca="1" ref="R370" ca="1">INDEX('Lorri 401b'!L:L,MATCH('Retirement Calculator'!A370,'Lorri 401b'!N:N,0),0)</f>
        <v>2126467.4266570224</v>
      </c>
      <c r="S370" s="25">
        <f t="shared" ca="1" si="267"/>
        <v>2482058.0827549803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348641.67231133813</v>
      </c>
      <c r="R371" s="25">
        <f t="array" aca="1" ref="R371" ca="1">INDEX('Lorri 401b'!L:L,MATCH('Retirement Calculator'!A371,'Lorri 401b'!N:N,0),0)</f>
        <v>2113582.173655537</v>
      </c>
      <c r="S371" s="25">
        <f t="shared" ca="1" si="267"/>
        <v>2462223.8459668751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341663.7344256076</v>
      </c>
      <c r="R372" s="25">
        <f t="array" aca="1" ref="R372" ca="1">INDEX('Lorri 401b'!L:L,MATCH('Retirement Calculator'!A372,'Lorri 401b'!N:N,0),0)</f>
        <v>2100643.2320998786</v>
      </c>
      <c r="S372" s="25">
        <f t="shared" ca="1" si="267"/>
        <v>2442306.9665254862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334656.72179868654</v>
      </c>
      <c r="R373" s="25">
        <f t="array" aca="1" ref="R373" ca="1">INDEX('Lorri 401b'!L:L,MATCH('Retirement Calculator'!A373,'Lorri 401b'!N:N,0),0)</f>
        <v>2087650.3782877384</v>
      </c>
      <c r="S373" s="25">
        <f t="shared" ca="1" si="267"/>
        <v>2422307.100086425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327620.51328581996</v>
      </c>
      <c r="R374" s="25">
        <f t="array" aca="1" ref="R374" ca="1">INDEX('Lorri 401b'!L:L,MATCH('Retirement Calculator'!A374,'Lorri 401b'!N:N,0),0)</f>
        <v>2074603.3875847145</v>
      </c>
      <c r="S374" s="25">
        <f t="shared" ca="1" si="267"/>
        <v>2402223.9008705346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320554.98723748309</v>
      </c>
      <c r="R375" s="25">
        <f t="array" aca="1" ref="R375" ca="1">INDEX('Lorri 401b'!L:L,MATCH('Retirement Calculator'!A375,'Lorri 401b'!N:N,0),0)</f>
        <v>2061502.0344204279</v>
      </c>
      <c r="S375" s="25">
        <f t="shared" ca="1" si="267"/>
        <v>2382057.0216579111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313460.02149727818</v>
      </c>
      <c r="R376" s="25">
        <f t="array" aca="1" ref="R376" ca="1">INDEX('Lorri 401b'!L:L,MATCH('Retirement Calculator'!A376,'Lorri 401b'!N:N,0),0)</f>
        <v>2048346.0922846233</v>
      </c>
      <c r="S376" s="25">
        <f t="shared" ca="1" si="267"/>
        <v>2361806.1137819015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306335.49339982239</v>
      </c>
      <c r="R377" s="25">
        <f t="array" aca="1" ref="R377" ca="1">INDEX('Lorri 401b'!L:L,MATCH('Retirement Calculator'!A377,'Lorri 401b'!N:N,0),0)</f>
        <v>2035135.3337232529</v>
      </c>
      <c r="S377" s="25">
        <f t="shared" ca="1" si="267"/>
        <v>2341470.8271230753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299181.2797686272</v>
      </c>
      <c r="R378" s="25">
        <f t="array" aca="1" ref="R378" ca="1">INDEX('Lorri 401b'!L:L,MATCH('Retirement Calculator'!A378,'Lorri 401b'!N:N,0),0)</f>
        <v>2021869.5303345434</v>
      </c>
      <c r="S378" s="25">
        <f t="shared" ca="1" si="267"/>
        <v>2321050.8101031706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291997.25691396871</v>
      </c>
      <c r="R379" s="25">
        <f t="array" aca="1" ref="R379" ca="1">INDEX('Lorri 401b'!L:L,MATCH('Retirement Calculator'!A379,'Lorri 401b'!N:N,0),0)</f>
        <v>2008548.4527650478</v>
      </c>
      <c r="S379" s="25">
        <f t="shared" ca="1" si="267"/>
        <v>2300545.7096790164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284783.30063074915</v>
      </c>
      <c r="R380" s="25">
        <f t="array" aca="1" ref="R380" ca="1">INDEX('Lorri 401b'!L:L,MATCH('Retirement Calculator'!A380,'Lorri 401b'!N:N,0),0)</f>
        <v>1995171.8707056793</v>
      </c>
      <c r="S380" s="25">
        <f t="shared" ca="1" si="267"/>
        <v>2279955.1713364283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277539.28619634948</v>
      </c>
      <c r="R381" s="25">
        <f t="array" aca="1" ref="R381" ca="1">INDEX('Lorri 401b'!L:L,MATCH('Retirement Calculator'!A381,'Lorri 401b'!N:N,0),0)</f>
        <v>1981739.5528877301</v>
      </c>
      <c r="S381" s="25">
        <f t="shared" ca="1" si="267"/>
        <v>2259278.8390840795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270265.08836847317</v>
      </c>
      <c r="R382" s="25">
        <f t="array" aca="1" ref="R382" ca="1">INDEX('Lorri 401b'!L:L,MATCH('Retirement Calculator'!A382,'Lorri 401b'!N:N,0),0)</f>
        <v>1968251.2670788728</v>
      </c>
      <c r="S382" s="25">
        <f t="shared" ca="1" si="267"/>
        <v>2238516.3554473459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262960.58138298069</v>
      </c>
      <c r="R383" s="25">
        <f t="array" aca="1" ref="R383" ca="1">INDEX('Lorri 401b'!L:L,MATCH('Retirement Calculator'!A383,'Lorri 401b'!N:N,0),0)</f>
        <v>1954706.7800791452</v>
      </c>
      <c r="S383" s="25">
        <f t="shared" ca="1" si="267"/>
        <v>2217667.361462126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255625.63895171534</v>
      </c>
      <c r="R384" s="25">
        <f t="array" aca="1" ref="R384" ca="1">INDEX('Lorri 401b'!L:L,MATCH('Retirement Calculator'!A384,'Lorri 401b'!N:N,0),0)</f>
        <v>1941105.8577169187</v>
      </c>
      <c r="S384" s="25">
        <f t="shared" ca="1" si="267"/>
        <v>2196731.496668634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248260.13426031973</v>
      </c>
      <c r="R385" s="25">
        <f t="array" aca="1" ref="R385" ca="1">INDEX('Lorri 401b'!L:L,MATCH('Retirement Calculator'!A385,'Lorri 401b'!N:N,0),0)</f>
        <v>1927448.2648448497</v>
      </c>
      <c r="S385" s="25">
        <f t="shared" ca="1" si="267"/>
        <v>2175708.3991051693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240863.93996604328</v>
      </c>
      <c r="R386" s="25">
        <f t="array" aca="1" ref="R386" ca="1">INDEX('Lorri 401b'!L:L,MATCH('Retirement Calculator'!A386,'Lorri 401b'!N:N,0),0)</f>
        <v>1913733.7653358136</v>
      </c>
      <c r="S386" s="25">
        <f t="shared" ca="1" si="267"/>
        <v>2154597.7053018571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233436.92819554071</v>
      </c>
      <c r="R387" s="25">
        <f t="array" aca="1" ref="R387" ca="1">INDEX('Lorri 401b'!L:L,MATCH('Retirement Calculator'!A387,'Lorri 401b'!N:N,0),0)</f>
        <v>1899962.1220788232</v>
      </c>
      <c r="S387" s="25">
        <f t="shared" ca="1" si="267"/>
        <v>2133399.0502743637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225978.97054266103</v>
      </c>
      <c r="R388" s="25">
        <f t="array" aca="1" ref="R388" ca="1">INDEX('Lorri 401b'!L:L,MATCH('Retirement Calculator'!A388,'Lorri 401b'!N:N,0),0)</f>
        <v>1886133.0969749286</v>
      </c>
      <c r="S388" s="25">
        <f t="shared" ca="1" si="267"/>
        <v>2112112.0675175898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218489.93806622768</v>
      </c>
      <c r="R389" s="25">
        <f t="array" aca="1" ref="R389" ca="1">INDEX('Lorri 401b'!L:L,MATCH('Retirement Calculator'!A389,'Lorri 401b'!N:N,0),0)</f>
        <v>1872246.4509331014</v>
      </c>
      <c r="S389" s="25">
        <f t="shared" ca="1" si="267"/>
        <v>2090736.3889993289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210969.70128780921</v>
      </c>
      <c r="R390" s="25">
        <f t="array" aca="1" ref="R390" ca="1">INDEX('Lorri 401b'!L:L,MATCH('Retirement Calculator'!A390,'Lorri 401b'!N:N,0),0)</f>
        <v>1858301.9438660997</v>
      </c>
      <c r="S390" s="25">
        <f t="shared" ca="1" si="267"/>
        <v>2069271.645153909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203418.13018948064</v>
      </c>
      <c r="R391" s="25">
        <f t="array" aca="1" ref="R391" ca="1">INDEX('Lorri 401b'!L:L,MATCH('Retirement Calculator'!A391,'Lorri 401b'!N:N,0),0)</f>
        <v>1844299.3346863189</v>
      </c>
      <c r="S391" s="25">
        <f t="shared" ca="1" si="267"/>
        <v>2047717.4648757996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195835.09421157572</v>
      </c>
      <c r="R392" s="25">
        <f t="array" aca="1" ref="R392" ca="1">INDEX('Lorri 401b'!L:L,MATCH('Retirement Calculator'!A392,'Lorri 401b'!N:N,0),0)</f>
        <v>1830238.3813016224</v>
      </c>
      <c r="S392" s="25">
        <f t="shared" ca="1" si="267"/>
        <v>2026073.4755131982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188220.46225042953</v>
      </c>
      <c r="R393" s="25">
        <f t="array" aca="1" ref="R393" ca="1">INDEX('Lorri 401b'!L:L,MATCH('Retirement Calculator'!A393,'Lorri 401b'!N:N,0),0)</f>
        <v>1816118.8406111563</v>
      </c>
      <c r="S393" s="25">
        <f t="shared" ca="1" si="267"/>
        <v>2004339.3028615857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180574.10265611188</v>
      </c>
      <c r="R394" s="25">
        <f t="array" aca="1" ref="R394" ca="1">INDEX('Lorri 401b'!L:L,MATCH('Retirement Calculator'!A394,'Lorri 401b'!N:N,0),0)</f>
        <v>1801940.4685011466</v>
      </c>
      <c r="S394" s="25">
        <f t="shared" ca="1" si="267"/>
        <v>1982514.5711572585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172895.88323015123</v>
      </c>
      <c r="R395" s="25">
        <f t="array" aca="1" ref="R395" ca="1">INDEX('Lorri 401b'!L:L,MATCH('Retirement Calculator'!A395,'Lorri 401b'!N:N,0),0)</f>
        <v>1787703.0198406784</v>
      </c>
      <c r="S395" s="25">
        <f t="shared" ca="1" si="267"/>
        <v>1960598.9030708296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165185.67122324908</v>
      </c>
      <c r="R396" s="25">
        <f t="array" aca="1" ref="R396" ca="1">INDEX('Lorri 401b'!L:L,MATCH('Retirement Calculator'!A396,'Lorri 401b'!N:N,0),0)</f>
        <v>1773406.2484774583</v>
      </c>
      <c r="S396" s="25">
        <f t="shared" ca="1" si="267"/>
        <v>1938591.9197007073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157443.33333298485</v>
      </c>
      <c r="R397" s="25">
        <f t="array" aca="1" ref="R397" ca="1">INDEX('Lorri 401b'!L:L,MATCH('Retirement Calculator'!A397,'Lorri 401b'!N:N,0),0)</f>
        <v>1759049.9072335581</v>
      </c>
      <c r="S397" s="25">
        <f t="shared" ca="1" si="267"/>
        <v>1916493.2405665431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149668.73570151118</v>
      </c>
      <c r="R398" s="25">
        <f t="array" aca="1" ref="R398" ca="1">INDEX('Lorri 401b'!L:L,MATCH('Retirement Calculator'!A398,'Lorri 401b'!N:N,0),0)</f>
        <v>1744633.7479011416</v>
      </c>
      <c r="S398" s="25">
        <f t="shared" ca="1" si="267"/>
        <v>1894302.4836026528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141861.74391323971</v>
      </c>
      <c r="R399" s="25">
        <f t="array" aca="1" ref="R399" ca="1">INDEX('Lorri 401b'!L:L,MATCH('Retirement Calculator'!A399,'Lorri 401b'!N:N,0),0)</f>
        <v>1730157.5212381736</v>
      </c>
      <c r="S399" s="25">
        <f t="shared" ca="1" si="267"/>
        <v>1872019.2651514134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134022.22299251711</v>
      </c>
      <c r="R400" s="25">
        <f t="array" aca="1" ref="R400" ca="1">INDEX('Lorri 401b'!L:L,MATCH('Retirement Calculator'!A400,'Lorri 401b'!N:N,0),0)</f>
        <v>1715620.9769641098</v>
      </c>
      <c r="S400" s="25">
        <f t="shared" ca="1" si="267"/>
        <v>1849643.1999566269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126150.0374012915</v>
      </c>
      <c r="R401" s="25">
        <f t="array" aca="1" ref="R401" ca="1">INDEX('Lorri 401b'!L:L,MATCH('Retirement Calculator'!A401,'Lorri 401b'!N:N,0),0)</f>
        <v>1701023.8637555707</v>
      </c>
      <c r="S401" s="25">
        <f t="shared" ca="1" si="267"/>
        <v>1827173.9011568623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118245.05103676912</v>
      </c>
      <c r="R402" s="25">
        <f t="array" aca="1" ref="R402" ca="1">INDEX('Lorri 401b'!L:L,MATCH('Retirement Calculator'!A402,'Lorri 401b'!N:N,0),0)</f>
        <v>1686365.929241996</v>
      </c>
      <c r="S402" s="25">
        <f t="shared" ca="1" si="267"/>
        <v>1804610.9802787651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110307.12722906123</v>
      </c>
      <c r="R403" s="25">
        <f t="array" aca="1" ref="R403" ca="1">INDEX('Lorri 401b'!L:L,MATCH('Retirement Calculator'!A403,'Lorri 401b'!N:N,0),0)</f>
        <v>1671646.9200012814</v>
      </c>
      <c r="S403" s="25">
        <f t="shared" ca="1" si="267"/>
        <v>1781954.0472303426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102336.12873882121</v>
      </c>
      <c r="R404" s="25">
        <f t="array" aca="1" ref="R404" ca="1">INDEX('Lorri 401b'!L:L,MATCH('Retirement Calculator'!A404,'Lorri 401b'!N:N,0),0)</f>
        <v>1656866.5815553972</v>
      </c>
      <c r="S404" s="25">
        <f t="shared" ca="1" si="267"/>
        <v>1759202.7102942185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94331.917754871858</v>
      </c>
      <c r="R405" s="25">
        <f t="array" aca="1" ref="R405" ca="1">INDEX('Lorri 401b'!L:L,MATCH('Retirement Calculator'!A405,'Lorri 401b'!N:N,0),0)</f>
        <v>1642024.6583659884</v>
      </c>
      <c r="S405" s="25">
        <f t="shared" ca="1" si="267"/>
        <v>1736356.5761208602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86294.355891822721</v>
      </c>
      <c r="R406" s="25">
        <f t="array" aca="1" ref="R406" ca="1">INDEX('Lorri 401b'!L:L,MATCH('Retirement Calculator'!A406,'Lorri 401b'!N:N,0),0)</f>
        <v>1627120.8938299571</v>
      </c>
      <c r="S406" s="25">
        <f t="shared" ca="1" si="267"/>
        <v>1713415.24972178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78223.304187677553</v>
      </c>
      <c r="R407" s="25">
        <f t="array" aca="1" ref="R407" ca="1">INDEX('Lorri 401b'!L:L,MATCH('Retirement Calculator'!A407,'Lorri 401b'!N:N,0),0)</f>
        <v>1612155.0302750256</v>
      </c>
      <c r="S407" s="25">
        <f t="shared" ca="1" si="267"/>
        <v>1690378.3344627032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70118.623101431775</v>
      </c>
      <c r="R408" s="25">
        <f t="array" aca="1" ref="R408" ca="1">INDEX('Lorri 401b'!L:L,MATCH('Retirement Calculator'!A408,'Lorri 401b'!N:N,0),0)</f>
        <v>1597126.808955282</v>
      </c>
      <c r="S408" s="25">
        <f t="shared" ca="1" si="267"/>
        <v>1667245.4320567138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61980.172510659977</v>
      </c>
      <c r="R409" s="25">
        <f t="array" aca="1" ref="R409" ca="1">INDEX('Lorri 401b'!L:L,MATCH('Retirement Calculator'!A409,'Lorri 401b'!N:N,0),0)</f>
        <v>1582035.970046706</v>
      </c>
      <c r="S409" s="25">
        <f t="shared" ca="1" si="267"/>
        <v>1644016.1425573661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53807.811709093294</v>
      </c>
      <c r="R410" s="25">
        <f t="array" aca="1" ref="R410" ca="1">INDEX('Lorri 401b'!L:L,MATCH('Retirement Calculator'!A410,'Lorri 401b'!N:N,0),0)</f>
        <v>1566882.2526426776</v>
      </c>
      <c r="S410" s="25">
        <f t="shared" ca="1" si="267"/>
        <v>1620690.064351771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45601.399404186748</v>
      </c>
      <c r="R411" s="25">
        <f t="array" aca="1" ref="R411" ca="1">INDEX('Lorri 401b'!L:L,MATCH('Retirement Calculator'!A411,'Lorri 401b'!N:N,0),0)</f>
        <v>1551665.3947494659</v>
      </c>
      <c r="S411" s="25">
        <f t="shared" ca="1" si="267"/>
        <v>1597266.7941536526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37360.793714676423</v>
      </c>
      <c r="R412" s="25">
        <f t="array" aca="1" ref="R412" ca="1">INDEX('Lorri 401b'!L:L,MATCH('Retirement Calculator'!A412,'Lorri 401b'!N:N,0),0)</f>
        <v>1536385.1332816991</v>
      </c>
      <c r="S412" s="25">
        <f t="shared" ca="1" si="267"/>
        <v>1573745.9269963757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29085.852168126476</v>
      </c>
      <c r="R413" s="25">
        <f t="array" aca="1" ref="R413" ca="1">INDEX('Lorri 401b'!L:L,MATCH('Retirement Calculator'!A413,'Lorri 401b'!N:N,0),0)</f>
        <v>1521041.2040578166</v>
      </c>
      <c r="S413" s="25">
        <f t="shared" ca="1" si="267"/>
        <v>1550127.0562259431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20776.431698465902</v>
      </c>
      <c r="R414" s="25">
        <f t="array" aca="1" ref="R414" ca="1">INDEX('Lorri 401b'!L:L,MATCH('Retirement Calculator'!A414,'Lorri 401b'!N:N,0),0)</f>
        <v>1505633.3417955013</v>
      </c>
      <c r="S414" s="25">
        <f t="shared" ca="1" si="267"/>
        <v>1526409.7734939673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12432.388643515074</v>
      </c>
      <c r="R415" s="25">
        <f t="array" aca="1" ref="R415" ca="1">INDEX('Lorri 401b'!L:L,MATCH('Retirement Calculator'!A415,'Lorri 401b'!N:N,0),0)</f>
        <v>1490161.280107093</v>
      </c>
      <c r="S415" s="25">
        <f t="shared" ca="1" si="267"/>
        <v>1502593.6687506081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4053.5787425019521</v>
      </c>
      <c r="R416" s="25">
        <f t="array" aca="1" ref="R416" ca="1">INDEX('Lorri 401b'!L:L,MATCH('Retirement Calculator'!A416,'Lorri 401b'!N:N,0),0)</f>
        <v>1474624.751494983</v>
      </c>
      <c r="S416" s="25">
        <f t="shared" ca="1" si="267"/>
        <v>1478678.330237485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-4360.1428664320583</v>
      </c>
      <c r="R417" s="25">
        <f t="array" aca="1" ref="R417" ca="1">INDEX('Lorri 401b'!L:L,MATCH('Retirement Calculator'!A417,'Lorri 401b'!N:N,0),0)</f>
        <v>1459023.4873469891</v>
      </c>
      <c r="S417" s="25">
        <f t="shared" ca="1" si="267"/>
        <v>1454663.3444805571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-12808.921648736627</v>
      </c>
      <c r="R418" s="25">
        <f t="array" aca="1" ref="R418" ca="1">INDEX('Lorri 401b'!L:L,MATCH('Retirement Calculator'!A418,'Lorri 401b'!N:N,0),0)</f>
        <v>1443357.217931712</v>
      </c>
      <c r="S418" s="25">
        <f t="shared" ca="1" si="267"/>
        <v>1430548.2962829755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-21292.903675967464</v>
      </c>
      <c r="R419" s="25">
        <f t="array" aca="1" ref="R419" ca="1">INDEX('Lorri 401b'!L:L,MATCH('Retirement Calculator'!A419,'Lorri 401b'!N:N,0),0)</f>
        <v>1427625.6723938712</v>
      </c>
      <c r="S419" s="25">
        <f t="shared" ca="1" si="267"/>
        <v>1406332.7687179039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-29812.235628311762</v>
      </c>
      <c r="R420" s="25">
        <f t="array" aca="1" ref="R420" ca="1">INDEX('Lorri 401b'!L:L,MATCH('Retirement Calculator'!A420,'Lorri 401b'!N:N,0),0)</f>
        <v>1411828.5787496227</v>
      </c>
      <c r="S420" s="25">
        <f t="shared" ca="1" si="267"/>
        <v>1382016.3431213109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-38367.064797124163</v>
      </c>
      <c r="R421" s="25">
        <f t="array" aca="1" ref="R421" ca="1">INDEX('Lorri 401b'!L:L,MATCH('Retirement Calculator'!A421,'Lorri 401b'!N:N,0),0)</f>
        <v>1395965.6638818565</v>
      </c>
      <c r="S421" s="25">
        <f t="shared" ca="1" si="267"/>
        <v>1357598.5990847324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-46957.539087473284</v>
      </c>
      <c r="R422" s="25">
        <f t="array" aca="1" ref="R422" ca="1">INDEX('Lorri 401b'!L:L,MATCH('Retirement Calculator'!A422,'Lorri 401b'!N:N,0),0)</f>
        <v>1380036.6535354746</v>
      </c>
      <c r="S422" s="25">
        <f t="shared" ca="1" si="267"/>
        <v>1333079.1144480014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-55583.807020698856</v>
      </c>
      <c r="R423" s="25">
        <f t="array" aca="1" ref="R423" ca="1">INDEX('Lorri 401b'!L:L,MATCH('Retirement Calculator'!A423,'Lorri 401b'!N:N,0),0)</f>
        <v>1364041.2723126495</v>
      </c>
      <c r="S423" s="25">
        <f t="shared" ca="1" si="267"/>
        <v>1308457.4652919506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-64246.017736979535</v>
      </c>
      <c r="R424" s="25">
        <f t="array" aca="1" ref="R424" ca="1">INDEX('Lorri 401b'!L:L,MATCH('Retirement Calculator'!A424,'Lorri 401b'!N:N,0),0)</f>
        <v>1347979.2436680626</v>
      </c>
      <c r="S424" s="25">
        <f t="shared" ca="1" si="267"/>
        <v>1283733.2259310831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-72944.320997911389</v>
      </c>
      <c r="R425" s="25">
        <f t="array" aca="1" ref="R425" ca="1">INDEX('Lorri 401b'!L:L,MATCH('Retirement Calculator'!A425,'Lorri 401b'!N:N,0),0)</f>
        <v>1331850.2899041232</v>
      </c>
      <c r="S425" s="25">
        <f t="shared" ca="1" si="267"/>
        <v>1258905.9689062117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-81678.867189097116</v>
      </c>
      <c r="R426" s="25">
        <f t="array" aca="1" ref="R426" ca="1">INDEX('Lorri 401b'!L:L,MATCH('Retirement Calculator'!A426,'Lorri 401b'!N:N,0),0)</f>
        <v>1315654.1321661675</v>
      </c>
      <c r="S426" s="25">
        <f t="shared" ca="1" si="267"/>
        <v>1233975.2649770703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-90449.807322746128</v>
      </c>
      <c r="R427" s="25">
        <f t="array" aca="1" ref="R427" ca="1">INDEX('Lorri 401b'!L:L,MATCH('Retirement Calculator'!A427,'Lorri 401b'!N:N,0),0)</f>
        <v>1299390.4904376369</v>
      </c>
      <c r="S427" s="25">
        <f t="shared" ca="1" si="267"/>
        <v>1208940.6831148907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-99257.293040285338</v>
      </c>
      <c r="R428" s="25">
        <f t="array" aca="1" ref="R428" ca="1">INDEX('Lorri 401b'!L:L,MATCH('Retirement Calculator'!A428,'Lorri 401b'!N:N,0),0)</f>
        <v>1283059.0835352375</v>
      </c>
      <c r="S428" s="25">
        <f t="shared" ca="1" si="267"/>
        <v>1183801.7904949521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-108101.47661498096</v>
      </c>
      <c r="R429" s="25">
        <f t="array" aca="1" ref="R429" ca="1">INDEX('Lorri 401b'!L:L,MATCH('Retirement Calculator'!A429,'Lorri 401b'!N:N,0),0)</f>
        <v>1266659.629104078</v>
      </c>
      <c r="S429" s="25">
        <f t="shared" ca="1" si="267"/>
        <v>1158558.1524890971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-116982.51095457115</v>
      </c>
      <c r="R430" s="25">
        <f t="array" aca="1" ref="R430" ca="1">INDEX('Lorri 401b'!L:L,MATCH('Retirement Calculator'!A430,'Lorri 401b'!N:N,0),0)</f>
        <v>1250191.8436127887</v>
      </c>
      <c r="S430" s="25">
        <f t="shared" ca="1" si="267"/>
        <v>1133209.3326582175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-125900.54960390963</v>
      </c>
      <c r="R431" s="25">
        <f t="array" aca="1" ref="R431" ca="1">INDEX('Lorri 401b'!L:L,MATCH('Retirement Calculator'!A431,'Lorri 401b'!N:N,0),0)</f>
        <v>1233655.442348619</v>
      </c>
      <c r="S431" s="25">
        <f t="shared" ca="1" si="267"/>
        <v>1107754.8927447093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-134855.74674762035</v>
      </c>
      <c r="R432" s="25">
        <f t="array" aca="1" ref="R432" ca="1">INDEX('Lorri 401b'!L:L,MATCH('Retirement Calculator'!A432,'Lorri 401b'!N:N,0),0)</f>
        <v>1217050.1394125153</v>
      </c>
      <c r="S432" s="25">
        <f t="shared" ca="1" si="267"/>
        <v>1082194.3926648949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-143848.25721276319</v>
      </c>
      <c r="R433" s="25">
        <f t="array" aca="1" ref="R433" ca="1">INDEX('Lorri 401b'!L:L,MATCH('Retirement Calculator'!A433,'Lorri 401b'!N:N,0),0)</f>
        <v>1200375.6477141778</v>
      </c>
      <c r="S433" s="25">
        <f t="shared" ca="1" si="267"/>
        <v>1056527.3905014147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-152878.23647151081</v>
      </c>
      <c r="R434" s="25">
        <f t="array" aca="1" ref="R434" ca="1">INDEX('Lorri 401b'!L:L,MATCH('Retirement Calculator'!A434,'Lorri 401b'!N:N,0),0)</f>
        <v>1183631.6789670973</v>
      </c>
      <c r="S434" s="25">
        <f t="shared" ca="1" si="267"/>
        <v>1030753.4424955865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-161945.84064383653</v>
      </c>
      <c r="R435" s="25">
        <f t="array" aca="1" ref="R435" ca="1">INDEX('Lorri 401b'!L:L,MATCH('Retirement Calculator'!A435,'Lorri 401b'!N:N,0),0)</f>
        <v>1166817.9436835707</v>
      </c>
      <c r="S435" s="25">
        <f t="shared" ca="1" si="267"/>
        <v>1004872.1030397342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-171051.22650021361</v>
      </c>
      <c r="R436" s="25">
        <f t="array" aca="1" ref="R436" ca="1">INDEX('Lorri 401b'!L:L,MATCH('Retirement Calculator'!A436,'Lorri 401b'!N:N,0),0)</f>
        <v>1149934.1511696959</v>
      </c>
      <c r="S436" s="25">
        <f t="shared" ca="1" si="267"/>
        <v>978882.92466948228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-180194.5514643256</v>
      </c>
      <c r="R437" s="25">
        <f t="array" aca="1" ref="R437" ca="1">INDEX('Lorri 401b'!L:L,MATCH('Retirement Calculator'!A437,'Lorri 401b'!N:N,0),0)</f>
        <v>1132980.0095203468</v>
      </c>
      <c r="S437" s="25">
        <f t="shared" ca="1" si="267"/>
        <v>952785.45805602113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-189375.97361578807</v>
      </c>
      <c r="R438" s="25">
        <f t="array" aca="1" ref="R438" ca="1">INDEX('Lorri 401b'!L:L,MATCH('Retirement Calculator'!A438,'Lorri 401b'!N:N,0),0)</f>
        <v>1115955.2256141254</v>
      </c>
      <c r="S438" s="25">
        <f t="shared" ca="1" si="267"/>
        <v>926579.25199833733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-198595.65169288163</v>
      </c>
      <c r="R439" s="25">
        <f t="array" aca="1" ref="R439" ca="1">INDEX('Lorri 401b'!L:L,MATCH('Retirement Calculator'!A439,'Lorri 401b'!N:N,0),0)</f>
        <v>1098859.5051082945</v>
      </c>
      <c r="S439" s="25">
        <f t="shared" ca="1" si="267"/>
        <v>900263.85341541294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-207853.74509529641</v>
      </c>
      <c r="R440" s="25">
        <f t="array" aca="1" ref="R440" ca="1">INDEX('Lorri 401b'!L:L,MATCH('Retirement Calculator'!A440,'Lorri 401b'!N:N,0),0)</f>
        <v>1081692.5524336896</v>
      </c>
      <c r="S440" s="25">
        <f t="shared" ca="1" si="267"/>
        <v>873838.80733839318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-217150.41388688792</v>
      </c>
      <c r="R441" s="25">
        <f t="array" aca="1" ref="R441" ca="1">INDEX('Lorri 401b'!L:L,MATCH('Retirement Calculator'!A441,'Lorri 401b'!N:N,0),0)</f>
        <v>1064454.070789607</v>
      </c>
      <c r="S441" s="25">
        <f t="shared" ca="1" si="267"/>
        <v>847303.65690271906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-226485.81879844438</v>
      </c>
      <c r="R442" s="25">
        <f t="array" aca="1" ref="R442" ca="1">INDEX('Lorri 401b'!L:L,MATCH('Retirement Calculator'!A442,'Lorri 401b'!N:N,0),0)</f>
        <v>1047143.7621386742</v>
      </c>
      <c r="S442" s="25">
        <f t="shared" ca="1" si="267"/>
        <v>820657.9433402298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-235860.12123046565</v>
      </c>
      <c r="R443" s="25">
        <f t="array" aca="1" ref="R443" ca="1">INDEX('Lorri 401b'!L:L,MATCH('Retirement Calculator'!A443,'Lorri 401b'!N:N,0),0)</f>
        <v>1029761.3272016958</v>
      </c>
      <c r="S443" s="25">
        <f t="shared" ca="1" si="267"/>
        <v>793901.20597123005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-245273.4832559537</v>
      </c>
      <c r="R444" s="25">
        <f t="array" aca="1" ref="R444" ca="1">INDEX('Lorri 401b'!L:L,MATCH('Retirement Calculator'!A444,'Lorri 401b'!N:N,0),0)</f>
        <v>1012306.46545248</v>
      </c>
      <c r="S444" s="25">
        <f t="shared" ca="1" si="267"/>
        <v>767032.98219652637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-254726.06762321462</v>
      </c>
      <c r="R445" s="25">
        <f t="array" aca="1" ref="R445" ca="1">INDEX('Lorri 401b'!L:L,MATCH('Retirement Calculator'!A445,'Lorri 401b'!N:N,0),0)</f>
        <v>994778.87511264253</v>
      </c>
      <c r="S445" s="25">
        <f t="shared" ca="1" si="267"/>
        <v>740052.80748942797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-264218.03775867244</v>
      </c>
      <c r="R446" s="25">
        <f t="array" aca="1" ref="R446" ca="1">INDEX('Lorri 401b'!L:L,MATCH('Retirement Calculator'!A446,'Lorri 401b'!N:N,0),0)</f>
        <v>977178.25314638892</v>
      </c>
      <c r="S446" s="25">
        <f t="shared" ca="1" si="267"/>
        <v>712960.21538771642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-273749.55776969466</v>
      </c>
      <c r="R447" s="25">
        <f t="array" aca="1" ref="R447" ca="1">INDEX('Lorri 401b'!L:L,MATCH('Retirement Calculator'!A447,'Lorri 401b'!N:N,0),0)</f>
        <v>959504.29525527603</v>
      </c>
      <c r="S447" s="25">
        <f t="shared" ca="1" si="267"/>
        <v>685754.73748558131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-283320.7924474295</v>
      </c>
      <c r="R448" s="25">
        <f t="array" aca="1" ref="R448" ca="1">INDEX('Lorri 401b'!L:L,MATCH('Retirement Calculator'!A448,'Lorri 401b'!N:N,0),0)</f>
        <v>941756.69587295025</v>
      </c>
      <c r="S448" s="25">
        <f t="shared" ca="1" si="267"/>
        <v>658435.90342552075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-292931.90726965491</v>
      </c>
      <c r="R449" s="25">
        <f t="array" aca="1" ref="R449" ca="1">INDEX('Lorri 401b'!L:L,MATCH('Retirement Calculator'!A449,'Lorri 401b'!N:N,0),0)</f>
        <v>923935.14815986471</v>
      </c>
      <c r="S449" s="25">
        <f t="shared" ca="1" si="267"/>
        <v>631003.2408902098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-302583.0684036396</v>
      </c>
      <c r="R450" s="25">
        <f t="array" aca="1" ref="R450" ca="1">INDEX('Lorri 401b'!L:L,MATCH('Retirement Calculator'!A450,'Lorri 401b'!N:N,0),0)</f>
        <v>906039.34399797465</v>
      </c>
      <c r="S450" s="25">
        <f t="shared" ca="1" si="267"/>
        <v>603456.27559433505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-312274.44270901586</v>
      </c>
      <c r="R451" s="25">
        <f t="array" aca="1" ref="R451" ca="1">INDEX('Lorri 401b'!L:L,MATCH('Retirement Calculator'!A451,'Lorri 401b'!N:N,0),0)</f>
        <v>888068.97398540995</v>
      </c>
      <c r="S451" s="25">
        <f t="shared" ca="1" si="267"/>
        <v>575794.53127639415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-322006.19774066453</v>
      </c>
      <c r="R452" s="25">
        <f t="array" aca="1" ref="R452" ca="1">INDEX('Lorri 401b'!L:L,MATCH('Retirement Calculator'!A452,'Lorri 401b'!N:N,0),0)</f>
        <v>870023.7274311264</v>
      </c>
      <c r="S452" s="25">
        <f t="shared" ca="1" si="267"/>
        <v>548017.52969046193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-331778.50175161171</v>
      </c>
      <c r="R453" s="25">
        <f t="array" aca="1" ref="R453" ca="1">INDEX('Lorri 401b'!L:L,MATCH('Retirement Calculator'!A453,'Lorri 401b'!N:N,0),0)</f>
        <v>851903.29234953318</v>
      </c>
      <c r="S453" s="25">
        <f t="shared" ca="1" si="267"/>
        <v>520124.79059792147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-341591.52369593788</v>
      </c>
      <c r="R454" s="25">
        <f t="array" aca="1" ref="R454" ca="1">INDEX('Lorri 401b'!L:L,MATCH('Retirement Calculator'!A454,'Lorri 401b'!N:N,0),0)</f>
        <v>833707.35545509995</v>
      </c>
      <c r="S454" s="25">
        <f t="shared" ca="1" si="267"/>
        <v>492115.83175916207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-351445.4332316987</v>
      </c>
      <c r="R455" s="25">
        <f t="array" aca="1" ref="R455" ca="1">INDEX('Lorri 401b'!L:L,MATCH('Retirement Calculator'!A455,'Lorri 401b'!N:N,0),0)</f>
        <v>815435.60215694003</v>
      </c>
      <c r="S455" s="25">
        <f t="shared" ca="1" si="267"/>
        <v>463990.16892524133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-361340.40072385856</v>
      </c>
      <c r="R456" s="25">
        <f t="array" aca="1" ref="R456" ca="1">INDEX('Lorri 401b'!L:L,MATCH('Retirement Calculator'!A456,'Lorri 401b'!N:N,0),0)</f>
        <v>797087.71655337117</v>
      </c>
      <c r="S456" s="25">
        <f t="shared" ca="1" si="267"/>
        <v>435747.3158295126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-371276.59724723577</v>
      </c>
      <c r="R457" s="25">
        <f t="array" aca="1" ref="R457" ca="1">INDEX('Lorri 401b'!L:L,MATCH('Retirement Calculator'!A457,'Lorri 401b'!N:N,0),0)</f>
        <v>778663.38142645394</v>
      </c>
      <c r="S457" s="25">
        <f t="shared" ca="1" si="267"/>
        <v>407386.78417921817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-381254.19458946033</v>
      </c>
      <c r="R458" s="25">
        <f t="array" aca="1" ref="R458" ca="1">INDEX('Lorri 401b'!L:L,MATCH('Retirement Calculator'!A458,'Lorri 401b'!N:N,0),0)</f>
        <v>760162.27823650802</v>
      </c>
      <c r="S458" s="25">
        <f t="shared" ca="1" si="267"/>
        <v>378908.08364704769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-391273.36525394418</v>
      </c>
      <c r="R459" s="25">
        <f t="array" aca="1" ref="R459" ca="1">INDEX('Lorri 401b'!L:L,MATCH('Retirement Calculator'!A459,'Lorri 401b'!N:N,0),0)</f>
        <v>741584.08711660397</v>
      </c>
      <c r="S459" s="25">
        <f t="shared" ca="1" si="267"/>
        <v>350310.72186265979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-401334.28246286337</v>
      </c>
      <c r="R460" s="25">
        <f t="array" aca="1" ref="R460" ca="1">INDEX('Lorri 401b'!L:L,MATCH('Retirement Calculator'!A460,'Lorri 401b'!N:N,0),0)</f>
        <v>722928.48686703353</v>
      </c>
      <c r="S460" s="25">
        <f t="shared" ca="1" si="267"/>
        <v>321594.20440417016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-411437.12016015308</v>
      </c>
      <c r="R461" s="25">
        <f t="array" aca="1" ref="R461" ca="1">INDEX('Lorri 401b'!L:L,MATCH('Retirement Calculator'!A461,'Lorri 401b'!N:N,0),0)</f>
        <v>704195.15494975669</v>
      </c>
      <c r="S461" s="25">
        <f t="shared" ca="1" si="267"/>
        <v>292758.03478960361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-421582.05301451479</v>
      </c>
      <c r="R462" s="25">
        <f t="array" aca="1" ref="R462" ca="1">INDEX('Lorri 401b'!L:L,MATCH('Retirement Calculator'!A462,'Lorri 401b'!N:N,0),0)</f>
        <v>685383.76748282451</v>
      </c>
      <c r="S462" s="25">
        <f t="shared" ca="1" si="267"/>
        <v>263801.71446830971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-431769.25642243639</v>
      </c>
      <c r="R463" s="25">
        <f t="array" aca="1" ref="R463" ca="1">INDEX('Lorri 401b'!L:L,MATCH('Retirement Calculator'!A463,'Lorri 401b'!N:N,0),0)</f>
        <v>666493.99923478009</v>
      </c>
      <c r="S463" s="25">
        <f t="shared" ca="1" si="267"/>
        <v>234724.7428123437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-441998.90651122428</v>
      </c>
      <c r="R464" s="25">
        <f t="array" aca="1" ref="R464" ca="1">INDEX('Lorri 401b'!L:L,MATCH('Retirement Calculator'!A464,'Lorri 401b'!N:N,0),0)</f>
        <v>647525.52361903549</v>
      </c>
      <c r="S464" s="25">
        <f t="shared" ca="1" si="267"/>
        <v>205526.61710781121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-452271.1801420488</v>
      </c>
      <c r="R465" s="25">
        <f t="array" aca="1" ref="R465" ca="1">INDEX('Lorri 401b'!L:L,MATCH('Retirement Calculator'!A465,'Lorri 401b'!N:N,0),0)</f>
        <v>628478.01268822525</v>
      </c>
      <c r="S465" s="25">
        <f t="shared" ca="1" si="267"/>
        <v>176206.83254617645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-462586.25491300179</v>
      </c>
      <c r="R466" s="25">
        <f t="array" aca="1" ref="R466" ca="1">INDEX('Lorri 401b'!L:L,MATCH('Retirement Calculator'!A466,'Lorri 401b'!N:N,0),0)</f>
        <v>609351.13712853671</v>
      </c>
      <c r="S466" s="25">
        <f t="shared" ca="1" si="267"/>
        <v>146764.88221553492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-472944.30916216708</v>
      </c>
      <c r="R467" s="25">
        <f t="array" aca="1" ref="R467" ca="1">INDEX('Lorri 401b'!L:L,MATCH('Retirement Calculator'!A467,'Lorri 401b'!N:N,0),0)</f>
        <v>590144.56625401613</v>
      </c>
      <c r="S467" s="25">
        <f t="shared" ca="1" si="267"/>
        <v>117200.25709184905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-483345.52197070385</v>
      </c>
      <c r="R468" s="25">
        <f t="array" aca="1" ref="R468" ca="1">INDEX('Lorri 401b'!L:L,MATCH('Retirement Calculator'!A468,'Lorri 401b'!N:N,0),0)</f>
        <v>570857.96800085169</v>
      </c>
      <c r="S468" s="25">
        <f t="shared" ca="1" si="267"/>
        <v>87512.446030147839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-493790.07316594286</v>
      </c>
      <c r="R469" s="25">
        <f t="array" aca="1" ref="R469" ca="1">INDEX('Lorri 401b'!L:L,MATCH('Retirement Calculator'!A469,'Lorri 401b'!N:N,0),0)</f>
        <v>551491.00892163243</v>
      </c>
      <c r="S469" s="25">
        <f t="shared" ca="1" si="267"/>
        <v>57700.93575568957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-504278.14332449541</v>
      </c>
      <c r="R470" s="25">
        <f t="array" aca="1" ref="R470" ca="1">INDEX('Lorri 401b'!L:L,MATCH('Retirement Calculator'!A470,'Lorri 401b'!N:N,0),0)</f>
        <v>532043.35417958314</v>
      </c>
      <c r="S470" s="25">
        <f t="shared" ca="1" si="267"/>
        <v>27765.210855087731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-514809.91377537523</v>
      </c>
      <c r="R471" s="25">
        <f t="array" aca="1" ref="R471" ca="1">INDEX('Lorri 401b'!L:L,MATCH('Retirement Calculator'!A471,'Lorri 401b'!N:N,0),0)</f>
        <v>512514.66754277522</v>
      </c>
      <c r="S471" s="25">
        <f t="shared" ca="1" si="267"/>
        <v>-2295.2462326000095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-525385.56660313369</v>
      </c>
      <c r="R472" s="25">
        <f t="array" aca="1" ref="R472" ca="1">INDEX('Lorri 401b'!L:L,MATCH('Retirement Calculator'!A472,'Lorri 401b'!N:N,0),0)</f>
        <v>492904.61137831392</v>
      </c>
      <c r="S472" s="25">
        <f t="shared" ca="1" si="267"/>
        <v>-32480.955224819772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-536005.28465100785</v>
      </c>
      <c r="R473" s="25">
        <f t="array" aca="1" ref="R473" ca="1">INDEX('Lorri 401b'!L:L,MATCH('Retirement Calculator'!A473,'Lorri 401b'!N:N,0),0)</f>
        <v>473212.84664650069</v>
      </c>
      <c r="S473" s="25">
        <f t="shared" ca="1" si="267"/>
        <v>-62792.438004507159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-546669.25152408145</v>
      </c>
      <c r="R474" s="25">
        <f t="array" aca="1" ref="R474" ca="1">INDEX('Lorri 401b'!L:L,MATCH('Retirement Calculator'!A474,'Lorri 401b'!N:N,0),0)</f>
        <v>453439.03289497161</v>
      </c>
      <c r="S474" s="25">
        <f t="shared" ca="1" si="267"/>
        <v>-93230.218629109848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-557377.65159245953</v>
      </c>
      <c r="R475" s="25">
        <f t="array" aca="1" ref="R475" ca="1">INDEX('Lorri 401b'!L:L,MATCH('Retirement Calculator'!A475,'Lorri 401b'!N:N,0),0)</f>
        <v>433582.8282528111</v>
      </c>
      <c r="S475" s="25">
        <f t="shared" ca="1" si="267"/>
        <v>-123794.82333964843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-568130.66999445588</v>
      </c>
      <c r="R476" s="25">
        <f t="array" aca="1" ref="R476" ca="1">INDEX('Lorri 401b'!L:L,MATCH('Retirement Calculator'!A476,'Lorri 401b'!N:N,0),0)</f>
        <v>413643.88942464162</v>
      </c>
      <c r="S476" s="25">
        <f t="shared" ca="1" si="267"/>
        <v>-154486.78056981426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-578928.4926397939</v>
      </c>
      <c r="R477" s="25">
        <f t="array" aca="1" ref="R477" ca="1">INDEX('Lorri 401b'!L:L,MATCH('Retirement Calculator'!A477,'Lorri 401b'!N:N,0),0)</f>
        <v>393621.87168468809</v>
      </c>
      <c r="S477" s="25">
        <f t="shared" ca="1" si="267"/>
        <v>-185306.62095510581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-589771.30621282081</v>
      </c>
      <c r="R478" s="25">
        <f t="array" aca="1" ref="R478" ca="1">INDEX('Lorri 401b'!L:L,MATCH('Retirement Calculator'!A478,'Lorri 401b'!N:N,0),0)</f>
        <v>373516.42887081811</v>
      </c>
      <c r="S478" s="25">
        <f t="shared" ca="1" si="267"/>
        <v>-216254.8773420027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-600659.29817573528</v>
      </c>
      <c r="R479" s="25">
        <f t="array" aca="1" ref="R479" ca="1">INDEX('Lorri 401b'!L:L,MATCH('Retirement Calculator'!A479,'Lorri 401b'!N:N,0),0)</f>
        <v>353327.213378557</v>
      </c>
      <c r="S479" s="25">
        <f t="shared" ca="1" si="267"/>
        <v>-247332.08479717828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-611592.65677182865</v>
      </c>
      <c r="R480" s="25">
        <f t="array" aca="1" ref="R480" ca="1">INDEX('Lorri 401b'!L:L,MATCH('Retirement Calculator'!A480,'Lorri 401b'!N:N,0),0)</f>
        <v>333053.87615507812</v>
      </c>
      <c r="S480" s="25">
        <f t="shared" ca="1" si="267"/>
        <v>-278538.78061675053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-622571.57102873898</v>
      </c>
      <c r="R481" s="25">
        <f t="array" aca="1" ref="R481" ca="1">INDEX('Lorri 401b'!L:L,MATCH('Retirement Calculator'!A481,'Lorri 401b'!N:N,0),0)</f>
        <v>312696.06669316808</v>
      </c>
      <c r="S481" s="25">
        <f t="shared" ca="1" si="267"/>
        <v>-309875.50433557091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-633596.23076171987</v>
      </c>
      <c r="R482" s="25">
        <f t="array" aca="1" ref="R482" ca="1">INDEX('Lorri 401b'!L:L,MATCH('Retirement Calculator'!A482,'Lorri 401b'!N:N,0),0)</f>
        <v>292253.43302516674</v>
      </c>
      <c r="S482" s="25">
        <f t="shared" ca="1" si="267"/>
        <v>-341342.79773655313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-644666.82657692151</v>
      </c>
      <c r="R483" s="25">
        <f t="array" aca="1" ref="R483" ca="1">INDEX('Lorri 401b'!L:L,MATCH('Retirement Calculator'!A483,'Lorri 401b'!N:N,0),0)</f>
        <v>271725.62171688204</v>
      </c>
      <c r="S483" s="25">
        <f t="shared" ca="1" si="267"/>
        <v>-372941.20486003946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-655783.5498746864</v>
      </c>
      <c r="R484" s="25">
        <f t="array" aca="1" ref="R484" ca="1">INDEX('Lorri 401b'!L:L,MATCH('Retirement Calculator'!A484,'Lorri 401b'!N:N,0),0)</f>
        <v>251112.27786147952</v>
      </c>
      <c r="S484" s="25">
        <f t="shared" ca="1" si="267"/>
        <v>-404671.27201320685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-666946.59285285871</v>
      </c>
      <c r="R485" s="25">
        <f t="array" aca="1" ref="R485" ca="1">INDEX('Lorri 401b'!L:L,MATCH('Retirement Calculator'!A485,'Lorri 401b'!N:N,0),0)</f>
        <v>230413.04507334615</v>
      </c>
      <c r="S485" s="25">
        <f t="shared" ca="1" si="267"/>
        <v>-436533.54777951259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-678156.14851010672</v>
      </c>
      <c r="R486" s="25">
        <f t="array" aca="1" ref="R486" ca="1">INDEX('Lorri 401b'!L:L,MATCH('Retirement Calculator'!A486,'Lorri 401b'!N:N,0),0)</f>
        <v>209627.5654819289</v>
      </c>
      <c r="S486" s="25">
        <f t="shared" ca="1" si="267"/>
        <v>-468528.58302817785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-689412.41064925992</v>
      </c>
      <c r="R487" s="25">
        <f t="array" aca="1" ref="R487" ca="1">INDEX('Lorri 401b'!L:L,MATCH('Retirement Calculator'!A487,'Lorri 401b'!N:N,0),0)</f>
        <v>188755.4797255474</v>
      </c>
      <c r="S487" s="25">
        <f t="shared" ca="1" si="267"/>
        <v>-500656.93092371256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-700715.57388065965</v>
      </c>
      <c r="R488" s="25">
        <f t="array" aca="1" ref="R488" ca="1">INDEX('Lorri 401b'!L:L,MATCH('Retirement Calculator'!A488,'Lorri 401b'!N:N,0),0)</f>
        <v>167796.42694518098</v>
      </c>
      <c r="S488" s="25">
        <f t="shared" ca="1" si="267"/>
        <v>-532919.14693547867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-712065.83362552349</v>
      </c>
      <c r="R489" s="25">
        <f t="array" aca="1" ref="R489" ca="1">INDEX('Lorri 401b'!L:L,MATCH('Retirement Calculator'!A489,'Lorri 401b'!N:N,0),0)</f>
        <v>146750.0447782297</v>
      </c>
      <c r="S489" s="25">
        <f t="shared" ca="1" si="267"/>
        <v>-565315.78884729382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-723463.38611932425</v>
      </c>
      <c r="R490" s="25">
        <f t="array" aca="1" ref="R490" ca="1">INDEX('Lorri 401b'!L:L,MATCH('Retirement Calculator'!A490,'Lorri 401b'!N:N,0),0)</f>
        <v>125615.96935224945</v>
      </c>
      <c r="S490" s="25">
        <f t="shared" ca="1" si="267"/>
        <v>-597847.41676707484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-734908.42841518251</v>
      </c>
      <c r="R491" s="25">
        <f t="array" aca="1" ref="R491" ca="1">INDEX('Lorri 401b'!L:L,MATCH('Retirement Calculator'!A491,'Lorri 401b'!N:N,0),0)</f>
        <v>104393.83527866096</v>
      </c>
      <c r="S491" s="25">
        <f t="shared" ca="1" si="267"/>
        <v>-630514.59313652152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-746401.15838727355</v>
      </c>
      <c r="R492" s="25">
        <f t="array" aca="1" ref="R492" ca="1">INDEX('Lorri 401b'!L:L,MATCH('Retirement Calculator'!A492,'Lorri 401b'!N:N,0),0)</f>
        <v>83083.275646432521</v>
      </c>
      <c r="S492" s="25">
        <f t="shared" ca="1" si="267"/>
        <v>-663317.88274084101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-757941.77473424829</v>
      </c>
      <c r="R493" s="25">
        <f t="array" aca="1" ref="R493" ca="1">INDEX('Lorri 401b'!L:L,MATCH('Retirement Calculator'!A493,'Lorri 401b'!N:N,0),0)</f>
        <v>61683.922015736454</v>
      </c>
      <c r="S493" s="25">
        <f t="shared" ca="1" si="267"/>
        <v>-696257.85271851183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-769530.47698266874</v>
      </c>
      <c r="R494" s="25">
        <f t="array" aca="1" ref="R494" ca="1">INDEX('Lorri 401b'!L:L,MATCH('Retirement Calculator'!A494,'Lorri 401b'!N:N,0),0)</f>
        <v>40195.404411579155</v>
      </c>
      <c r="S494" s="25">
        <f t="shared" ca="1" si="267"/>
        <v>-729335.07257108961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-781167.4654904576</v>
      </c>
      <c r="R495" s="25">
        <f t="array" aca="1" ref="R495" ca="1">INDEX('Lorri 401b'!L:L,MATCH('Retirement Calculator'!A495,'Lorri 401b'!N:N,0),0)</f>
        <v>18617.351317404537</v>
      </c>
      <c r="S495" s="25">
        <f t="shared" ca="1" si="267"/>
        <v>-762550.11417305307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-792852.94145036233</v>
      </c>
      <c r="R496" s="25">
        <f t="array" aca="1" ref="R496" ca="1">INDEX('Lorri 401b'!L:L,MATCH('Retirement Calculator'!A496,'Lorri 401b'!N:N,0),0)</f>
        <v>-3050.6103313291433</v>
      </c>
      <c r="S496" s="25">
        <f t="shared" ca="1" si="267"/>
        <v>-795903.55178169149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-804587.10689343326</v>
      </c>
      <c r="R497" s="25">
        <f t="array" aca="1" ref="R497" ca="1">INDEX('Lorri 401b'!L:L,MATCH('Retirement Calculator'!A497,'Lorri 401b'!N:N,0),0)</f>
        <v>-24808.855153599212</v>
      </c>
      <c r="S497" s="25">
        <f t="shared" ca="1" si="267"/>
        <v>-829395.96204703243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-816370.16469251702</v>
      </c>
      <c r="R498" s="25">
        <f t="array" aca="1" ref="R498" ca="1">INDEX('Lorri 401b'!L:L,MATCH('Retirement Calculator'!A498,'Lorri 401b'!N:N,0),0)</f>
        <v>-46657.759329295412</v>
      </c>
      <c r="S498" s="25">
        <f t="shared" ca="1" si="267"/>
        <v>-863027.92402181239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-828202.31856576365</v>
      </c>
      <c r="R499" s="25">
        <f t="array" aca="1" ref="R499" ca="1">INDEX('Lorri 401b'!L:L,MATCH('Retirement Calculator'!A499,'Lorri 401b'!N:N,0),0)</f>
        <v>-68597.700605723672</v>
      </c>
      <c r="S499" s="25">
        <f t="shared" ca="1" si="267"/>
        <v>-896800.01917148731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-840083.77308014873</v>
      </c>
      <c r="R500" s="25">
        <f t="array" aca="1" ref="R500" ca="1">INDEX('Lorri 401b'!L:L,MATCH('Retirement Calculator'!A500,'Lorri 401b'!N:N,0),0)</f>
        <v>-90629.058304137056</v>
      </c>
      <c r="S500" s="25">
        <f t="shared" ca="1" si="267"/>
        <v>-930712.83138428582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-852014.73365501047</v>
      </c>
      <c r="R501" s="25">
        <f t="array" aca="1" ref="R501" ca="1">INDEX('Lorri 401b'!L:L,MATCH('Retirement Calculator'!A501,'Lorri 401b'!N:N,0),0)</f>
        <v>-112752.21332629383</v>
      </c>
      <c r="S501" s="25">
        <f t="shared" ca="1" si="267"/>
        <v>-964766.94698130433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-863995.40656560077</v>
      </c>
      <c r="R502" s="25">
        <f t="array" aca="1" ref="R502" ca="1">INDEX('Lorri 401b'!L:L,MATCH('Retirement Calculator'!A502,'Lorri 401b'!N:N,0),0)</f>
        <v>-134967.54816104291</v>
      </c>
      <c r="S502" s="25">
        <f t="shared" ca="1" si="267"/>
        <v>-998962.95472664363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-876025.99894665193</v>
      </c>
      <c r="R503" s="25">
        <f t="array" aca="1" ref="R503" ca="1">INDEX('Lorri 401b'!L:L,MATCH('Retirement Calculator'!A503,'Lorri 401b'!N:N,0),0)</f>
        <v>-157275.44689093679</v>
      </c>
      <c r="S503" s="25">
        <f t="shared" ca="1" si="267"/>
        <v>-1033301.4458375887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-888106.71879595739</v>
      </c>
      <c r="R504" s="25">
        <f t="array" aca="1" ref="R504" ca="1">INDEX('Lorri 401b'!L:L,MATCH('Retirement Calculator'!A504,'Lorri 401b'!N:N,0),0)</f>
        <v>-179676.2951988719</v>
      </c>
      <c r="S504" s="25">
        <f t="shared" ca="1" si="267"/>
        <v>-1067783.0139948293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-900237.77497796831</v>
      </c>
      <c r="R505" s="25">
        <f t="array" aca="1" ref="R505" ca="1">INDEX('Lorri 401b'!L:L,MATCH('Retirement Calculator'!A505,'Lorri 401b'!N:N,0),0)</f>
        <v>-202170.48037475673</v>
      </c>
      <c r="S505" s="25">
        <f t="shared" ca="1" si="267"/>
        <v>-1102408.255352725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-912419.37722740427</v>
      </c>
      <c r="R506" s="25">
        <f t="array" aca="1" ref="R506" ca="1">INDEX('Lorri 401b'!L:L,MATCH('Retirement Calculator'!A506,'Lorri 401b'!N:N,0),0)</f>
        <v>-224758.39132220775</v>
      </c>
      <c r="S506" s="25">
        <f t="shared" ca="1" si="267"/>
        <v>-1137177.768549612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-924651.73615287954</v>
      </c>
      <c r="R507" s="25">
        <f t="array" aca="1" ref="R507" ca="1">INDEX('Lorri 401b'!L:L,MATCH('Retirement Calculator'!A507,'Lorri 401b'!N:N,0),0)</f>
        <v>-247440.41856527314</v>
      </c>
      <c r="S507" s="25">
        <f t="shared" ca="1" si="267"/>
        <v>-1172092.1547181527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-936935.06324054429</v>
      </c>
      <c r="R508" s="25">
        <f t="array" aca="1" ref="R508" ca="1">INDEX('Lorri 401b'!L:L,MATCH('Retirement Calculator'!A508,'Lorri 401b'!N:N,0),0)</f>
        <v>-270216.95425518462</v>
      </c>
      <c r="S508" s="25">
        <f t="shared" ca="1" si="267"/>
        <v>-1207152.017495729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-949269.57085774094</v>
      </c>
      <c r="R509" s="25">
        <f t="array" aca="1" ref="R509" ca="1">INDEX('Lorri 401b'!L:L,MATCH('Retirement Calculator'!A509,'Lorri 401b'!N:N,0),0)</f>
        <v>-293088.39217713743</v>
      </c>
      <c r="S509" s="25">
        <f t="shared" ca="1" si="267"/>
        <v>-1242357.9630348785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-961655.47225667594</v>
      </c>
      <c r="R510" s="25">
        <f t="array" aca="1" ref="R510" ca="1">INDEX('Lorri 401b'!L:L,MATCH('Retirement Calculator'!A510,'Lorri 401b'!N:N,0),0)</f>
        <v>-316055.12775709835</v>
      </c>
      <c r="S510" s="25">
        <f t="shared" ca="1" si="267"/>
        <v>-1277710.6000137744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-974092.98157810653</v>
      </c>
      <c r="R511" s="25">
        <f t="array" aca="1" ref="R511" ca="1">INDEX('Lorri 401b'!L:L,MATCH('Retirement Calculator'!A511,'Lorri 401b'!N:N,0),0)</f>
        <v>-339117.55806864245</v>
      </c>
      <c r="S511" s="25">
        <f t="shared" ca="1" si="267"/>
        <v>-1313210.5396467489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-986582.31385504303</v>
      </c>
      <c r="R512" s="25">
        <f t="array" aca="1" ref="R512" ca="1">INDEX('Lorri 401b'!L:L,MATCH('Retirement Calculator'!A512,'Lorri 401b'!N:N,0),0)</f>
        <v>-362276.08183981798</v>
      </c>
      <c r="S512" s="25">
        <f t="shared" ca="1" si="267"/>
        <v>-1348858.395694861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-999123.68501646677</v>
      </c>
      <c r="R513" s="25">
        <f t="array" aca="1" ref="R513" ca="1">INDEX('Lorri 401b'!L:L,MATCH('Retirement Calculator'!A513,'Lorri 401b'!N:N,0),0)</f>
        <v>-385531.0994600401</v>
      </c>
      <c r="S513" s="25">
        <f t="shared" ca="1" si="267"/>
        <v>-1384654.784476507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-1011717.3118910631</v>
      </c>
      <c r="R514" s="25">
        <f t="array" aca="1" ref="R514" ca="1">INDEX('Lorri 401b'!L:L,MATCH('Retirement Calculator'!A514,'Lorri 401b'!N:N,0),0)</f>
        <v>-408883.01298701315</v>
      </c>
      <c r="S514" s="25">
        <f t="shared" ca="1" si="267"/>
        <v>-1420600.3248780763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-1024363.4122109703</v>
      </c>
      <c r="R515" s="25">
        <f t="array" aca="1" ref="R515" ca="1">INDEX('Lorri 401b'!L:L,MATCH('Retirement Calculator'!A515,'Lorri 401b'!N:N,0),0)</f>
        <v>-432332.22615368193</v>
      </c>
      <c r="S515" s="25">
        <f t="shared" ca="1" si="267"/>
        <v>-1456695.6383646522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-1037062.2046155438</v>
      </c>
      <c r="R516" s="25">
        <f t="array" aca="1" ref="R516" ca="1">INDEX('Lorri 401b'!L:L,MATCH('Retirement Calculator'!A516,'Lorri 401b'!N:N,0),0)</f>
        <v>-455879.14437521179</v>
      </c>
      <c r="S516" s="25">
        <f t="shared" ca="1" si="267"/>
        <v>-1492941.3489907556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-1049813.9086551364</v>
      </c>
      <c r="R517" s="25">
        <f t="array" aca="1" ref="R517" ca="1">INDEX('Lorri 401b'!L:L,MATCH('Retirement Calculator'!A517,'Lorri 401b'!N:N,0),0)</f>
        <v>-479524.17475599801</v>
      </c>
      <c r="S517" s="25">
        <f t="shared" ca="1" si="267"/>
        <v>-1529338.0834111343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-1062618.7447948938</v>
      </c>
      <c r="R518" s="25">
        <f t="array" aca="1" ref="R518" ca="1">INDEX('Lorri 401b'!L:L,MATCH('Retirement Calculator'!A518,'Lorri 401b'!N:N,0),0)</f>
        <v>-503267.72609670419</v>
      </c>
      <c r="S518" s="25">
        <f t="shared" ca="1" si="267"/>
        <v>-1565886.4708915979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-1075476.934418567</v>
      </c>
      <c r="R519" s="25">
        <f t="array" aca="1" ref="R519" ca="1">INDEX('Lorri 401b'!L:L,MATCH('Retirement Calculator'!A519,'Lorri 401b'!N:N,0),0)</f>
        <v>-527110.20890133001</v>
      </c>
      <c r="S519" s="25">
        <f t="shared" ca="1" si="267"/>
        <v>-1602587.1433198969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-1088388.6998323388</v>
      </c>
      <c r="R520" s="25">
        <f t="array" aca="1" ref="R520" ca="1">INDEX('Lorri 401b'!L:L,MATCH('Retirement Calculator'!A520,'Lorri 401b'!N:N,0),0)</f>
        <v>-551052.03538430831</v>
      </c>
      <c r="S520" s="25">
        <f t="shared" ca="1" si="267"/>
        <v>-1639440.7352166472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-1101354.2642686679</v>
      </c>
      <c r="R521" s="25">
        <f t="array" aca="1" ref="R521" ca="1">INDEX('Lorri 401b'!L:L,MATCH('Retirement Calculator'!A521,'Lorri 401b'!N:N,0),0)</f>
        <v>-575093.61947763257</v>
      </c>
      <c r="S521" s="25">
        <f t="shared" ref="S521:S775" ca="1" si="527">SUM(Q521:R521)</f>
        <v>-1676447.8837463004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-1114373.8518901484</v>
      </c>
      <c r="R522" s="25">
        <f t="array" aca="1" ref="R522" ca="1">INDEX('Lorri 401b'!L:L,MATCH('Retirement Calculator'!A522,'Lorri 401b'!N:N,0),0)</f>
        <v>-599235.37683801213</v>
      </c>
      <c r="S522" s="25">
        <f t="shared" ca="1" si="527"/>
        <v>-1713609.2287281605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-1127447.687793385</v>
      </c>
      <c r="R523" s="25">
        <f t="array" aca="1" ref="R523" ca="1">INDEX('Lorri 401b'!L:L,MATCH('Retirement Calculator'!A523,'Lorri 401b'!N:N,0),0)</f>
        <v>-623477.7248540601</v>
      </c>
      <c r="S523" s="25">
        <f t="shared" ca="1" si="527"/>
        <v>-1750925.4126474452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-1140575.9980128852</v>
      </c>
      <c r="R524" s="25">
        <f t="array" aca="1" ref="R524" ca="1">INDEX('Lorri 401b'!L:L,MATCH('Retirement Calculator'!A524,'Lorri 401b'!N:N,0),0)</f>
        <v>-647821.08265350817</v>
      </c>
      <c r="S524" s="25">
        <f t="shared" ca="1" si="527"/>
        <v>-1788397.0806663935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-1153759.0095249666</v>
      </c>
      <c r="R525" s="25">
        <f t="array" aca="1" ref="R525" ca="1">INDEX('Lorri 401b'!L:L,MATCH('Retirement Calculator'!A525,'Lorri 401b'!N:N,0),0)</f>
        <v>-672265.87111045397</v>
      </c>
      <c r="S525" s="25">
        <f t="shared" ca="1" si="527"/>
        <v>-1826024.8806354206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-1166996.9502516817</v>
      </c>
      <c r="R526" s="25">
        <f t="array" aca="1" ref="R526" ca="1">INDEX('Lorri 401b'!L:L,MATCH('Retirement Calculator'!A526,'Lorri 401b'!N:N,0),0)</f>
        <v>-696812.5128526371</v>
      </c>
      <c r="S526" s="25">
        <f t="shared" ca="1" si="527"/>
        <v>-1863809.4631043188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-1180290.0490647582</v>
      </c>
      <c r="R527" s="25">
        <f t="array" aca="1" ref="R527" ca="1">INDEX('Lorri 401b'!L:L,MATCH('Retirement Calculator'!A527,'Lorri 401b'!N:N,0),0)</f>
        <v>-721461.43226874596</v>
      </c>
      <c r="S527" s="25">
        <f t="shared" ca="1" si="527"/>
        <v>-1901751.4813335042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-1193638.5357895559</v>
      </c>
      <c r="R528" s="25">
        <f t="array" aca="1" ref="R528" ca="1">INDEX('Lorri 401b'!L:L,MATCH('Retirement Calculator'!A528,'Lorri 401b'!N:N,0),0)</f>
        <v>-746213.05551575532</v>
      </c>
      <c r="S528" s="25">
        <f t="shared" ca="1" si="527"/>
        <v>-1939851.5913053113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-1207042.6412090401</v>
      </c>
      <c r="R529" s="25">
        <f t="array" aca="1" ref="R529" ca="1">INDEX('Lorri 401b'!L:L,MATCH('Retirement Calculator'!A529,'Lorri 401b'!N:N,0),0)</f>
        <v>-771067.81052629382</v>
      </c>
      <c r="S529" s="25">
        <f t="shared" ca="1" si="527"/>
        <v>-1978110.451735334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-1220502.5970677722</v>
      </c>
      <c r="R530" s="25">
        <f t="array" aca="1" ref="R530" ca="1">INDEX('Lorri 401b'!L:L,MATCH('Retirement Calculator'!A530,'Lorri 401b'!N:N,0),0)</f>
        <v>-796026.12701604282</v>
      </c>
      <c r="S530" s="25">
        <f t="shared" ca="1" si="527"/>
        <v>-2016528.724083815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-1234018.6360759158</v>
      </c>
      <c r="R531" s="25">
        <f t="array" aca="1" ref="R531" ca="1">INDEX('Lorri 401b'!L:L,MATCH('Retirement Calculator'!A531,'Lorri 401b'!N:N,0),0)</f>
        <v>-821088.43649116589</v>
      </c>
      <c r="S531" s="25">
        <f t="shared" ca="1" si="527"/>
        <v>-2055107.0725670815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-1247590.99191326</v>
      </c>
      <c r="R532" s="25">
        <f t="array" aca="1" ref="R532" ca="1">INDEX('Lorri 401b'!L:L,MATCH('Retirement Calculator'!A532,'Lorri 401b'!N:N,0),0)</f>
        <v>-846255.17225576856</v>
      </c>
      <c r="S532" s="25">
        <f t="shared" ca="1" si="527"/>
        <v>-2093846.1641690284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-1261219.8992332597</v>
      </c>
      <c r="R533" s="25">
        <f t="array" aca="1" ref="R533" ca="1">INDEX('Lorri 401b'!L:L,MATCH('Retirement Calculator'!A533,'Lorri 401b'!N:N,0),0)</f>
        <v>-871526.76941939036</v>
      </c>
      <c r="S533" s="25">
        <f t="shared" ca="1" si="527"/>
        <v>-2132746.66865265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-1274905.5936670927</v>
      </c>
      <c r="R534" s="25">
        <f t="array" aca="1" ref="R534" ca="1">INDEX('Lorri 401b'!L:L,MATCH('Retirement Calculator'!A534,'Lorri 401b'!N:N,0),0)</f>
        <v>-896903.66490452725</v>
      </c>
      <c r="S534" s="25">
        <f t="shared" ca="1" si="527"/>
        <v>-2171809.2585716201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-1288648.3118277334</v>
      </c>
      <c r="R535" s="25">
        <f t="array" aca="1" ref="R535" ca="1">INDEX('Lorri 401b'!L:L,MATCH('Retirement Calculator'!A535,'Lorri 401b'!N:N,0),0)</f>
        <v>-922386.29745418555</v>
      </c>
      <c r="S535" s="25">
        <f t="shared" ca="1" si="527"/>
        <v>-2211034.609281919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-1302448.2913140433</v>
      </c>
      <c r="R536" s="25">
        <f t="array" aca="1" ref="R536" ca="1">INDEX('Lorri 401b'!L:L,MATCH('Retirement Calculator'!A536,'Lorri 401b'!N:N,0),0)</f>
        <v>-947975.10763946758</v>
      </c>
      <c r="S536" s="25">
        <f t="shared" ca="1" si="527"/>
        <v>-2250423.3989535109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-1316305.7707148795</v>
      </c>
      <c r="R537" s="25">
        <f t="array" aca="1" ref="R537" ca="1">INDEX('Lorri 401b'!L:L,MATCH('Retirement Calculator'!A537,'Lorri 401b'!N:N,0),0)</f>
        <v>-973670.53786718834</v>
      </c>
      <c r="S537" s="25">
        <f t="shared" ca="1" si="527"/>
        <v>-2289976.308582068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-1330220.9896132192</v>
      </c>
      <c r="R538" s="25">
        <f t="array" aca="1" ref="R538" ca="1">INDEX('Lorri 401b'!L:L,MATCH('Retirement Calculator'!A538,'Lorri 401b'!N:N,0),0)</f>
        <v>-999473.03238752438</v>
      </c>
      <c r="S538" s="25">
        <f t="shared" ca="1" si="527"/>
        <v>-2329694.0220007435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-1344194.1885903019</v>
      </c>
      <c r="R539" s="25">
        <f t="array" aca="1" ref="R539" ca="1">INDEX('Lorri 401b'!L:L,MATCH('Retirement Calculator'!A539,'Lorri 401b'!N:N,0),0)</f>
        <v>-1025383.0373016953</v>
      </c>
      <c r="S539" s="25">
        <f t="shared" ca="1" si="527"/>
        <v>-2369577.2258919971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-1358225.6092297893</v>
      </c>
      <c r="R540" s="25">
        <f t="array" aca="1" ref="R540" ca="1">INDEX('Lorri 401b'!L:L,MATCH('Retirement Calculator'!A540,'Lorri 401b'!N:N,0),0)</f>
        <v>-1051401.0005696751</v>
      </c>
      <c r="S540" s="25">
        <f t="shared" ca="1" si="527"/>
        <v>-2409626.6097994642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-1372315.4941219413</v>
      </c>
      <c r="R541" s="25">
        <f t="array" aca="1" ref="R541" ca="1">INDEX('Lorri 401b'!L:L,MATCH('Retirement Calculator'!A541,'Lorri 401b'!N:N,0),0)</f>
        <v>-1077527.3720179384</v>
      </c>
      <c r="S541" s="25">
        <f t="shared" ca="1" si="527"/>
        <v>-2449842.8661398795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-1386464.0868678105</v>
      </c>
      <c r="R542" s="25">
        <f t="array" aca="1" ref="R542" ca="1">INDEX('Lorri 401b'!L:L,MATCH('Retirement Calculator'!A542,'Lorri 401b'!N:N,0),0)</f>
        <v>-1103762.6033472361</v>
      </c>
      <c r="S542" s="25">
        <f t="shared" ca="1" si="527"/>
        <v>-2490226.6902150465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-1400671.6320834542</v>
      </c>
      <c r="R543" s="25">
        <f t="array" aca="1" ref="R543" ca="1">INDEX('Lorri 401b'!L:L,MATCH('Retirement Calculator'!A543,'Lorri 401b'!N:N,0),0)</f>
        <v>-1130107.1481404058</v>
      </c>
      <c r="S543" s="25">
        <f t="shared" ca="1" si="527"/>
        <v>-2530778.7802238599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-1414938.375404163</v>
      </c>
      <c r="R544" s="25">
        <f t="array" aca="1" ref="R544" ca="1">INDEX('Lorri 401b'!L:L,MATCH('Retirement Calculator'!A544,'Lorri 401b'!N:N,0),0)</f>
        <v>-1156561.4618702137</v>
      </c>
      <c r="S544" s="25">
        <f t="shared" ca="1" si="527"/>
        <v>-2571499.8372743768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-1429264.5634887081</v>
      </c>
      <c r="R545" s="25">
        <f t="array" aca="1" ref="R545" ca="1">INDEX('Lorri 401b'!L:L,MATCH('Retirement Calculator'!A545,'Lorri 401b'!N:N,0),0)</f>
        <v>-1183126.0019072292</v>
      </c>
      <c r="S545" s="25">
        <f t="shared" ca="1" si="527"/>
        <v>-2612390.5653959373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-1443650.4440236054</v>
      </c>
      <c r="R546" s="25">
        <f t="array" aca="1" ref="R546" ca="1">INDEX('Lorri 401b'!L:L,MATCH('Retirement Calculator'!A546,'Lorri 401b'!N:N,0),0)</f>
        <v>-1209801.2275277323</v>
      </c>
      <c r="S546" s="25">
        <f t="shared" ca="1" si="527"/>
        <v>-2653451.6715513375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-1458096.2657273982</v>
      </c>
      <c r="R547" s="25">
        <f t="array" aca="1" ref="R547" ca="1">INDEX('Lorri 401b'!L:L,MATCH('Retirement Calculator'!A547,'Lorri 401b'!N:N,0),0)</f>
        <v>-1236587.599921654</v>
      </c>
      <c r="S547" s="25">
        <f t="shared" ca="1" si="527"/>
        <v>-2694683.865649052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-1472602.2783549568</v>
      </c>
      <c r="R548" s="25">
        <f t="array" aca="1" ref="R548" ca="1">INDEX('Lorri 401b'!L:L,MATCH('Retirement Calculator'!A548,'Lorri 401b'!N:N,0),0)</f>
        <v>-1263485.5822005505</v>
      </c>
      <c r="S548" s="25">
        <f t="shared" ca="1" si="527"/>
        <v>-2736087.8605555072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-1487168.7327017968</v>
      </c>
      <c r="R549" s="25">
        <f t="array" aca="1" ref="R549" ca="1">INDEX('Lorri 401b'!L:L,MATCH('Retirement Calculator'!A549,'Lorri 401b'!N:N,0),0)</f>
        <v>-1290495.6394056091</v>
      </c>
      <c r="S549" s="25">
        <f t="shared" ca="1" si="527"/>
        <v>-2777664.3721074061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-1501795.8806084155</v>
      </c>
      <c r="R550" s="25">
        <f t="array" aca="1" ref="R550" ca="1">INDEX('Lorri 401b'!L:L,MATCH('Retirement Calculator'!A550,'Lorri 401b'!N:N,0),0)</f>
        <v>-1317618.2385156888</v>
      </c>
      <c r="S550" s="25">
        <f t="shared" ca="1" si="527"/>
        <v>-2819414.1191241043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-1516483.974964645</v>
      </c>
      <c r="R551" s="25">
        <f t="array" aca="1" ref="R551" ca="1">INDEX('Lorri 401b'!L:L,MATCH('Retirement Calculator'!A551,'Lorri 401b'!N:N,0),0)</f>
        <v>-1344853.8484553937</v>
      </c>
      <c r="S551" s="25">
        <f t="shared" ca="1" si="527"/>
        <v>-2861337.8234200384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-1531233.2697140255</v>
      </c>
      <c r="R552" s="25">
        <f t="array" aca="1" ref="R552" ca="1">INDEX('Lorri 401b'!L:L,MATCH('Retirement Calculator'!A552,'Lorri 401b'!N:N,0),0)</f>
        <v>-1372202.9401031807</v>
      </c>
      <c r="S552" s="25">
        <f t="shared" ca="1" si="527"/>
        <v>-2903436.2098172065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-1546044.019858195</v>
      </c>
      <c r="R553" s="25">
        <f t="array" aca="1" ref="R553" ca="1">INDEX('Lorri 401b'!L:L,MATCH('Retirement Calculator'!A553,'Lorri 401b'!N:N,0),0)</f>
        <v>-1399665.9862995001</v>
      </c>
      <c r="S553" s="25">
        <f t="shared" ca="1" si="527"/>
        <v>-2945710.0061576953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-1560916.4814612987</v>
      </c>
      <c r="R554" s="25">
        <f t="array" aca="1" ref="R554" ca="1">INDEX('Lorri 401b'!L:L,MATCH('Retirement Calculator'!A554,'Lorri 401b'!N:N,0),0)</f>
        <v>-1427243.461854971</v>
      </c>
      <c r="S554" s="25">
        <f t="shared" ca="1" si="527"/>
        <v>-2988159.9433162697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-1575850.9116544151</v>
      </c>
      <c r="R555" s="25">
        <f t="array" aca="1" ref="R555" ca="1">INDEX('Lorri 401b'!L:L,MATCH('Retirement Calculator'!A555,'Lorri 401b'!N:N,0),0)</f>
        <v>-1454935.8435585897</v>
      </c>
      <c r="S555" s="25">
        <f t="shared" ca="1" si="527"/>
        <v>-3030786.7552130045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-1590847.568640003</v>
      </c>
      <c r="R556" s="25">
        <f t="array" aca="1" ref="R556" ca="1">INDEX('Lorri 401b'!L:L,MATCH('Retirement Calculator'!A556,'Lorri 401b'!N:N,0),0)</f>
        <v>-1482743.6101859733</v>
      </c>
      <c r="S556" s="25">
        <f t="shared" ca="1" si="527"/>
        <v>-3073591.1788259763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-1605906.711696364</v>
      </c>
      <c r="R557" s="25">
        <f t="array" aca="1" ref="R557" ca="1">INDEX('Lorri 401b'!L:L,MATCH('Retirement Calculator'!A557,'Lorri 401b'!N:N,0),0)</f>
        <v>-1510667.2425076377</v>
      </c>
      <c r="S557" s="25">
        <f t="shared" ca="1" si="527"/>
        <v>-3116573.9542040015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-1621028.6011821267</v>
      </c>
      <c r="R558" s="25">
        <f t="array" aca="1" ref="R558" ca="1">INDEX('Lorri 401b'!L:L,MATCH('Retirement Calculator'!A558,'Lorri 401b'!N:N,0),0)</f>
        <v>-1538707.2232973091</v>
      </c>
      <c r="S558" s="25">
        <f t="shared" ca="1" si="527"/>
        <v>-3159735.8244794356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-1636213.4985407467</v>
      </c>
      <c r="R559" s="25">
        <f t="array" aca="1" ref="R559" ca="1">INDEX('Lorri 401b'!L:L,MATCH('Retirement Calculator'!A559,'Lorri 401b'!N:N,0),0)</f>
        <v>-1566864.0373402708</v>
      </c>
      <c r="S559" s="25">
        <f t="shared" ca="1" si="527"/>
        <v>-3203077.5358810173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-1651461.6663050277</v>
      </c>
      <c r="R560" s="25">
        <f t="array" aca="1" ref="R560" ca="1">INDEX('Lorri 401b'!L:L,MATCH('Retirement Calculator'!A560,'Lorri 401b'!N:N,0),0)</f>
        <v>-1595138.1714417448</v>
      </c>
      <c r="S560" s="25">
        <f t="shared" ca="1" si="527"/>
        <v>-3246599.8377467724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-1666773.3681016597</v>
      </c>
      <c r="R561" s="25">
        <f t="array" aca="1" ref="R561" ca="1">INDEX('Lorri 401b'!L:L,MATCH('Retirement Calculator'!A561,'Lorri 401b'!N:N,0),0)</f>
        <v>-1623530.1144353084</v>
      </c>
      <c r="S561" s="25">
        <f t="shared" ca="1" si="527"/>
        <v>-3290303.4825369678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-1682148.8686557778</v>
      </c>
      <c r="R562" s="25">
        <f t="array" aca="1" ref="R562" ca="1">INDEX('Lorri 401b'!L:L,MATCH('Retirement Calculator'!A562,'Lorri 401b'!N:N,0),0)</f>
        <v>-1652040.3571913452</v>
      </c>
      <c r="S562" s="25">
        <f t="shared" ca="1" si="527"/>
        <v>-3334189.2258471232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-1697588.433795538</v>
      </c>
      <c r="R563" s="25">
        <f t="array" aca="1" ref="R563" ca="1">INDEX('Lorri 401b'!L:L,MATCH('Retirement Calculator'!A563,'Lorri 401b'!N:N,0),0)</f>
        <v>-1680669.3926255321</v>
      </c>
      <c r="S563" s="25">
        <f t="shared" ca="1" si="527"/>
        <v>-3378257.8264210699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-1713092.3304567139</v>
      </c>
      <c r="R564" s="25">
        <f t="array" aca="1" ref="R564" ca="1">INDEX('Lorri 401b'!L:L,MATCH('Retirement Calculator'!A564,'Lorri 401b'!N:N,0),0)</f>
        <v>-1709417.7157073615</v>
      </c>
      <c r="S564" s="25">
        <f t="shared" ca="1" si="527"/>
        <v>-3422510.0461640754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-1728660.8266873113</v>
      </c>
      <c r="R565" s="25">
        <f t="array" aca="1" ref="R565" ca="1">INDEX('Lorri 401b'!L:L,MATCH('Retirement Calculator'!A565,'Lorri 401b'!N:N,0),0)</f>
        <v>-1738285.8234686984</v>
      </c>
      <c r="S565" s="25">
        <f t="shared" ca="1" si="527"/>
        <v>-3466946.6501560099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-1744294.1916522027</v>
      </c>
      <c r="R566" s="25">
        <f t="array" aca="1" ref="R566" ca="1">INDEX('Lorri 401b'!L:L,MATCH('Retirement Calculator'!A566,'Lorri 401b'!N:N,0),0)</f>
        <v>-1767274.2150123743</v>
      </c>
      <c r="S566" s="25">
        <f t="shared" ca="1" si="527"/>
        <v>-3511568.4066645773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-1759992.6956377814</v>
      </c>
      <c r="R567" s="25">
        <f t="array" aca="1" ref="R567" ca="1">INDEX('Lorri 401b'!L:L,MATCH('Retirement Calculator'!A567,'Lorri 401b'!N:N,0),0)</f>
        <v>-1796383.3915208154</v>
      </c>
      <c r="S567" s="25">
        <f t="shared" ca="1" si="527"/>
        <v>-3556376.0871585971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-1775756.6100566334</v>
      </c>
      <c r="R568" s="25">
        <f t="array" aca="1" ref="R568" ca="1">INDEX('Lorri 401b'!L:L,MATCH('Retirement Calculator'!A568,'Lorri 401b'!N:N,0),0)</f>
        <v>-1825613.8562647083</v>
      </c>
      <c r="S568" s="25">
        <f t="shared" ca="1" si="527"/>
        <v>-3601370.4663213417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-1791586.2074522304</v>
      </c>
      <c r="R569" s="25">
        <f t="array" aca="1" ref="R569" ca="1">INDEX('Lorri 401b'!L:L,MATCH('Retirement Calculator'!A569,'Lorri 401b'!N:N,0),0)</f>
        <v>-1854966.1146117009</v>
      </c>
      <c r="S569" s="25">
        <f t="shared" ca="1" si="527"/>
        <v>-3646552.3220639313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-1807481.7615036424</v>
      </c>
      <c r="R570" s="25">
        <f t="array" aca="1" ref="R570" ca="1">INDEX('Lorri 401b'!L:L,MATCH('Retirement Calculator'!A570,'Lorri 401b'!N:N,0),0)</f>
        <v>-1884440.6740351391</v>
      </c>
      <c r="S570" s="25">
        <f t="shared" ca="1" si="527"/>
        <v>-3691922.4355387818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-1823443.5470302687</v>
      </c>
      <c r="R571" s="25">
        <f t="array" aca="1" ref="R571" ca="1">INDEX('Lorri 401b'!L:L,MATCH('Retirement Calculator'!A571,'Lorri 401b'!N:N,0),0)</f>
        <v>-1914038.0441228419</v>
      </c>
      <c r="S571" s="25">
        <f t="shared" ca="1" si="527"/>
        <v>-3737481.5911531104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-1839471.8399965893</v>
      </c>
      <c r="R572" s="25">
        <f t="array" aca="1" ref="R572" ca="1">INDEX('Lorri 401b'!L:L,MATCH('Retirement Calculator'!A572,'Lorri 401b'!N:N,0),0)</f>
        <v>-1943758.73658591</v>
      </c>
      <c r="S572" s="25">
        <f t="shared" ca="1" si="527"/>
        <v>-3783230.5765824993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-1855566.9175169363</v>
      </c>
      <c r="R573" s="25">
        <f t="array" aca="1" ref="R573" ca="1">INDEX('Lorri 401b'!L:L,MATCH('Retirement Calculator'!A573,'Lorri 401b'!N:N,0),0)</f>
        <v>-1973603.2652675742</v>
      </c>
      <c r="S573" s="25">
        <f t="shared" ca="1" si="527"/>
        <v>-3829170.1827845108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-1871729.0578602846</v>
      </c>
      <c r="R574" s="25">
        <f t="array" aca="1" ref="R574" ca="1">INDEX('Lorri 401b'!L:L,MATCH('Retirement Calculator'!A574,'Lorri 401b'!N:N,0),0)</f>
        <v>-2003572.1461520786</v>
      </c>
      <c r="S574" s="25">
        <f t="shared" ca="1" si="527"/>
        <v>-3875301.2040123632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-1887958.5404550636</v>
      </c>
      <c r="R575" s="25">
        <f t="array" aca="1" ref="R575" ca="1">INDEX('Lorri 401b'!L:L,MATCH('Retirement Calculator'!A575,'Lorri 401b'!N:N,0),0)</f>
        <v>-2033665.8973736018</v>
      </c>
      <c r="S575" s="25">
        <f t="shared" ca="1" si="527"/>
        <v>-3921624.4378286656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-1904255.6458939875</v>
      </c>
      <c r="R576" s="25">
        <f t="array" aca="1" ref="R576" ca="1">INDEX('Lorri 401b'!L:L,MATCH('Retirement Calculator'!A576,'Lorri 401b'!N:N,0),0)</f>
        <v>-2063885.0392252146</v>
      </c>
      <c r="S576" s="25">
        <f t="shared" ca="1" si="527"/>
        <v>-3968140.6851192024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-1920620.6559389068</v>
      </c>
      <c r="R577" s="25">
        <f t="array" aca="1" ref="R577" ca="1">INDEX('Lorri 401b'!L:L,MATCH('Retirement Calculator'!A577,'Lorri 401b'!N:N,0),0)</f>
        <v>-2094230.0941678761</v>
      </c>
      <c r="S577" s="25">
        <f t="shared" ca="1" si="527"/>
        <v>-4014850.7501067827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-1937053.85352568</v>
      </c>
      <c r="R578" s="25">
        <f t="array" aca="1" ref="R578" ca="1">INDEX('Lorri 401b'!L:L,MATCH('Retirement Calculator'!A578,'Lorri 401b'!N:N,0),0)</f>
        <v>-2124701.586839465</v>
      </c>
      <c r="S578" s="25">
        <f t="shared" ca="1" si="527"/>
        <v>-4061755.440365145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-1953555.5227690649</v>
      </c>
      <c r="R579" s="25">
        <f t="array" aca="1" ref="R579" ca="1">INDEX('Lorri 401b'!L:L,MATCH('Retirement Calculator'!A579,'Lorri 401b'!N:N,0),0)</f>
        <v>-2155300.0440638522</v>
      </c>
      <c r="S579" s="25">
        <f t="shared" ca="1" si="527"/>
        <v>-4108855.5668329168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-1970125.9489676305</v>
      </c>
      <c r="R580" s="25">
        <f t="array" aca="1" ref="R580" ca="1">INDEX('Lorri 401b'!L:L,MATCH('Retirement Calculator'!A580,'Lorri 401b'!N:N,0),0)</f>
        <v>-2186025.9948600079</v>
      </c>
      <c r="S580" s="25">
        <f t="shared" ca="1" si="527"/>
        <v>-4156151.9438276384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-1986765.4186086901</v>
      </c>
      <c r="R581" s="25">
        <f t="array" aca="1" ref="R581" ca="1">INDEX('Lorri 401b'!L:L,MATCH('Retirement Calculator'!A581,'Lorri 401b'!N:N,0),0)</f>
        <v>-2216879.9704511473</v>
      </c>
      <c r="S581" s="25">
        <f t="shared" ca="1" si="527"/>
        <v>-4203645.3890598379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-2003474.2193732541</v>
      </c>
      <c r="R582" s="25">
        <f t="array" aca="1" ref="R582" ca="1">INDEX('Lorri 401b'!L:L,MATCH('Retirement Calculator'!A582,'Lorri 401b'!N:N,0),0)</f>
        <v>-2247862.5042739166</v>
      </c>
      <c r="S582" s="25">
        <f t="shared" ca="1" si="527"/>
        <v>-4251336.7236471707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-2020252.6401410038</v>
      </c>
      <c r="R583" s="25">
        <f t="array" aca="1" ref="R583" ca="1">INDEX('Lorri 401b'!L:L,MATCH('Retirement Calculator'!A583,'Lorri 401b'!N:N,0),0)</f>
        <v>-2278974.1319876141</v>
      </c>
      <c r="S583" s="25">
        <f t="shared" ca="1" si="527"/>
        <v>-4299226.7721286174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-2037100.9709952858</v>
      </c>
      <c r="R584" s="25">
        <f t="array" aca="1" ref="R584" ca="1">INDEX('Lorri 401b'!L:L,MATCH('Retirement Calculator'!A584,'Lorri 401b'!N:N,0),0)</f>
        <v>-2310215.3914834522</v>
      </c>
      <c r="S584" s="25">
        <f t="shared" ca="1" si="527"/>
        <v>-4347316.3624787377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-2054019.5032281273</v>
      </c>
      <c r="R585" s="25">
        <f t="array" aca="1" ref="R585" ca="1">INDEX('Lorri 401b'!L:L,MATCH('Retirement Calculator'!A585,'Lorri 401b'!N:N,0),0)</f>
        <v>-2341586.8228938561</v>
      </c>
      <c r="S585" s="25">
        <f t="shared" ca="1" si="527"/>
        <v>-4395606.3261219831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-2071008.5293452721</v>
      </c>
      <c r="R586" s="25">
        <f t="array" aca="1" ref="R586" ca="1">INDEX('Lorri 401b'!L:L,MATCH('Retirement Calculator'!A586,'Lorri 401b'!N:N,0),0)</f>
        <v>-2373088.9686018033</v>
      </c>
      <c r="S586" s="25">
        <f t="shared" ca="1" si="527"/>
        <v>-4444097.4979470754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-2088068.3430712386</v>
      </c>
      <c r="R587" s="25">
        <f t="array" aca="1" ref="R587" ca="1">INDEX('Lorri 401b'!L:L,MATCH('Retirement Calculator'!A587,'Lorri 401b'!N:N,0),0)</f>
        <v>-2404722.3732502004</v>
      </c>
      <c r="S587" s="25">
        <f t="shared" ca="1" si="527"/>
        <v>-4492790.7163214386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-2105199.2393543967</v>
      </c>
      <c r="R588" s="25">
        <f t="array" aca="1" ref="R588" ca="1">INDEX('Lorri 401b'!L:L,MATCH('Retirement Calculator'!A588,'Lorri 401b'!N:N,0),0)</f>
        <v>-2436487.583751299</v>
      </c>
      <c r="S588" s="25">
        <f t="shared" ca="1" si="527"/>
        <v>-4541686.8231056957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-2122401.514372068</v>
      </c>
      <c r="R589" s="25">
        <f t="array" aca="1" ref="R589" ca="1">INDEX('Lorri 401b'!L:L,MATCH('Retirement Calculator'!A589,'Lorri 401b'!N:N,0),0)</f>
        <v>-2468385.1492961524</v>
      </c>
      <c r="S589" s="25">
        <f t="shared" ca="1" si="527"/>
        <v>-4590786.6636682209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-2139675.4655356463</v>
      </c>
      <c r="R590" s="25">
        <f t="array" aca="1" ref="R590" ca="1">INDEX('Lorri 401b'!L:L,MATCH('Retirement Calculator'!A590,'Lorri 401b'!N:N,0),0)</f>
        <v>-2500415.6213641092</v>
      </c>
      <c r="S590" s="25">
        <f t="shared" ca="1" si="527"/>
        <v>-4640091.0868997555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-2157021.3914957396</v>
      </c>
      <c r="R591" s="25">
        <f t="array" aca="1" ref="R591" ca="1">INDEX('Lorri 401b'!L:L,MATCH('Retirement Calculator'!A591,'Lorri 401b'!N:N,0),0)</f>
        <v>-2532579.5537323491</v>
      </c>
      <c r="S591" s="25">
        <f t="shared" ca="1" si="527"/>
        <v>-4689600.9452280886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-2174439.5921473331</v>
      </c>
      <c r="R592" s="25">
        <f t="array" aca="1" ref="R592" ca="1">INDEX('Lorri 401b'!L:L,MATCH('Retirement Calculator'!A592,'Lorri 401b'!N:N,0),0)</f>
        <v>-2564877.5024854569</v>
      </c>
      <c r="S592" s="25">
        <f t="shared" ca="1" si="527"/>
        <v>-4739317.0946327895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-2191930.368634975</v>
      </c>
      <c r="R593" s="25">
        <f t="array" aca="1" ref="R593" ca="1">INDEX('Lorri 401b'!L:L,MATCH('Retirement Calculator'!A593,'Lorri 401b'!N:N,0),0)</f>
        <v>-2597310.0260250359</v>
      </c>
      <c r="S593" s="25">
        <f t="shared" ca="1" si="527"/>
        <v>-4789240.3946600109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-2209494.0233579823</v>
      </c>
      <c r="R594" s="25">
        <f t="array" aca="1" ref="R594" ca="1">INDEX('Lorri 401b'!L:L,MATCH('Retirement Calculator'!A594,'Lorri 401b'!N:N,0),0)</f>
        <v>-2629877.6850793632</v>
      </c>
      <c r="S594" s="25">
        <f t="shared" ca="1" si="527"/>
        <v>-4839371.7084373459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-2227130.8599756686</v>
      </c>
      <c r="R595" s="25">
        <f t="array" aca="1" ref="R595" ca="1">INDEX('Lorri 401b'!L:L,MATCH('Retirement Calculator'!A595,'Lorri 401b'!N:N,0),0)</f>
        <v>-2662581.0427130833</v>
      </c>
      <c r="S595" s="25">
        <f t="shared" ca="1" si="527"/>
        <v>-4889711.9026887519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-2244841.1834125952</v>
      </c>
      <c r="R596" s="25">
        <f t="array" aca="1" ref="R596" ca="1">INDEX('Lorri 401b'!L:L,MATCH('Retirement Calculator'!A596,'Lorri 401b'!N:N,0),0)</f>
        <v>-2695420.664336944</v>
      </c>
      <c r="S596" s="25">
        <f t="shared" ca="1" si="527"/>
        <v>-4940261.8477495387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-2262625.2998638423</v>
      </c>
      <c r="R597" s="25">
        <f t="array" aca="1" ref="R597" ca="1">INDEX('Lorri 401b'!L:L,MATCH('Retirement Calculator'!A597,'Lorri 401b'!N:N,0),0)</f>
        <v>-2728397.1177175706</v>
      </c>
      <c r="S597" s="25">
        <f t="shared" ca="1" si="527"/>
        <v>-4991022.4175814129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-2280483.516800303</v>
      </c>
      <c r="R598" s="25">
        <f t="array" aca="1" ref="R598" ca="1">INDEX('Lorri 401b'!L:L,MATCH('Retirement Calculator'!A598,'Lorri 401b'!N:N,0),0)</f>
        <v>-2761510.9729872835</v>
      </c>
      <c r="S598" s="25">
        <f t="shared" ca="1" si="527"/>
        <v>-5041994.489787586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-2298416.142973999</v>
      </c>
      <c r="R599" s="25">
        <f t="array" aca="1" ref="R599" ca="1">INDEX('Lorri 401b'!L:L,MATCH('Retirement Calculator'!A599,'Lorri 401b'!N:N,0),0)</f>
        <v>-2794762.8026539534</v>
      </c>
      <c r="S599" s="25">
        <f t="shared" ca="1" si="527"/>
        <v>-5093178.945627952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-2316423.4884234187</v>
      </c>
      <c r="R600" s="25">
        <f t="array" aca="1" ref="R600" ca="1">INDEX('Lorri 401b'!L:L,MATCH('Retirement Calculator'!A600,'Lorri 401b'!N:N,0),0)</f>
        <v>-2828153.1816109014</v>
      </c>
      <c r="S600" s="25">
        <f t="shared" ca="1" si="527"/>
        <v>-5144576.6700343201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-2334505.8644788777</v>
      </c>
      <c r="R601" s="25">
        <f t="array" aca="1" ref="R601" ca="1">INDEX('Lorri 401b'!L:L,MATCH('Retirement Calculator'!A601,'Lorri 401b'!N:N,0),0)</f>
        <v>-2861682.6871468364</v>
      </c>
      <c r="S601" s="25">
        <f t="shared" ca="1" si="527"/>
        <v>-5196188.5516257137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-2352663.5837679012</v>
      </c>
      <c r="R602" s="25">
        <f t="array" aca="1" ref="R602" ca="1">INDEX('Lorri 401b'!L:L,MATCH('Retirement Calculator'!A602,'Lorri 401b'!N:N,0),0)</f>
        <v>-2895351.8989558378</v>
      </c>
      <c r="S602" s="25">
        <f t="shared" ca="1" si="527"/>
        <v>-5248015.482723739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-2370896.9602206289</v>
      </c>
      <c r="R603" s="25">
        <f t="array" aca="1" ref="R603" ca="1">INDEX('Lorri 401b'!L:L,MATCH('Retirement Calculator'!A603,'Lorri 401b'!N:N,0),0)</f>
        <v>-2929161.3991473769</v>
      </c>
      <c r="S603" s="25">
        <f t="shared" ca="1" si="527"/>
        <v>-5300058.3593680058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-2389206.3090752428</v>
      </c>
      <c r="R604" s="25">
        <f t="array" aca="1" ref="R604" ca="1">INDEX('Lorri 401b'!L:L,MATCH('Retirement Calculator'!A604,'Lorri 401b'!N:N,0),0)</f>
        <v>-2963111.7722563804</v>
      </c>
      <c r="S604" s="25">
        <f t="shared" ca="1" si="527"/>
        <v>-5352318.0813316237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-2407591.9468834177</v>
      </c>
      <c r="R605" s="25">
        <f t="array" aca="1" ref="R605" ca="1">INDEX('Lorri 401b'!L:L,MATCH('Retirement Calculator'!A605,'Lorri 401b'!N:N,0),0)</f>
        <v>-2997203.6052533383</v>
      </c>
      <c r="S605" s="25">
        <f t="shared" ca="1" si="527"/>
        <v>-5404795.5521367565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-2426054.1915157931</v>
      </c>
      <c r="R606" s="25">
        <f t="array" aca="1" ref="R606" ca="1">INDEX('Lorri 401b'!L:L,MATCH('Retirement Calculator'!A606,'Lorri 401b'!N:N,0),0)</f>
        <v>-3031437.4875544501</v>
      </c>
      <c r="S606" s="25">
        <f t="shared" ca="1" si="527"/>
        <v>-5457491.6790702436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-2444593.3621674702</v>
      </c>
      <c r="R607" s="25">
        <f t="array" aca="1" ref="R607" ca="1">INDEX('Lorri 401b'!L:L,MATCH('Retirement Calculator'!A607,'Lorri 401b'!N:N,0),0)</f>
        <v>-3065814.0110318167</v>
      </c>
      <c r="S607" s="25">
        <f t="shared" ca="1" si="527"/>
        <v>-5510407.3731992869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-2463209.7793635293</v>
      </c>
      <c r="R608" s="25">
        <f t="array" aca="1" ref="R608" ca="1">INDEX('Lorri 401b'!L:L,MATCH('Retirement Calculator'!A608,'Lorri 401b'!N:N,0),0)</f>
        <v>-3100333.7700236724</v>
      </c>
      <c r="S608" s="25">
        <f t="shared" ca="1" si="527"/>
        <v>-5563543.5493872017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-2481903.7649645722</v>
      </c>
      <c r="R609" s="25">
        <f t="array" aca="1" ref="R609" ca="1">INDEX('Lorri 401b'!L:L,MATCH('Retirement Calculator'!A609,'Lorri 401b'!N:N,0),0)</f>
        <v>-3134997.3613446606</v>
      </c>
      <c r="S609" s="25">
        <f t="shared" ca="1" si="527"/>
        <v>-5616901.1263092328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-2500675.6421722858</v>
      </c>
      <c r="R610" s="25">
        <f t="array" aca="1" ref="R610" ca="1">INDEX('Lorri 401b'!L:L,MATCH('Retirement Calculator'!A610,'Lorri 401b'!N:N,0),0)</f>
        <v>-3169805.3842961532</v>
      </c>
      <c r="S610" s="25">
        <f t="shared" ca="1" si="527"/>
        <v>-5670481.026468439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-2519525.7355350317</v>
      </c>
      <c r="R611" s="25">
        <f t="array" aca="1" ref="R611" ca="1">INDEX('Lorri 401b'!L:L,MATCH('Retirement Calculator'!A611,'Lorri 401b'!N:N,0),0)</f>
        <v>-3204758.44067661</v>
      </c>
      <c r="S611" s="25">
        <f t="shared" ca="1" si="527"/>
        <v>-5724284.1762116421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-2538454.3709534556</v>
      </c>
      <c r="R612" s="25">
        <f t="array" aca="1" ref="R612" ca="1">INDEX('Lorri 401b'!L:L,MATCH('Retirement Calculator'!A612,'Lorri 401b'!N:N,0),0)</f>
        <v>-3239857.1347919856</v>
      </c>
      <c r="S612" s="25">
        <f t="shared" ca="1" si="527"/>
        <v>-5778311.5057454407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-2557461.875686123</v>
      </c>
      <c r="R613" s="25">
        <f t="array" aca="1" ref="R613" ca="1">INDEX('Lorri 401b'!L:L,MATCH('Retirement Calculator'!A613,'Lorri 401b'!N:N,0),0)</f>
        <v>-3275102.0734661752</v>
      </c>
      <c r="S613" s="25">
        <f t="shared" ca="1" si="527"/>
        <v>-5832563.9491522983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-2576548.5783551764</v>
      </c>
      <c r="R614" s="25">
        <f t="array" aca="1" ref="R614" ca="1">INDEX('Lorri 401b'!L:L,MATCH('Retirement Calculator'!A614,'Lorri 401b'!N:N,0),0)</f>
        <v>-3310493.8660515072</v>
      </c>
      <c r="S614" s="25">
        <f t="shared" ca="1" si="527"/>
        <v>-5887042.4444066836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-2595714.8089520177</v>
      </c>
      <c r="R615" s="25">
        <f t="array" aca="1" ref="R615" ca="1">INDEX('Lorri 401b'!L:L,MATCH('Retirement Calculator'!A615,'Lorri 401b'!N:N,0),0)</f>
        <v>-3346033.1244392782</v>
      </c>
      <c r="S615" s="25">
        <f t="shared" ca="1" si="527"/>
        <v>-5941747.9333912954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-2614960.8988430123</v>
      </c>
      <c r="R616" s="25">
        <f t="array" aca="1" ref="R616" ca="1">INDEX('Lorri 401b'!L:L,MATCH('Retirement Calculator'!A616,'Lorri 401b'!N:N,0),0)</f>
        <v>-3381720.4630703316</v>
      </c>
      <c r="S616" s="25">
        <f t="shared" ca="1" si="527"/>
        <v>-5996681.3619133439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-2634287.1807752196</v>
      </c>
      <c r="R617" s="25">
        <f t="array" aca="1" ref="R617" ca="1">INDEX('Lorri 401b'!L:L,MATCH('Retirement Calculator'!A617,'Lorri 401b'!N:N,0),0)</f>
        <v>-3417556.4989456809</v>
      </c>
      <c r="S617" s="25">
        <f t="shared" ca="1" si="527"/>
        <v>-6051843.679720901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-2653693.9888821444</v>
      </c>
      <c r="R618" s="25">
        <f t="array" aca="1" ref="R618" ca="1">INDEX('Lorri 401b'!L:L,MATCH('Retirement Calculator'!A618,'Lorri 401b'!N:N,0),0)</f>
        <v>-3453541.8516371776</v>
      </c>
      <c r="S618" s="25">
        <f t="shared" ca="1" si="527"/>
        <v>-6107235.8405193221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-2673181.6586895147</v>
      </c>
      <c r="R619" s="25">
        <f t="array" aca="1" ref="R619" ca="1">INDEX('Lorri 401b'!L:L,MATCH('Retirement Calculator'!A619,'Lorri 401b'!N:N,0),0)</f>
        <v>-3489677.1432982222</v>
      </c>
      <c r="S619" s="25">
        <f t="shared" ca="1" si="527"/>
        <v>-6162858.8019877374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-2692750.5271210824</v>
      </c>
      <c r="R620" s="25">
        <f t="array" aca="1" ref="R620" ca="1">INDEX('Lorri 401b'!L:L,MATCH('Retirement Calculator'!A620,'Lorri 401b'!N:N,0),0)</f>
        <v>-3525962.9986745212</v>
      </c>
      <c r="S620" s="25">
        <f t="shared" ca="1" si="527"/>
        <v>-6218713.5257956032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-2712400.9325044481</v>
      </c>
      <c r="R621" s="25">
        <f t="array" aca="1" ref="R621" ca="1">INDEX('Lorri 401b'!L:L,MATCH('Retirement Calculator'!A621,'Lorri 401b'!N:N,0),0)</f>
        <v>-3562400.0451148879</v>
      </c>
      <c r="S621" s="25">
        <f t="shared" ca="1" si="527"/>
        <v>-6274800.977619336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-2732133.2145769112</v>
      </c>
      <c r="R622" s="25">
        <f t="array" aca="1" ref="R622" ca="1">INDEX('Lorri 401b'!L:L,MATCH('Retirement Calculator'!A622,'Lorri 401b'!N:N,0),0)</f>
        <v>-3598988.9125820897</v>
      </c>
      <c r="S622" s="25">
        <f t="shared" ca="1" si="527"/>
        <v>-6331122.1271590013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-2751947.7144913431</v>
      </c>
      <c r="R623" s="25">
        <f t="array" aca="1" ref="R623" ca="1">INDEX('Lorri 401b'!L:L,MATCH('Retirement Calculator'!A623,'Lorri 401b'!N:N,0),0)</f>
        <v>-3635730.2336637378</v>
      </c>
      <c r="S623" s="25">
        <f t="shared" ca="1" si="527"/>
        <v>-6387677.9481550809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-2771844.7748220852</v>
      </c>
      <c r="R624" s="25">
        <f t="array" aca="1" ref="R624" ca="1">INDEX('Lorri 401b'!L:L,MATCH('Retirement Calculator'!A624,'Lorri 401b'!N:N,0),0)</f>
        <v>-3672624.6435832265</v>
      </c>
      <c r="S624" s="25">
        <f t="shared" ca="1" si="527"/>
        <v>-6444469.4184053112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-2791824.7395708719</v>
      </c>
      <c r="R625" s="25">
        <f t="array" aca="1" ref="R625" ca="1">INDEX('Lorri 401b'!L:L,MATCH('Retirement Calculator'!A625,'Lorri 401b'!N:N,0),0)</f>
        <v>-3709672.7802107129</v>
      </c>
      <c r="S625" s="25">
        <f t="shared" ca="1" si="527"/>
        <v>-6501497.5197815849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-2811887.9541727784</v>
      </c>
      <c r="R626" s="25">
        <f t="array" aca="1" ref="R626" ca="1">INDEX('Lorri 401b'!L:L,MATCH('Retirement Calculator'!A626,'Lorri 401b'!N:N,0),0)</f>
        <v>-3746875.2840741472</v>
      </c>
      <c r="S626" s="25">
        <f t="shared" ca="1" si="527"/>
        <v>-6558763.2382469252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-2832034.765502193</v>
      </c>
      <c r="R627" s="25">
        <f t="array" aca="1" ref="R627" ca="1">INDEX('Lorri 401b'!L:L,MATCH('Retirement Calculator'!A627,'Lorri 401b'!N:N,0),0)</f>
        <v>-3784232.798370346</v>
      </c>
      <c r="S627" s="25">
        <f t="shared" ca="1" si="527"/>
        <v>-6616267.5638725385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-2852265.5218788134</v>
      </c>
      <c r="R628" s="25">
        <f t="array" aca="1" ref="R628" ca="1">INDEX('Lorri 401b'!L:L,MATCH('Retirement Calculator'!A628,'Lorri 401b'!N:N,0),0)</f>
        <v>-3821745.9689761121</v>
      </c>
      <c r="S628" s="25">
        <f t="shared" ca="1" si="527"/>
        <v>-6674011.4908549255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-2872580.5730736698</v>
      </c>
      <c r="R629" s="25">
        <f t="array" aca="1" ref="R629" ca="1">INDEX('Lorri 401b'!L:L,MATCH('Retirement Calculator'!A629,'Lorri 401b'!N:N,0),0)</f>
        <v>-3859415.444459402</v>
      </c>
      <c r="S629" s="25">
        <f t="shared" ca="1" si="527"/>
        <v>-6731996.0175330713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-2892980.2703151712</v>
      </c>
      <c r="R630" s="25">
        <f t="array" aca="1" ref="R630" ca="1">INDEX('Lorri 401b'!L:L,MATCH('Retirement Calculator'!A630,'Lorri 401b'!N:N,0),0)</f>
        <v>-3897241.8760905392</v>
      </c>
      <c r="S630" s="25">
        <f t="shared" ca="1" si="527"/>
        <v>-6790222.1464057099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-2913464.966295179</v>
      </c>
      <c r="R631" s="25">
        <f t="array" aca="1" ref="R631" ca="1">INDEX('Lorri 401b'!L:L,MATCH('Retirement Calculator'!A631,'Lorri 401b'!N:N,0),0)</f>
        <v>-3935225.9178534728</v>
      </c>
      <c r="S631" s="25">
        <f t="shared" ca="1" si="527"/>
        <v>-6848690.8841486517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-2934035.0151751037</v>
      </c>
      <c r="R632" s="25">
        <f t="array" aca="1" ref="R632" ca="1">INDEX('Lorri 401b'!L:L,MATCH('Retirement Calculator'!A632,'Lorri 401b'!N:N,0),0)</f>
        <v>-3973368.226457085</v>
      </c>
      <c r="S632" s="25">
        <f t="shared" ca="1" si="527"/>
        <v>-6907403.2416321887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-2954690.7725920281</v>
      </c>
      <c r="R633" s="25">
        <f t="array" aca="1" ref="R633" ca="1">INDEX('Lorri 401b'!L:L,MATCH('Retirement Calculator'!A633,'Lorri 401b'!N:N,0),0)</f>
        <v>-4011669.4613465457</v>
      </c>
      <c r="S633" s="25">
        <f t="shared" ca="1" si="527"/>
        <v>-6966360.2339385739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-2975432.595664856</v>
      </c>
      <c r="R634" s="25">
        <f t="array" aca="1" ref="R634" ca="1">INDEX('Lorri 401b'!L:L,MATCH('Retirement Calculator'!A634,'Lorri 401b'!N:N,0),0)</f>
        <v>-4050130.2847147128</v>
      </c>
      <c r="S634" s="25">
        <f t="shared" ca="1" si="527"/>
        <v>-7025562.8803795688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-2996260.8430004874</v>
      </c>
      <c r="R635" s="25">
        <f t="array" aca="1" ref="R635" ca="1">INDEX('Lorri 401b'!L:L,MATCH('Retirement Calculator'!A635,'Lorri 401b'!N:N,0),0)</f>
        <v>-4088751.3615135802</v>
      </c>
      <c r="S635" s="25">
        <f t="shared" ca="1" si="527"/>
        <v>-7085012.2045140676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-3017175.8747000173</v>
      </c>
      <c r="R636" s="25">
        <f t="array" aca="1" ref="R636" ca="1">INDEX('Lorri 401b'!L:L,MATCH('Retirement Calculator'!A636,'Lorri 401b'!N:N,0),0)</f>
        <v>-4127533.3594657765</v>
      </c>
      <c r="S636" s="25">
        <f t="shared" ca="1" si="527"/>
        <v>-7144709.2341657933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-3038178.0523649622</v>
      </c>
      <c r="R637" s="25">
        <f t="array" aca="1" ref="R637" ca="1">INDEX('Lorri 401b'!L:L,MATCH('Retirement Calculator'!A637,'Lorri 401b'!N:N,0),0)</f>
        <v>-4166476.9490761068</v>
      </c>
      <c r="S637" s="25">
        <f t="shared" ca="1" si="527"/>
        <v>-7204655.0014410689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-3059267.739103511</v>
      </c>
      <c r="R638" s="25">
        <f t="array" aca="1" ref="R638" ca="1">INDEX('Lorri 401b'!L:L,MATCH('Retirement Calculator'!A638,'Lorri 401b'!N:N,0),0)</f>
        <v>-4205582.8036431465</v>
      </c>
      <c r="S638" s="25">
        <f t="shared" ca="1" si="527"/>
        <v>-7264850.5427466575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-3080445.2995368037</v>
      </c>
      <c r="R639" s="25">
        <f t="array" aca="1" ref="R639" ca="1">INDEX('Lorri 401b'!L:L,MATCH('Retirement Calculator'!A639,'Lorri 401b'!N:N,0),0)</f>
        <v>-4244851.5992708821</v>
      </c>
      <c r="S639" s="25">
        <f t="shared" ca="1" si="527"/>
        <v>-7325296.8988076858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-3101711.0998052349</v>
      </c>
      <c r="R640" s="25">
        <f t="array" aca="1" ref="R640" ca="1">INDEX('Lorri 401b'!L:L,MATCH('Retirement Calculator'!A640,'Lorri 401b'!N:N,0),0)</f>
        <v>-4284284.0148804002</v>
      </c>
      <c r="S640" s="25">
        <f t="shared" ca="1" si="527"/>
        <v>-7385995.1146856351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-3123065.5075747846</v>
      </c>
      <c r="R641" s="25">
        <f t="array" aca="1" ref="R641" ca="1">INDEX('Lorri 401b'!L:L,MATCH('Retirement Calculator'!A641,'Lorri 401b'!N:N,0),0)</f>
        <v>-4323880.7322216239</v>
      </c>
      <c r="S641" s="25">
        <f t="shared" ca="1" si="527"/>
        <v>-7446946.2397964085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-3144508.892043374</v>
      </c>
      <c r="R642" s="25">
        <f t="array" aca="1" ref="R642" ca="1">INDEX('Lorri 401b'!L:L,MATCH('Retirement Calculator'!A642,'Lorri 401b'!N:N,0),0)</f>
        <v>-4363642.4358851034</v>
      </c>
      <c r="S642" s="25">
        <f t="shared" ca="1" si="527"/>
        <v>-7508151.3279284779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-3166041.6239472493</v>
      </c>
      <c r="R643" s="25">
        <f t="array" aca="1" ref="R643" ca="1">INDEX('Lorri 401b'!L:L,MATCH('Retirement Calculator'!A643,'Lorri 401b'!N:N,0),0)</f>
        <v>-4403569.8133138474</v>
      </c>
      <c r="S643" s="25">
        <f t="shared" ca="1" si="527"/>
        <v>-7569611.4372610971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-3187664.0755673908</v>
      </c>
      <c r="R644" s="25">
        <f t="array" aca="1" ref="R644" ca="1">INDEX('Lorri 401b'!L:L,MATCH('Retirement Calculator'!A644,'Lorri 401b'!N:N,0),0)</f>
        <v>-4443663.5548152113</v>
      </c>
      <c r="S644" s="25">
        <f t="shared" ca="1" si="527"/>
        <v>-7631327.6303826021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-3209376.6207359494</v>
      </c>
      <c r="R645" s="25">
        <f t="array" aca="1" ref="R645" ca="1">INDEX('Lorri 401b'!L:L,MATCH('Retirement Calculator'!A645,'Lorri 401b'!N:N,0),0)</f>
        <v>-4483924.3535728306</v>
      </c>
      <c r="S645" s="25">
        <f t="shared" ca="1" si="527"/>
        <v>-7693300.9743087795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-3231179.6348427106</v>
      </c>
      <c r="R646" s="25">
        <f t="array" aca="1" ref="R646" ca="1">INDEX('Lorri 401b'!L:L,MATCH('Retirement Calculator'!A646,'Lorri 401b'!N:N,0),0)</f>
        <v>-4524352.9056586064</v>
      </c>
      <c r="S646" s="25">
        <f t="shared" ca="1" si="527"/>
        <v>-7755532.540501317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-3253073.4948415831</v>
      </c>
      <c r="R647" s="25">
        <f t="array" aca="1" ref="R647" ca="1">INDEX('Lorri 401b'!L:L,MATCH('Retirement Calculator'!A647,'Lorri 401b'!N:N,0),0)</f>
        <v>-4564949.91004474</v>
      </c>
      <c r="S647" s="25">
        <f t="shared" ca="1" si="527"/>
        <v>-7818023.404886323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-3275058.5792571176</v>
      </c>
      <c r="R648" s="25">
        <f t="array" aca="1" ref="R648" ca="1">INDEX('Lorri 401b'!L:L,MATCH('Retirement Calculator'!A648,'Lorri 401b'!N:N,0),0)</f>
        <v>-4605716.0686158156</v>
      </c>
      <c r="S648" s="25">
        <f t="shared" ca="1" si="527"/>
        <v>-7880774.6478729332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-3297135.2681910503</v>
      </c>
      <c r="R649" s="25">
        <f t="array" aca="1" ref="R649" ca="1">INDEX('Lorri 401b'!L:L,MATCH('Retirement Calculator'!A649,'Lorri 401b'!N:N,0),0)</f>
        <v>-4646652.0861809375</v>
      </c>
      <c r="S649" s="25">
        <f t="shared" ca="1" si="527"/>
        <v>-7943787.3543719873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-3319303.9433288742</v>
      </c>
      <c r="R650" s="25">
        <f t="array" aca="1" ref="R650" ca="1">INDEX('Lorri 401b'!L:L,MATCH('Retirement Calculator'!A650,'Lorri 401b'!N:N,0),0)</f>
        <v>-4687758.6704859138</v>
      </c>
      <c r="S650" s="25">
        <f t="shared" ca="1" si="527"/>
        <v>-8007062.6138147879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-3341564.9879464391</v>
      </c>
      <c r="R651" s="25">
        <f t="array" aca="1" ref="R651" ca="1">INDEX('Lorri 401b'!L:L,MATCH('Retirement Calculator'!A651,'Lorri 401b'!N:N,0),0)</f>
        <v>-4729036.5322254943</v>
      </c>
      <c r="S651" s="25">
        <f t="shared" ca="1" si="527"/>
        <v>-8070601.5201719329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-3363918.7869165773</v>
      </c>
      <c r="R652" s="25">
        <f t="array" aca="1" ref="R652" ca="1">INDEX('Lorri 401b'!L:L,MATCH('Retirement Calculator'!A652,'Lorri 401b'!N:N,0),0)</f>
        <v>-4770486.3850556565</v>
      </c>
      <c r="S652" s="25">
        <f t="shared" ca="1" si="527"/>
        <v>-8134405.1719722338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-3386365.7267157575</v>
      </c>
      <c r="R653" s="25">
        <f t="array" aca="1" ref="R653" ca="1">INDEX('Lorri 401b'!L:L,MATCH('Retirement Calculator'!A653,'Lorri 401b'!N:N,0),0)</f>
        <v>-4812108.9456059439</v>
      </c>
      <c r="S653" s="25">
        <f t="shared" ca="1" si="527"/>
        <v>-8198474.6723217014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-3408906.1954307677</v>
      </c>
      <c r="R654" s="25">
        <f t="array" aca="1" ref="R654" ca="1">INDEX('Lorri 401b'!L:L,MATCH('Retirement Calculator'!A654,'Lorri 401b'!N:N,0),0)</f>
        <v>-4853904.9334918577</v>
      </c>
      <c r="S654" s="25">
        <f t="shared" ca="1" si="527"/>
        <v>-8262811.1289226254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-3431540.5827654237</v>
      </c>
      <c r="R655" s="25">
        <f t="array" aca="1" ref="R655" ca="1">INDEX('Lorri 401b'!L:L,MATCH('Retirement Calculator'!A655,'Lorri 401b'!N:N,0),0)</f>
        <v>-4895875.0713272961</v>
      </c>
      <c r="S655" s="25">
        <f t="shared" ca="1" si="527"/>
        <v>-8327415.6540927198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-3454269.2800473077</v>
      </c>
      <c r="R656" s="25">
        <f t="array" aca="1" ref="R656" ca="1">INDEX('Lorri 401b'!L:L,MATCH('Retirement Calculator'!A656,'Lorri 401b'!N:N,0),0)</f>
        <v>-4938020.0847370485</v>
      </c>
      <c r="S656" s="25">
        <f t="shared" ca="1" si="527"/>
        <v>-8392289.3647843562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-3477092.6802345328</v>
      </c>
      <c r="R657" s="25">
        <f t="array" aca="1" ref="R657" ca="1">INDEX('Lorri 401b'!L:L,MATCH('Retirement Calculator'!A657,'Lorri 401b'!N:N,0),0)</f>
        <v>-4980340.7023693416</v>
      </c>
      <c r="S657" s="25">
        <f t="shared" ca="1" si="527"/>
        <v>-8457433.3826038744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-3500011.177922538</v>
      </c>
      <c r="R658" s="25">
        <f t="array" aca="1" ref="R658" ca="1">INDEX('Lorri 401b'!L:L,MATCH('Retirement Calculator'!A658,'Lorri 401b'!N:N,0),0)</f>
        <v>-5022837.6559084365</v>
      </c>
      <c r="S658" s="25">
        <f t="shared" ca="1" si="527"/>
        <v>-8522848.833830975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-3523025.16935091</v>
      </c>
      <c r="R659" s="25">
        <f t="array" aca="1" ref="R659" ca="1">INDEX('Lorri 401b'!L:L,MATCH('Retirement Calculator'!A659,'Lorri 401b'!N:N,0),0)</f>
        <v>-5065511.6800872777</v>
      </c>
      <c r="S659" s="25">
        <f t="shared" ca="1" si="527"/>
        <v>-8588536.8494381867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-3546135.0524102333</v>
      </c>
      <c r="R660" s="25">
        <f t="array" aca="1" ref="R660" ca="1">INDEX('Lorri 401b'!L:L,MATCH('Retirement Calculator'!A660,'Lorri 401b'!N:N,0),0)</f>
        <v>-5108363.5127001973</v>
      </c>
      <c r="S660" s="25">
        <f t="shared" ca="1" si="527"/>
        <v>-8654498.5651104301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-3569341.2266489705</v>
      </c>
      <c r="R661" s="25">
        <f t="array" aca="1" ref="R661" ca="1">INDEX('Lorri 401b'!L:L,MATCH('Retirement Calculator'!A661,'Lorri 401b'!N:N,0),0)</f>
        <v>-5151393.8946156707</v>
      </c>
      <c r="S661" s="25">
        <f t="shared" ca="1" si="527"/>
        <v>-8720735.1212646402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-3592644.0932803694</v>
      </c>
      <c r="R662" s="25">
        <f t="array" aca="1" ref="R662" ca="1">INDEX('Lorri 401b'!L:L,MATCH('Retirement Calculator'!A662,'Lorri 401b'!N:N,0),0)</f>
        <v>-5194603.5697891247</v>
      </c>
      <c r="S662" s="25">
        <f t="shared" ca="1" si="527"/>
        <v>-8787247.6630694941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-3616044.055189399</v>
      </c>
      <c r="R663" s="25">
        <f t="array" aca="1" ref="R663" ca="1">INDEX('Lorri 401b'!L:L,MATCH('Retirement Calculator'!A663,'Lorri 401b'!N:N,0),0)</f>
        <v>-5237993.285275802</v>
      </c>
      <c r="S663" s="25">
        <f t="shared" ca="1" si="527"/>
        <v>-8854037.3404652011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-3639541.5169397164</v>
      </c>
      <c r="R664" s="25">
        <f t="array" aca="1" ref="R664" ca="1">INDEX('Lorri 401b'!L:L,MATCH('Retirement Calculator'!A664,'Lorri 401b'!N:N,0),0)</f>
        <v>-5281563.7912436733</v>
      </c>
      <c r="S664" s="25">
        <f t="shared" ca="1" si="527"/>
        <v>-8921105.3081833906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-3663136.8847806598</v>
      </c>
      <c r="R665" s="25">
        <f t="array" aca="1" ref="R665" ca="1">INDEX('Lorri 401b'!L:L,MATCH('Retirement Calculator'!A665,'Lorri 401b'!N:N,0),0)</f>
        <v>-5325315.8409864111</v>
      </c>
      <c r="S665" s="25">
        <f t="shared" ca="1" si="527"/>
        <v>-8988452.7257670704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-3686830.5666542738</v>
      </c>
      <c r="R666" s="25">
        <f t="array" aca="1" ref="R666" ca="1">INDEX('Lorri 401b'!L:L,MATCH('Retirement Calculator'!A666,'Lorri 401b'!N:N,0),0)</f>
        <v>-5369250.1909364099</v>
      </c>
      <c r="S666" s="25">
        <f t="shared" ca="1" si="527"/>
        <v>-9056080.7575906832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-3710622.9722023611</v>
      </c>
      <c r="R667" s="25">
        <f t="array" aca="1" ref="R667" ca="1">INDEX('Lorri 401b'!L:L,MATCH('Retirement Calculator'!A667,'Lorri 401b'!N:N,0),0)</f>
        <v>-5413367.6006778674</v>
      </c>
      <c r="S667" s="25">
        <f t="shared" ca="1" si="527"/>
        <v>-9123990.572880229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-3734514.5127735655</v>
      </c>
      <c r="R668" s="25">
        <f t="array" aca="1" ref="R668" ca="1">INDEX('Lorri 401b'!L:L,MATCH('Retirement Calculator'!A668,'Lorri 401b'!N:N,0),0)</f>
        <v>-5457668.8329599146</v>
      </c>
      <c r="S668" s="25">
        <f t="shared" ca="1" si="527"/>
        <v>-9192183.3457334805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-3758505.6014304832</v>
      </c>
      <c r="R669" s="25">
        <f t="array" aca="1" ref="R669" ca="1">INDEX('Lorri 401b'!L:L,MATCH('Retirement Calculator'!A669,'Lorri 401b'!N:N,0),0)</f>
        <v>-5502154.6537098037</v>
      </c>
      <c r="S669" s="25">
        <f t="shared" ca="1" si="527"/>
        <v>-9260660.2551402859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-3782596.6529568047</v>
      </c>
      <c r="R670" s="25">
        <f t="array" aca="1" ref="R670" ca="1">INDEX('Lorri 401b'!L:L,MATCH('Retirement Calculator'!A670,'Lorri 401b'!N:N,0),0)</f>
        <v>-5546825.8320461502</v>
      </c>
      <c r="S670" s="25">
        <f t="shared" ca="1" si="527"/>
        <v>-9329422.4850029554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-3806788.0838644863</v>
      </c>
      <c r="R671" s="25">
        <f t="array" aca="1" ref="R671" ca="1">INDEX('Lorri 401b'!L:L,MATCH('Retirement Calculator'!A671,'Lorri 401b'!N:N,0),0)</f>
        <v>-5591683.1402922319</v>
      </c>
      <c r="S671" s="25">
        <f t="shared" ca="1" si="527"/>
        <v>-9398471.2241567187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-3831080.3124009497</v>
      </c>
      <c r="R672" s="25">
        <f t="array" aca="1" ref="R672" ca="1">INDEX('Lorri 401b'!L:L,MATCH('Retirement Calculator'!A672,'Lorri 401b'!N:N,0),0)</f>
        <v>-5636727.3539893385</v>
      </c>
      <c r="S672" s="25">
        <f t="shared" ca="1" si="527"/>
        <v>-9467807.6663902886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-3855473.7585563147</v>
      </c>
      <c r="R673" s="25">
        <f t="array" aca="1" ref="R673" ca="1">INDEX('Lorri 401b'!L:L,MATCH('Retirement Calculator'!A673,'Lorri 401b'!N:N,0),0)</f>
        <v>-5681959.2519101836</v>
      </c>
      <c r="S673" s="25">
        <f t="shared" ca="1" si="527"/>
        <v>-9537433.0104664974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-3879968.8440706609</v>
      </c>
      <c r="R674" s="25">
        <f t="array" aca="1" ref="R674" ca="1">INDEX('Lorri 401b'!L:L,MATCH('Retirement Calculator'!A674,'Lorri 401b'!N:N,0),0)</f>
        <v>-5727379.6160723651</v>
      </c>
      <c r="S674" s="25">
        <f t="shared" ca="1" si="527"/>
        <v>-9607348.460143026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-3904565.9924413166</v>
      </c>
      <c r="R675" s="25">
        <f t="array" aca="1" ref="R675" ca="1">INDEX('Lorri 401b'!L:L,MATCH('Retirement Calculator'!A675,'Lorri 401b'!N:N,0),0)</f>
        <v>-5772989.231751889</v>
      </c>
      <c r="S675" s="25">
        <f t="shared" ca="1" si="527"/>
        <v>-9677555.2241932061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-3929265.6289301836</v>
      </c>
      <c r="R676" s="25">
        <f t="array" aca="1" ref="R676" ca="1">INDEX('Lorri 401b'!L:L,MATCH('Retirement Calculator'!A676,'Lorri 401b'!N:N,0),0)</f>
        <v>-5818788.8874967443</v>
      </c>
      <c r="S676" s="25">
        <f t="shared" ca="1" si="527"/>
        <v>-9748054.5164269283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-3954068.1805710872</v>
      </c>
      <c r="R677" s="25">
        <f t="array" aca="1" ref="R677" ca="1">INDEX('Lorri 401b'!L:L,MATCH('Retirement Calculator'!A677,'Lorri 401b'!N:N,0),0)</f>
        <v>-5864779.3751405366</v>
      </c>
      <c r="S677" s="25">
        <f t="shared" ca="1" si="527"/>
        <v>-9818847.5557116233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-3978974.0761771612</v>
      </c>
      <c r="R678" s="25">
        <f t="array" aca="1" ref="R678" ca="1">INDEX('Lorri 401b'!L:L,MATCH('Retirement Calculator'!A678,'Lorri 401b'!N:N,0),0)</f>
        <v>-5910961.4898161776</v>
      </c>
      <c r="S678" s="25">
        <f t="shared" ca="1" si="527"/>
        <v>-9889935.5659933388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-4003983.7463482609</v>
      </c>
      <c r="R679" s="25">
        <f t="array" aca="1" ref="R679" ca="1">INDEX('Lorri 401b'!L:L,MATCH('Retirement Calculator'!A679,'Lorri 401b'!N:N,0),0)</f>
        <v>-5957336.0299696345</v>
      </c>
      <c r="S679" s="25">
        <f t="shared" ca="1" si="527"/>
        <v>-9961319.7763178945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-4029097.6234784066</v>
      </c>
      <c r="R680" s="25">
        <f t="array" aca="1" ref="R680" ca="1">INDEX('Lorri 401b'!L:L,MATCH('Retirement Calculator'!A680,'Lorri 401b'!N:N,0),0)</f>
        <v>-6003903.7973737307</v>
      </c>
      <c r="S680" s="25">
        <f t="shared" ca="1" si="527"/>
        <v>-10033001.420852138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-4054316.1417632611</v>
      </c>
      <c r="R681" s="25">
        <f t="array" aca="1" ref="R681" ca="1">INDEX('Lorri 401b'!L:L,MATCH('Retirement Calculator'!A681,'Lorri 401b'!N:N,0),0)</f>
        <v>-6050665.59714201</v>
      </c>
      <c r="S681" s="25">
        <f t="shared" ca="1" si="527"/>
        <v>-10104981.738905272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-4079639.7372076358</v>
      </c>
      <c r="R682" s="25">
        <f t="array" aca="1" ref="R682" ca="1">INDEX('Lorri 401b'!L:L,MATCH('Retirement Calculator'!A682,'Lorri 401b'!N:N,0),0)</f>
        <v>-6097622.2377426578</v>
      </c>
      <c r="S682" s="25">
        <f t="shared" ca="1" si="527"/>
        <v>-10177261.974950293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-4105068.8476330289</v>
      </c>
      <c r="R683" s="25">
        <f t="array" aca="1" ref="R683" ca="1">INDEX('Lorri 401b'!L:L,MATCH('Retirement Calculator'!A683,'Lorri 401b'!N:N,0),0)</f>
        <v>-6144774.5310124746</v>
      </c>
      <c r="S683" s="25">
        <f t="shared" ca="1" si="527"/>
        <v>-10249843.378645504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-4130603.9126851945</v>
      </c>
      <c r="R684" s="25">
        <f t="array" aca="1" ref="R684" ca="1">INDEX('Lorri 401b'!L:L,MATCH('Retirement Calculator'!A684,'Lorri 401b'!N:N,0),0)</f>
        <v>-6192123.2921709158</v>
      </c>
      <c r="S684" s="25">
        <f t="shared" ca="1" si="527"/>
        <v>-10322727.204856111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-4156245.3738417444</v>
      </c>
      <c r="R685" s="25">
        <f t="array" aca="1" ref="R685" ca="1">INDEX('Lorri 401b'!L:L,MATCH('Retirement Calculator'!A685,'Lorri 401b'!N:N,0),0)</f>
        <v>-6239669.3398341835</v>
      </c>
      <c r="S685" s="25">
        <f t="shared" ca="1" si="527"/>
        <v>-10395914.713675927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-4181993.6744197798</v>
      </c>
      <c r="R686" s="25">
        <f t="array" aca="1" ref="R686" ca="1">INDEX('Lorri 401b'!L:L,MATCH('Retirement Calculator'!A686,'Lorri 401b'!N:N,0),0)</f>
        <v>-6287413.4960293816</v>
      </c>
      <c r="S686" s="25">
        <f t="shared" ca="1" si="527"/>
        <v>-10469407.170449162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-4207849.259583557</v>
      </c>
      <c r="R687" s="25">
        <f t="array" aca="1" ref="R687" ca="1">INDEX('Lorri 401b'!L:L,MATCH('Retirement Calculator'!A687,'Lorri 401b'!N:N,0),0)</f>
        <v>-6335356.5862087263</v>
      </c>
      <c r="S687" s="25">
        <f t="shared" ca="1" si="527"/>
        <v>-10543205.845792282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-4233812.5763521828</v>
      </c>
      <c r="R688" s="25">
        <f t="array" aca="1" ref="R688" ca="1">INDEX('Lorri 401b'!L:L,MATCH('Retirement Calculator'!A688,'Lorri 401b'!N:N,0),0)</f>
        <v>-6383499.4392638188</v>
      </c>
      <c r="S688" s="25">
        <f t="shared" ca="1" si="527"/>
        <v>-10617312.015616002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-4259884.0736073451</v>
      </c>
      <c r="R689" s="25">
        <f t="array" aca="1" ref="R689" ca="1">INDEX('Lorri 401b'!L:L,MATCH('Retirement Calculator'!A689,'Lorri 401b'!N:N,0),0)</f>
        <v>-6431842.8875399735</v>
      </c>
      <c r="S689" s="25">
        <f t="shared" ca="1" si="527"/>
        <v>-10691726.96114732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-4286064.2021010704</v>
      </c>
      <c r="R690" s="25">
        <f t="array" aca="1" ref="R690" ca="1">INDEX('Lorri 401b'!L:L,MATCH('Retirement Calculator'!A690,'Lorri 401b'!N:N,0),0)</f>
        <v>-6480387.7668506121</v>
      </c>
      <c r="S690" s="25">
        <f t="shared" ca="1" si="527"/>
        <v>-10766451.968951683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-4312353.4144635191</v>
      </c>
      <c r="R691" s="25">
        <f t="array" aca="1" ref="R691" ca="1">INDEX('Lorri 401b'!L:L,MATCH('Retirement Calculator'!A691,'Lorri 401b'!N:N,0),0)</f>
        <v>-6529134.9164917124</v>
      </c>
      <c r="S691" s="25">
        <f t="shared" ca="1" si="527"/>
        <v>-10841488.330955232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-4338752.1652108114</v>
      </c>
      <c r="R692" s="25">
        <f t="array" aca="1" ref="R692" ca="1">INDEX('Lorri 401b'!L:L,MATCH('Retirement Calculator'!A692,'Lorri 401b'!N:N,0),0)</f>
        <v>-6578085.1792563172</v>
      </c>
      <c r="S692" s="25">
        <f t="shared" ca="1" si="527"/>
        <v>-10916837.34446713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-4365260.9107528841</v>
      </c>
      <c r="R693" s="25">
        <f t="array" aca="1" ref="R693" ca="1">INDEX('Lorri 401b'!L:L,MATCH('Retirement Calculator'!A693,'Lorri 401b'!N:N,0),0)</f>
        <v>-6627239.4014491076</v>
      </c>
      <c r="S693" s="25">
        <f t="shared" ca="1" si="527"/>
        <v>-10992500.312201992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-4391880.1094013825</v>
      </c>
      <c r="R694" s="25">
        <f t="array" aca="1" ref="R694" ca="1">INDEX('Lorri 401b'!L:L,MATCH('Retirement Calculator'!A694,'Lorri 401b'!N:N,0),0)</f>
        <v>-6676598.4329010351</v>
      </c>
      <c r="S694" s="25">
        <f t="shared" ca="1" si="527"/>
        <v>-11068478.542302419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-4418610.2213775832</v>
      </c>
      <c r="R695" s="25">
        <f t="array" aca="1" ref="R695" ca="1">INDEX('Lorri 401b'!L:L,MATCH('Retirement Calculator'!A695,'Lorri 401b'!N:N,0),0)</f>
        <v>-6726163.1269840114</v>
      </c>
      <c r="S695" s="25">
        <f t="shared" ca="1" si="527"/>
        <v>-11144773.348361595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-4445451.7088203514</v>
      </c>
      <c r="R696" s="25">
        <f t="array" aca="1" ref="R696" ca="1">INDEX('Lorri 401b'!L:L,MATCH('Retirement Calculator'!A696,'Lorri 401b'!N:N,0),0)</f>
        <v>-6775934.340625667</v>
      </c>
      <c r="S696" s="25">
        <f t="shared" ca="1" si="527"/>
        <v>-11221386.049446018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-4472405.0357941305</v>
      </c>
      <c r="R697" s="25">
        <f t="array" aca="1" ref="R697" ca="1">INDEX('Lorri 401b'!L:L,MATCH('Retirement Calculator'!A697,'Lorri 401b'!N:N,0),0)</f>
        <v>-6825912.934324163</v>
      </c>
      <c r="S697" s="25">
        <f t="shared" ca="1" si="527"/>
        <v>-11298317.970118294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-4499470.6682969676</v>
      </c>
      <c r="R698" s="25">
        <f t="array" aca="1" ref="R698" ca="1">INDEX('Lorri 401b'!L:L,MATCH('Retirement Calculator'!A698,'Lorri 401b'!N:N,0),0)</f>
        <v>-6876099.7721630698</v>
      </c>
      <c r="S698" s="25">
        <f t="shared" ca="1" si="527"/>
        <v>-11375570.440460037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-4526649.0742685664</v>
      </c>
      <c r="R699" s="25">
        <f t="array" aca="1" ref="R699" ca="1">INDEX('Lorri 401b'!L:L,MATCH('Retirement Calculator'!A699,'Lorri 401b'!N:N,0),0)</f>
        <v>-6926495.7218263047</v>
      </c>
      <c r="S699" s="25">
        <f t="shared" ca="1" si="527"/>
        <v>-11453144.796094872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-4553940.7235983806</v>
      </c>
      <c r="R700" s="25">
        <f t="array" aca="1" ref="R700" ca="1">INDEX('Lorri 401b'!L:L,MATCH('Retirement Calculator'!A700,'Lorri 401b'!N:N,0),0)</f>
        <v>-6977101.6546131363</v>
      </c>
      <c r="S700" s="25">
        <f t="shared" ca="1" si="527"/>
        <v>-11531042.378211517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-4581346.0881337356</v>
      </c>
      <c r="R701" s="25">
        <f t="array" aca="1" ref="R701" ca="1">INDEX('Lorri 401b'!L:L,MATCH('Retirement Calculator'!A701,'Lorri 401b'!N:N,0),0)</f>
        <v>-7027918.4454532471</v>
      </c>
      <c r="S701" s="25">
        <f t="shared" ca="1" si="527"/>
        <v>-11609264.533586983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-4608865.6416879874</v>
      </c>
      <c r="R702" s="25">
        <f t="array" aca="1" ref="R702" ca="1">INDEX('Lorri 401b'!L:L,MATCH('Retirement Calculator'!A702,'Lorri 401b'!N:N,0),0)</f>
        <v>-7078946.9729218576</v>
      </c>
      <c r="S702" s="25">
        <f t="shared" ca="1" si="527"/>
        <v>-11687812.614609845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-4636499.860048715</v>
      </c>
      <c r="R703" s="25">
        <f t="array" aca="1" ref="R703" ca="1">INDEX('Lorri 401b'!L:L,MATCH('Retirement Calculator'!A703,'Lorri 401b'!N:N,0),0)</f>
        <v>-7130188.1192549216</v>
      </c>
      <c r="S703" s="25">
        <f t="shared" ca="1" si="527"/>
        <v>-11766687.979303636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-4664249.2209859462</v>
      </c>
      <c r="R704" s="25">
        <f t="array" aca="1" ref="R704" ca="1">INDEX('Lorri 401b'!L:L,MATCH('Retirement Calculator'!A704,'Lorri 401b'!N:N,0),0)</f>
        <v>-7181642.770364373</v>
      </c>
      <c r="S704" s="25">
        <f t="shared" ca="1" si="527"/>
        <v>-11845891.991350319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-4692114.2042604154</v>
      </c>
      <c r="R705" s="25">
        <f t="array" aca="1" ref="R705" ca="1">INDEX('Lorri 401b'!L:L,MATCH('Retirement Calculator'!A705,'Lorri 401b'!N:N,0),0)</f>
        <v>-7233311.8158534467</v>
      </c>
      <c r="S705" s="25">
        <f t="shared" ca="1" si="527"/>
        <v>-11925426.020113863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-4720095.2916318616</v>
      </c>
      <c r="R706" s="25">
        <f t="array" aca="1" ref="R706" ca="1">INDEX('Lorri 401b'!L:L,MATCH('Retirement Calculator'!A706,'Lorri 401b'!N:N,0),0)</f>
        <v>-7285196.1490320582</v>
      </c>
      <c r="S706" s="25">
        <f t="shared" ca="1" si="527"/>
        <v>-12005291.440663919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-4748192.9668673556</v>
      </c>
      <c r="R707" s="25">
        <f t="array" aca="1" ref="R707" ca="1">INDEX('Lorri 401b'!L:L,MATCH('Retirement Calculator'!A707,'Lorri 401b'!N:N,0),0)</f>
        <v>-7337296.6669322476</v>
      </c>
      <c r="S707" s="25">
        <f t="shared" ca="1" si="527"/>
        <v>-12085489.633799603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-4776407.7157496642</v>
      </c>
      <c r="R708" s="25">
        <f t="array" aca="1" ref="R708" ca="1">INDEX('Lorri 401b'!L:L,MATCH('Retirement Calculator'!A708,'Lorri 401b'!N:N,0),0)</f>
        <v>-7389614.2703236882</v>
      </c>
      <c r="S708" s="25">
        <f t="shared" ca="1" si="527"/>
        <v>-12166021.986073352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-4804740.0260856496</v>
      </c>
      <c r="R709" s="25">
        <f t="array" aca="1" ref="R709" ca="1">INDEX('Lorri 401b'!L:L,MATCH('Retirement Calculator'!A709,'Lorri 401b'!N:N,0),0)</f>
        <v>-7442149.863729259</v>
      </c>
      <c r="S709" s="25">
        <f t="shared" ca="1" si="527"/>
        <v>-12246889.88981491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-4833190.3877147008</v>
      </c>
      <c r="R710" s="25">
        <f t="array" aca="1" ref="R710" ca="1">INDEX('Lorri 401b'!L:L,MATCH('Retirement Calculator'!A710,'Lorri 401b'!N:N,0),0)</f>
        <v>-7494904.3554406865</v>
      </c>
      <c r="S710" s="25">
        <f t="shared" ca="1" si="527"/>
        <v>-12328094.743155386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-4861759.2925172066</v>
      </c>
      <c r="R711" s="25">
        <f t="array" aca="1" ref="R711" ca="1">INDEX('Lorri 401b'!L:L,MATCH('Retirement Calculator'!A711,'Lorri 401b'!N:N,0),0)</f>
        <v>-7547878.6575342454</v>
      </c>
      <c r="S711" s="25">
        <f t="shared" ca="1" si="527"/>
        <v>-12409637.950051453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-4890447.2344230562</v>
      </c>
      <c r="R712" s="25">
        <f t="array" aca="1" ref="R712" ca="1">INDEX('Lorri 401b'!L:L,MATCH('Retirement Calculator'!A712,'Lorri 401b'!N:N,0),0)</f>
        <v>-7601073.6858865274</v>
      </c>
      <c r="S712" s="25">
        <f t="shared" ca="1" si="527"/>
        <v>-12491520.920309585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-4919254.7094201799</v>
      </c>
      <c r="R713" s="25">
        <f t="array" aca="1" ref="R713" ca="1">INDEX('Lorri 401b'!L:L,MATCH('Retirement Calculator'!A713,'Lorri 401b'!N:N,0),0)</f>
        <v>-7654490.360190277</v>
      </c>
      <c r="S713" s="25">
        <f t="shared" ca="1" si="527"/>
        <v>-12573745.069610458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-4948182.215563125</v>
      </c>
      <c r="R714" s="25">
        <f t="array" aca="1" ref="R714" ca="1">INDEX('Lorri 401b'!L:L,MATCH('Retirement Calculator'!A714,'Lorri 401b'!N:N,0),0)</f>
        <v>-7708129.603970292</v>
      </c>
      <c r="S714" s="25">
        <f t="shared" ca="1" si="527"/>
        <v>-12656311.819533417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-4977230.2529816655</v>
      </c>
      <c r="R715" s="25">
        <f t="array" aca="1" ref="R715" ca="1">INDEX('Lorri 401b'!L:L,MATCH('Retirement Calculator'!A715,'Lorri 401b'!N:N,0),0)</f>
        <v>-7761992.3445993904</v>
      </c>
      <c r="S715" s="25">
        <f t="shared" ca="1" si="527"/>
        <v>-12739222.597581055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-5006399.3238894502</v>
      </c>
      <c r="R716" s="25">
        <f t="array" aca="1" ref="R716" ca="1">INDEX('Lorri 401b'!L:L,MATCH('Retirement Calculator'!A716,'Lorri 401b'!N:N,0),0)</f>
        <v>-7816079.5133144436</v>
      </c>
      <c r="S716" s="25">
        <f t="shared" ca="1" si="527"/>
        <v>-12822478.837203894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-5035689.9325926844</v>
      </c>
      <c r="R717" s="25">
        <f t="array" aca="1" ref="R717" ca="1">INDEX('Lorri 401b'!L:L,MATCH('Retirement Calculator'!A717,'Lorri 401b'!N:N,0),0)</f>
        <v>-7870392.0452324767</v>
      </c>
      <c r="S717" s="25">
        <f t="shared" ca="1" si="527"/>
        <v>-12906081.977825161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-5065102.5854988489</v>
      </c>
      <c r="R718" s="25">
        <f t="array" aca="1" ref="R718" ca="1">INDEX('Lorri 401b'!L:L,MATCH('Retirement Calculator'!A718,'Lorri 401b'!N:N,0),0)</f>
        <v>-7924930.8793668346</v>
      </c>
      <c r="S718" s="25">
        <f t="shared" ca="1" si="527"/>
        <v>-12990033.464865685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-5094637.7911254559</v>
      </c>
      <c r="R719" s="25">
        <f t="array" aca="1" ref="R719" ca="1">INDEX('Lorri 401b'!L:L,MATCH('Retirement Calculator'!A719,'Lorri 401b'!N:N,0),0)</f>
        <v>-7979696.9586434187</v>
      </c>
      <c r="S719" s="25">
        <f t="shared" ca="1" si="527"/>
        <v>-13074334.749768876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-5124296.0601088395</v>
      </c>
      <c r="R720" s="25">
        <f t="array" aca="1" ref="R720" ca="1">INDEX('Lorri 401b'!L:L,MATCH('Retirement Calculator'!A720,'Lorri 401b'!N:N,0),0)</f>
        <v>-8034691.2299169889</v>
      </c>
      <c r="S720" s="25">
        <f t="shared" ca="1" si="527"/>
        <v>-13158987.290025828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-5154077.9052129881</v>
      </c>
      <c r="R721" s="25">
        <f t="array" aca="1" ref="R721" ca="1">INDEX('Lorri 401b'!L:L,MATCH('Retirement Calculator'!A721,'Lorri 401b'!N:N,0),0)</f>
        <v>-8089914.6439875318</v>
      </c>
      <c r="S721" s="25">
        <f t="shared" ca="1" si="527"/>
        <v>-13243992.54920052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-5183983.8413384035</v>
      </c>
      <c r="R722" s="25">
        <f t="array" aca="1" ref="R722" ca="1">INDEX('Lorri 401b'!L:L,MATCH('Retirement Calculator'!A722,'Lorri 401b'!N:N,0),0)</f>
        <v>-8145368.1556167025</v>
      </c>
      <c r="S722" s="25">
        <f t="shared" ca="1" si="527"/>
        <v>-13329351.996955106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-5214014.3855310082</v>
      </c>
      <c r="R723" s="25">
        <f t="array" aca="1" ref="R723" ca="1">INDEX('Lorri 401b'!L:L,MATCH('Retirement Calculator'!A723,'Lorri 401b'!N:N,0),0)</f>
        <v>-8201052.7235443275</v>
      </c>
      <c r="S723" s="25">
        <f t="shared" ca="1" si="527"/>
        <v>-13415067.109075336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-5244170.0569910817</v>
      </c>
      <c r="R724" s="25">
        <f t="array" aca="1" ref="R724" ca="1">INDEX('Lorri 401b'!L:L,MATCH('Retirement Calculator'!A724,'Lorri 401b'!N:N,0),0)</f>
        <v>-8256969.310504985</v>
      </c>
      <c r="S724" s="25">
        <f t="shared" ca="1" si="527"/>
        <v>-13501139.367496066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-5274451.3770822389</v>
      </c>
      <c r="R725" s="25">
        <f t="array" aca="1" ref="R725" ca="1">INDEX('Lorri 401b'!L:L,MATCH('Retirement Calculator'!A725,'Lorri 401b'!N:N,0),0)</f>
        <v>-8313118.8832446449</v>
      </c>
      <c r="S725" s="25">
        <f t="shared" ca="1" si="527"/>
        <v>-13587570.260326885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-5304858.8693404431</v>
      </c>
      <c r="R726" s="25">
        <f t="array" aca="1" ref="R726" ca="1">INDEX('Lorri 401b'!L:L,MATCH('Retirement Calculator'!A726,'Lorri 401b'!N:N,0),0)</f>
        <v>-8369502.4125373866</v>
      </c>
      <c r="S726" s="25">
        <f t="shared" ca="1" si="527"/>
        <v>-13674361.281877831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-5335393.059483056</v>
      </c>
      <c r="R727" s="25">
        <f t="array" aca="1" ref="R727" ca="1">INDEX('Lorri 401b'!L:L,MATCH('Retirement Calculator'!A727,'Lorri 401b'!N:N,0),0)</f>
        <v>-8426120.8732021824</v>
      </c>
      <c r="S727" s="25">
        <f t="shared" ca="1" si="527"/>
        <v>-13761513.932685237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-5366054.4754179297</v>
      </c>
      <c r="R728" s="25">
        <f t="array" aca="1" ref="R728" ca="1">INDEX('Lorri 401b'!L:L,MATCH('Retirement Calculator'!A728,'Lorri 401b'!N:N,0),0)</f>
        <v>-8482975.2441197485</v>
      </c>
      <c r="S728" s="25">
        <f t="shared" ca="1" si="527"/>
        <v>-13849029.719537679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-5396843.6472525327</v>
      </c>
      <c r="R729" s="25">
        <f t="array" aca="1" ref="R729" ca="1">INDEX('Lorri 401b'!L:L,MATCH('Retirement Calculator'!A729,'Lorri 401b'!N:N,0),0)</f>
        <v>-8540066.508249471</v>
      </c>
      <c r="S729" s="25">
        <f t="shared" ca="1" si="527"/>
        <v>-13936910.155502003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-5427761.1073031127</v>
      </c>
      <c r="R730" s="25">
        <f t="array" aca="1" ref="R730" ca="1">INDEX('Lorri 401b'!L:L,MATCH('Retirement Calculator'!A730,'Lorri 401b'!N:N,0),0)</f>
        <v>-8597395.6526464</v>
      </c>
      <c r="S730" s="25">
        <f t="shared" ca="1" si="527"/>
        <v>-14025156.759949513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-5458807.3901039036</v>
      </c>
      <c r="R731" s="25">
        <f t="array" aca="1" ref="R731" ca="1">INDEX('Lorri 401b'!L:L,MATCH('Retirement Calculator'!A731,'Lorri 401b'!N:N,0),0)</f>
        <v>-8654963.6684783176</v>
      </c>
      <c r="S731" s="25">
        <f t="shared" ca="1" si="527"/>
        <v>-14113771.05858222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-5489983.0324163642</v>
      </c>
      <c r="R732" s="25">
        <f t="array" aca="1" ref="R732" ca="1">INDEX('Lorri 401b'!L:L,MATCH('Retirement Calculator'!A732,'Lorri 401b'!N:N,0),0)</f>
        <v>-8712771.5510428678</v>
      </c>
      <c r="S732" s="25">
        <f t="shared" ca="1" si="527"/>
        <v>-14202754.583459232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-5521288.5732384603</v>
      </c>
      <c r="R733" s="25">
        <f t="array" aca="1" ref="R733" ca="1">INDEX('Lorri 401b'!L:L,MATCH('Retirement Calculator'!A733,'Lorri 401b'!N:N,0),0)</f>
        <v>-8770820.2997847702</v>
      </c>
      <c r="S733" s="25">
        <f t="shared" ca="1" si="527"/>
        <v>-14292108.873023231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-5552724.5538139818</v>
      </c>
      <c r="R734" s="25">
        <f t="array" aca="1" ref="R734" ca="1">INDEX('Lorri 401b'!L:L,MATCH('Retirement Calculator'!A734,'Lorri 401b'!N:N,0),0)</f>
        <v>-8829110.9183130972</v>
      </c>
      <c r="S734" s="25">
        <f t="shared" ca="1" si="527"/>
        <v>-14381835.47212708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-5584291.517641901</v>
      </c>
      <c r="R735" s="25">
        <f t="array" aca="1" ref="R735" ca="1">INDEX('Lorri 401b'!L:L,MATCH('Retirement Calculator'!A735,'Lorri 401b'!N:N,0),0)</f>
        <v>-8887644.4144186247</v>
      </c>
      <c r="S735" s="25">
        <f t="shared" ca="1" si="527"/>
        <v>-14471935.932060525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-5615990.0104857702</v>
      </c>
      <c r="R736" s="25">
        <f t="array" aca="1" ref="R736" ca="1">INDEX('Lorri 401b'!L:L,MATCH('Retirement Calculator'!A736,'Lorri 401b'!N:N,0),0)</f>
        <v>-8946421.8000912592</v>
      </c>
      <c r="S736" s="25">
        <f t="shared" ca="1" si="527"/>
        <v>-14562411.810577029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-5647820.5803831555</v>
      </c>
      <c r="R737" s="25">
        <f t="array" aca="1" ref="R737" ca="1">INDEX('Lorri 401b'!L:L,MATCH('Retirement Calculator'!A737,'Lorri 401b'!N:N,0),0)</f>
        <v>-9005444.0915375296</v>
      </c>
      <c r="S737" s="25">
        <f t="shared" ca="1" si="527"/>
        <v>-14653264.671920685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-5679783.7776551135</v>
      </c>
      <c r="R738" s="25">
        <f t="array" aca="1" ref="R738" ca="1">INDEX('Lorri 401b'!L:L,MATCH('Retirement Calculator'!A738,'Lorri 401b'!N:N,0),0)</f>
        <v>-9064712.3091981597</v>
      </c>
      <c r="S738" s="25">
        <f t="shared" ca="1" si="527"/>
        <v>-14744496.086853273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-5711880.1549157044</v>
      </c>
      <c r="R739" s="25">
        <f t="array" aca="1" ref="R739" ca="1">INDEX('Lorri 401b'!L:L,MATCH('Retirement Calculator'!A739,'Lorri 401b'!N:N,0),0)</f>
        <v>-9124227.4777657092</v>
      </c>
      <c r="S739" s="25">
        <f t="shared" ca="1" si="527"/>
        <v>-14836107.632681414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-5744110.2670815475</v>
      </c>
      <c r="R740" s="25">
        <f t="array" aca="1" ref="R740" ca="1">INDEX('Lorri 401b'!L:L,MATCH('Retirement Calculator'!A740,'Lorri 401b'!N:N,0),0)</f>
        <v>-9183990.626202289</v>
      </c>
      <c r="S740" s="25">
        <f t="shared" ca="1" si="527"/>
        <v>-14928100.893283837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-5776474.6713814149</v>
      </c>
      <c r="R741" s="25">
        <f t="array" aca="1" ref="R741" ca="1">INDEX('Lorri 401b'!L:L,MATCH('Retirement Calculator'!A741,'Lorri 401b'!N:N,0),0)</f>
        <v>-9244002.7877573557</v>
      </c>
      <c r="S741" s="25">
        <f t="shared" ca="1" si="527"/>
        <v>-15020477.45913877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-5808973.9273658656</v>
      </c>
      <c r="R742" s="25">
        <f t="array" aca="1" ref="R742" ca="1">INDEX('Lorri 401b'!L:L,MATCH('Retirement Calculator'!A742,'Lorri 401b'!N:N,0),0)</f>
        <v>-9304264.9999855682</v>
      </c>
      <c r="S742" s="25">
        <f t="shared" ca="1" si="527"/>
        <v>-15113238.927351434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-5841608.5969169177</v>
      </c>
      <c r="R743" s="25">
        <f t="array" aca="1" ref="R743" ca="1">INDEX('Lorri 401b'!L:L,MATCH('Retirement Calculator'!A743,'Lorri 401b'!N:N,0),0)</f>
        <v>-9364778.3047647309</v>
      </c>
      <c r="S743" s="25">
        <f t="shared" ca="1" si="527"/>
        <v>-15206386.901681649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-5874379.2442577658</v>
      </c>
      <c r="R744" s="25">
        <f t="array" aca="1" ref="R744" ca="1">INDEX('Lorri 401b'!L:L,MATCH('Retirement Calculator'!A744,'Lorri 401b'!N:N,0),0)</f>
        <v>-9425543.748313807</v>
      </c>
      <c r="S744" s="25">
        <f t="shared" ca="1" si="527"/>
        <v>-15299922.992571574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-5907286.4359625345</v>
      </c>
      <c r="R745" s="25">
        <f t="array" aca="1" ref="R745" ca="1">INDEX('Lorri 401b'!L:L,MATCH('Retirement Calculator'!A745,'Lorri 401b'!N:N,0),0)</f>
        <v>-9486562.3812110052</v>
      </c>
      <c r="S745" s="25">
        <f t="shared" ca="1" si="527"/>
        <v>-15393848.817173541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-5940330.7409660732</v>
      </c>
      <c r="R746" s="25">
        <f t="array" aca="1" ref="R746" ca="1">INDEX('Lorri 401b'!L:L,MATCH('Retirement Calculator'!A746,'Lorri 401b'!N:N,0),0)</f>
        <v>-9547835.2584119402</v>
      </c>
      <c r="S746" s="25">
        <f t="shared" ca="1" si="527"/>
        <v>-15488165.999378014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-5973512.7305737929</v>
      </c>
      <c r="R747" s="25">
        <f t="array" aca="1" ref="R747" ca="1">INDEX('Lorri 401b'!L:L,MATCH('Retirement Calculator'!A747,'Lorri 401b'!N:N,0),0)</f>
        <v>-9609363.4392678794</v>
      </c>
      <c r="S747" s="25">
        <f t="shared" ca="1" si="527"/>
        <v>-15582876.169841673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-6006832.9784715455</v>
      </c>
      <c r="R748" s="25">
        <f t="array" aca="1" ref="R748" ca="1">INDEX('Lorri 401b'!L:L,MATCH('Retirement Calculator'!A748,'Lorri 401b'!N:N,0),0)</f>
        <v>-9671147.9875440523</v>
      </c>
      <c r="S748" s="25">
        <f t="shared" ca="1" si="527"/>
        <v>-15677980.966015598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-6040292.0607355386</v>
      </c>
      <c r="R749" s="25">
        <f t="array" aca="1" ref="R749" ca="1">INDEX('Lorri 401b'!L:L,MATCH('Retirement Calculator'!A749,'Lorri 401b'!N:N,0),0)</f>
        <v>-9733189.9714380428</v>
      </c>
      <c r="S749" s="25">
        <f t="shared" ca="1" si="527"/>
        <v>-15773482.032173581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-6073890.5558422981</v>
      </c>
      <c r="R750" s="25">
        <f t="array" aca="1" ref="R750" ca="1">INDEX('Lorri 401b'!L:L,MATCH('Retirement Calculator'!A750,'Lorri 401b'!N:N,0),0)</f>
        <v>-9795490.4635982588</v>
      </c>
      <c r="S750" s="25">
        <f t="shared" ca="1" si="527"/>
        <v>-15869381.019440558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-6107629.0446786694</v>
      </c>
      <c r="R751" s="25">
        <f t="array" aca="1" ref="R751" ca="1">INDEX('Lorri 401b'!L:L,MATCH('Retirement Calculator'!A751,'Lorri 401b'!N:N,0),0)</f>
        <v>-9858050.5411424749</v>
      </c>
      <c r="S751" s="25">
        <f t="shared" ca="1" si="527"/>
        <v>-15965679.585821144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-6141508.1105518583</v>
      </c>
      <c r="R752" s="25">
        <f t="array" aca="1" ref="R752" ca="1">INDEX('Lorri 401b'!L:L,MATCH('Retirement Calculator'!A752,'Lorri 401b'!N:N,0),0)</f>
        <v>-9920871.2856764589</v>
      </c>
      <c r="S752" s="25">
        <f t="shared" ca="1" si="527"/>
        <v>-16062379.396228317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-6175528.3391995188</v>
      </c>
      <c r="R753" s="25">
        <f t="array" aca="1" ref="R753" ca="1">INDEX('Lorri 401b'!L:L,MATCH('Retirement Calculator'!A753,'Lorri 401b'!N:N,0),0)</f>
        <v>-9983953.7833126672</v>
      </c>
      <c r="S753" s="25">
        <f t="shared" ca="1" si="527"/>
        <v>-16159482.122512186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-6209690.3187998785</v>
      </c>
      <c r="R754" s="25">
        <f t="array" aca="1" ref="R754" ca="1">INDEX('Lorri 401b'!L:L,MATCH('Retirement Calculator'!A754,'Lorri 401b'!N:N,0),0)</f>
        <v>-10047299.124689026</v>
      </c>
      <c r="S754" s="25">
        <f t="shared" ca="1" si="527"/>
        <v>-16256989.443488903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-6243994.6399819059</v>
      </c>
      <c r="R755" s="25">
        <f t="array" aca="1" ref="R755" ca="1">INDEX('Lorri 401b'!L:L,MATCH('Retirement Calculator'!A755,'Lorri 401b'!N:N,0),0)</f>
        <v>-10110908.404987786</v>
      </c>
      <c r="S755" s="25">
        <f t="shared" ca="1" si="527"/>
        <v>-16354903.044969693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-6278441.8958355254</v>
      </c>
      <c r="R756" s="25">
        <f t="array" aca="1" ref="R756" ca="1">INDEX('Lorri 401b'!L:L,MATCH('Retirement Calculator'!A756,'Lorri 401b'!N:N,0),0)</f>
        <v>-10174782.723954458</v>
      </c>
      <c r="S756" s="25">
        <f t="shared" ca="1" si="527"/>
        <v>-16453224.619789984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-6313032.6819218677</v>
      </c>
      <c r="R757" s="25">
        <f t="array" aca="1" ref="R757" ca="1">INDEX('Lorri 401b'!L:L,MATCH('Retirement Calculator'!A757,'Lorri 401b'!N:N,0),0)</f>
        <v>-10238923.185916824</v>
      </c>
      <c r="S757" s="25">
        <f t="shared" ca="1" si="527"/>
        <v>-16551955.867838692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-6347767.5962835699</v>
      </c>
      <c r="R758" s="25">
        <f t="array" aca="1" ref="R758" ca="1">INDEX('Lorri 401b'!L:L,MATCH('Retirement Calculator'!A758,'Lorri 401b'!N:N,0),0)</f>
        <v>-10303330.899804035</v>
      </c>
      <c r="S758" s="25">
        <f t="shared" ca="1" si="527"/>
        <v>-16651098.496087605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-6382647.2394551132</v>
      </c>
      <c r="R759" s="25">
        <f t="array" aca="1" ref="R759" ca="1">INDEX('Lorri 401b'!L:L,MATCH('Retirement Calculator'!A759,'Lorri 401b'!N:N,0),0)</f>
        <v>-10368006.979165776</v>
      </c>
      <c r="S759" s="25">
        <f t="shared" ca="1" si="527"/>
        <v>-16750654.218620889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-6417672.2144732038</v>
      </c>
      <c r="R760" s="25">
        <f t="array" aca="1" ref="R760" ca="1">INDEX('Lorri 401b'!L:L,MATCH('Retirement Calculator'!A760,'Lorri 401b'!N:N,0),0)</f>
        <v>-10432952.542191524</v>
      </c>
      <c r="S760" s="25">
        <f t="shared" ca="1" si="527"/>
        <v>-16850624.756664727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-6452843.1268872032</v>
      </c>
      <c r="R761" s="25">
        <f t="array" aca="1" ref="R761" ca="1">INDEX('Lorri 401b'!L:L,MATCH('Retirement Calculator'!A761,'Lorri 401b'!N:N,0),0)</f>
        <v>-10498168.711729879</v>
      </c>
      <c r="S761" s="25">
        <f t="shared" ca="1" si="527"/>
        <v>-16951011.838617083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-6488160.5847695945</v>
      </c>
      <c r="R762" s="25">
        <f t="array" aca="1" ref="R762" ca="1">INDEX('Lorri 401b'!L:L,MATCH('Retirement Calculator'!A762,'Lorri 401b'!N:N,0),0)</f>
        <v>-10563656.615307976</v>
      </c>
      <c r="S762" s="25">
        <f t="shared" ca="1" si="527"/>
        <v>-17051817.200077571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-6523625.1987264957</v>
      </c>
      <c r="R763" s="25">
        <f t="array" aca="1" ref="R763" ca="1">INDEX('Lorri 401b'!L:L,MATCH('Retirement Calculator'!A763,'Lorri 401b'!N:N,0),0)</f>
        <v>-10629417.385150982</v>
      </c>
      <c r="S763" s="25">
        <f t="shared" ca="1" si="527"/>
        <v>-17153042.583877478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-6559237.5819082176</v>
      </c>
      <c r="R764" s="25">
        <f t="array" aca="1" ref="R764" ca="1">INDEX('Lorri 401b'!L:L,MATCH('Retirement Calculator'!A764,'Lorri 401b'!N:N,0),0)</f>
        <v>-10695452.158201668</v>
      </c>
      <c r="S764" s="25">
        <f t="shared" ca="1" si="527"/>
        <v>-17254689.740109887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-6594998.3500198629</v>
      </c>
      <c r="R765" s="25">
        <f t="array" aca="1" ref="R765" ca="1">INDEX('Lorri 401b'!L:L,MATCH('Retirement Calculator'!A765,'Lorri 401b'!N:N,0),0)</f>
        <v>-10761762.076140065</v>
      </c>
      <c r="S765" s="25">
        <f t="shared" ca="1" si="527"/>
        <v>-17356760.426159926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-6630908.1213319739</v>
      </c>
      <c r="R766" s="25">
        <f t="array" aca="1" ref="R766" ca="1">INDEX('Lorri 401b'!L:L,MATCH('Retirement Calculator'!A766,'Lorri 401b'!N:N,0),0)</f>
        <v>-10828348.285403205</v>
      </c>
      <c r="S766" s="25">
        <f t="shared" ca="1" si="527"/>
        <v>-17459256.406735178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-6666967.5166912181</v>
      </c>
      <c r="R767" s="25">
        <f t="array" aca="1" ref="R767" ca="1">INDEX('Lorri 401b'!L:L,MATCH('Retirement Calculator'!A767,'Lorri 401b'!N:N,0),0)</f>
        <v>-10895211.937204942</v>
      </c>
      <c r="S767" s="25">
        <f t="shared" ca="1" si="527"/>
        <v>-17562179.453896161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-6703177.1595311258</v>
      </c>
      <c r="R768" s="25">
        <f t="array" aca="1" ref="R768" ca="1">INDEX('Lorri 401b'!L:L,MATCH('Retirement Calculator'!A768,'Lorri 401b'!N:N,0),0)</f>
        <v>-10962354.187555853</v>
      </c>
      <c r="S768" s="25">
        <f t="shared" ca="1" si="527"/>
        <v>-17665531.347086981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-6739537.6758828666</v>
      </c>
      <c r="R769" s="25">
        <f t="array" aca="1" ref="R769" ca="1">INDEX('Lorri 401b'!L:L,MATCH('Retirement Calculator'!A769,'Lorri 401b'!N:N,0),0)</f>
        <v>-11029776.197283225</v>
      </c>
      <c r="S769" s="25">
        <f t="shared" ca="1" si="527"/>
        <v>-17769313.873166092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-6776049.6943860734</v>
      </c>
      <c r="R770" s="25">
        <f t="array" aca="1" ref="R770" ca="1">INDEX('Lorri 401b'!L:L,MATCH('Retirement Calculator'!A770,'Lorri 401b'!N:N,0),0)</f>
        <v>-11097479.132051129</v>
      </c>
      <c r="S770" s="25">
        <f t="shared" ca="1" si="527"/>
        <v>-17873528.826437201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-6812713.8462997098</v>
      </c>
      <c r="R771" s="25">
        <f t="array" aca="1" ref="R771" ca="1">INDEX('Lorri 401b'!L:L,MATCH('Retirement Calculator'!A771,'Lorri 401b'!N:N,0),0)</f>
        <v>-11165464.162380565</v>
      </c>
      <c r="S771" s="25">
        <f t="shared" ca="1" si="527"/>
        <v>-17978178.008680277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-6849530.7655129861</v>
      </c>
      <c r="R772" s="25">
        <f t="array" aca="1" ref="R772" ca="1">INDEX('Lorri 401b'!L:L,MATCH('Retirement Calculator'!A772,'Lorri 401b'!N:N,0),0)</f>
        <v>-11233732.463669708</v>
      </c>
      <c r="S772" s="25">
        <f t="shared" ca="1" si="527"/>
        <v>-18083263.229182694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-6886501.0885563185</v>
      </c>
      <c r="R773" s="25">
        <f t="array" aca="1" ref="R773" ca="1">INDEX('Lorri 401b'!L:L,MATCH('Retirement Calculator'!A773,'Lorri 401b'!N:N,0),0)</f>
        <v>-11302285.216214221</v>
      </c>
      <c r="S773" s="25">
        <f t="shared" ca="1" si="527"/>
        <v>-18188786.30477054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-6923625.4546123315</v>
      </c>
      <c r="R774" s="25">
        <f t="array" aca="1" ref="R774" ca="1">INDEX('Lorri 401b'!L:L,MATCH('Retirement Calculator'!A774,'Lorri 401b'!N:N,0),0)</f>
        <v>-11371123.60522767</v>
      </c>
      <c r="S774" s="25">
        <f t="shared" ca="1" si="527"/>
        <v>-18294749.059840001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-6960904.5055269105</v>
      </c>
      <c r="R775" s="25">
        <f t="array" aca="1" ref="R775" ca="1">INDEX('Lorri 401b'!L:L,MATCH('Retirement Calculator'!A775,'Lorri 401b'!N:N,0),0)</f>
        <v>-11440248.820862008</v>
      </c>
      <c r="S775" s="25">
        <f t="shared" ca="1" si="527"/>
        <v>-18401153.326388918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-6998338.8858203003</v>
      </c>
      <c r="R776" s="25">
        <f t="array" aca="1" ref="R776" ca="1">INDEX('Lorri 401b'!L:L,MATCH('Retirement Calculator'!A776,'Lorri 401b'!N:N,0),0)</f>
        <v>-11509662.058228157</v>
      </c>
      <c r="S776" s="25">
        <f t="shared" ref="S776:S1030" ca="1" si="787">SUM(Q776:R776)</f>
        <v>-18508000.944048457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-7035929.2426982466</v>
      </c>
      <c r="R777" s="25">
        <f t="array" aca="1" ref="R777" ca="1">INDEX('Lorri 401b'!L:L,MATCH('Retirement Calculator'!A777,'Lorri 401b'!N:N,0),0)</f>
        <v>-11579364.517416665</v>
      </c>
      <c r="S777" s="25">
        <f t="shared" ca="1" si="787"/>
        <v>-18615293.760114912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-7073676.2260631844</v>
      </c>
      <c r="R778" s="25">
        <f t="array" aca="1" ref="R778" ca="1">INDEX('Lorri 401b'!L:L,MATCH('Retirement Calculator'!A778,'Lorri 401b'!N:N,0),0)</f>
        <v>-11649357.403518459</v>
      </c>
      <c r="S778" s="25">
        <f t="shared" ca="1" si="787"/>
        <v>-18723033.629581645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-7111580.4885254754</v>
      </c>
      <c r="R779" s="25">
        <f t="array" aca="1" ref="R779" ca="1">INDEX('Lorri 401b'!L:L,MATCH('Retirement Calculator'!A779,'Lorri 401b'!N:N,0),0)</f>
        <v>-11719641.926645676</v>
      </c>
      <c r="S779" s="25">
        <f t="shared" ca="1" si="787"/>
        <v>-18831222.41517115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-7149642.6854146924</v>
      </c>
      <c r="R780" s="25">
        <f t="array" aca="1" ref="R780" ca="1">INDEX('Lorri 401b'!L:L,MATCH('Retirement Calculator'!A780,'Lorri 401b'!N:N,0),0)</f>
        <v>-11790219.301952589</v>
      </c>
      <c r="S780" s="25">
        <f t="shared" ca="1" si="787"/>
        <v>-18939861.98736728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-7187863.4747909484</v>
      </c>
      <c r="R781" s="25">
        <f t="array" aca="1" ref="R781" ca="1">INDEX('Lorri 401b'!L:L,MATCH('Retirement Calculator'!A781,'Lorri 401b'!N:N,0),0)</f>
        <v>-11861090.749656616</v>
      </c>
      <c r="S781" s="25">
        <f t="shared" ca="1" si="787"/>
        <v>-19048954.224447563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-7226243.5174562717</v>
      </c>
      <c r="R782" s="25">
        <f t="array" aca="1" ref="R782" ca="1">INDEX('Lorri 401b'!L:L,MATCH('Retirement Calculator'!A782,'Lorri 401b'!N:N,0),0)</f>
        <v>-11932257.495059408</v>
      </c>
      <c r="S782" s="25">
        <f t="shared" ca="1" si="787"/>
        <v>-19158501.012515679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-7264783.4769660337</v>
      </c>
      <c r="R783" s="25">
        <f t="array" aca="1" ref="R783" ca="1">INDEX('Lorri 401b'!L:L,MATCH('Retirement Calculator'!A783,'Lorri 401b'!N:N,0),0)</f>
        <v>-12003720.768568046</v>
      </c>
      <c r="S783" s="25">
        <f t="shared" ca="1" si="787"/>
        <v>-19268504.245534081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-7303484.0196404206</v>
      </c>
      <c r="R784" s="25">
        <f t="array" aca="1" ref="R784" ca="1">INDEX('Lorri 401b'!L:L,MATCH('Retirement Calculator'!A784,'Lorri 401b'!N:N,0),0)</f>
        <v>-12075481.805716304</v>
      </c>
      <c r="S784" s="25">
        <f t="shared" ca="1" si="787"/>
        <v>-19378965.825356726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-7342345.8145759506</v>
      </c>
      <c r="R785" s="25">
        <f t="array" aca="1" ref="R785" ca="1">INDEX('Lorri 401b'!L:L,MATCH('Retirement Calculator'!A785,'Lorri 401b'!N:N,0),0)</f>
        <v>-12147541.847186012</v>
      </c>
      <c r="S785" s="25">
        <f t="shared" ca="1" si="787"/>
        <v>-19489887.661761962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-7381369.5336570451</v>
      </c>
      <c r="R786" s="25">
        <f t="array" aca="1" ref="R786" ca="1">INDEX('Lorri 401b'!L:L,MATCH('Retirement Calculator'!A786,'Lorri 401b'!N:N,0),0)</f>
        <v>-12219902.13882851</v>
      </c>
      <c r="S786" s="25">
        <f t="shared" ca="1" si="787"/>
        <v>-19601271.672485556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-7420555.8515676437</v>
      </c>
      <c r="R787" s="25">
        <f t="array" aca="1" ref="R787" ca="1">INDEX('Lorri 401b'!L:L,MATCH('Retirement Calculator'!A787,'Lorri 401b'!N:N,0),0)</f>
        <v>-12292563.931686185</v>
      </c>
      <c r="S787" s="25">
        <f t="shared" ca="1" si="787"/>
        <v>-19713119.78325383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-7459905.4458028702</v>
      </c>
      <c r="R788" s="25">
        <f t="array" aca="1" ref="R788" ca="1">INDEX('Lorri 401b'!L:L,MATCH('Retirement Calculator'!A788,'Lorri 401b'!N:N,0),0)</f>
        <v>-12365528.482014101</v>
      </c>
      <c r="S788" s="25">
        <f t="shared" ca="1" si="787"/>
        <v>-19825433.927816972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-7499418.9966807431</v>
      </c>
      <c r="R789" s="25">
        <f t="array" aca="1" ref="R789" ca="1">INDEX('Lorri 401b'!L:L,MATCH('Retirement Calculator'!A789,'Lorri 401b'!N:N,0),0)</f>
        <v>-12438797.051301716</v>
      </c>
      <c r="S789" s="25">
        <f t="shared" ca="1" si="787"/>
        <v>-19938216.047982458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-7539097.1873539407</v>
      </c>
      <c r="R790" s="25">
        <f t="array" aca="1" ref="R790" ca="1">INDEX('Lorri 401b'!L:L,MATCH('Retirement Calculator'!A790,'Lorri 401b'!N:N,0),0)</f>
        <v>-12512370.906294696</v>
      </c>
      <c r="S790" s="25">
        <f t="shared" ca="1" si="787"/>
        <v>-20051468.093648635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-7578940.7038216097</v>
      </c>
      <c r="R791" s="25">
        <f t="array" aca="1" ref="R791" ca="1">INDEX('Lorri 401b'!L:L,MATCH('Retirement Calculator'!A791,'Lorri 401b'!N:N,0),0)</f>
        <v>-12586251.319016814</v>
      </c>
      <c r="S791" s="25">
        <f t="shared" ca="1" si="787"/>
        <v>-20165192.022838425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-7618950.2349412274</v>
      </c>
      <c r="R792" s="25">
        <f t="array" aca="1" ref="R792" ca="1">INDEX('Lorri 401b'!L:L,MATCH('Retirement Calculator'!A792,'Lorri 401b'!N:N,0),0)</f>
        <v>-12660439.56679194</v>
      </c>
      <c r="S792" s="25">
        <f t="shared" ca="1" si="787"/>
        <v>-20279389.801733166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-7659126.4724405101</v>
      </c>
      <c r="R793" s="25">
        <f t="array" aca="1" ref="R793" ca="1">INDEX('Lorri 401b'!L:L,MATCH('Retirement Calculator'!A793,'Lorri 401b'!N:N,0),0)</f>
        <v>-12734936.932266131</v>
      </c>
      <c r="S793" s="25">
        <f t="shared" ca="1" si="787"/>
        <v>-20394063.404706642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-7699470.1109293737</v>
      </c>
      <c r="R794" s="25">
        <f t="array" aca="1" ref="R794" ca="1">INDEX('Lorri 401b'!L:L,MATCH('Retirement Calculator'!A794,'Lorri 401b'!N:N,0),0)</f>
        <v>-12809744.703429796</v>
      </c>
      <c r="S794" s="25">
        <f t="shared" ca="1" si="787"/>
        <v>-20509214.814359169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-7739981.8479119409</v>
      </c>
      <c r="R795" s="25">
        <f t="array" aca="1" ref="R795" ca="1">INDEX('Lorri 401b'!L:L,MATCH('Retirement Calculator'!A795,'Lorri 401b'!N:N,0),0)</f>
        <v>-12884864.173639977</v>
      </c>
      <c r="S795" s="25">
        <f t="shared" ca="1" si="787"/>
        <v>-20624846.021551918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-7780662.383798602</v>
      </c>
      <c r="R796" s="25">
        <f t="array" aca="1" ref="R796" ca="1">INDEX('Lorri 401b'!L:L,MATCH('Retirement Calculator'!A796,'Lorri 401b'!N:N,0),0)</f>
        <v>-12960296.641642701</v>
      </c>
      <c r="S796" s="25">
        <f t="shared" ca="1" si="787"/>
        <v>-20740959.025441304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-7821512.421918124</v>
      </c>
      <c r="R797" s="25">
        <f t="array" aca="1" ref="R797" ca="1">INDEX('Lorri 401b'!L:L,MATCH('Retirement Calculator'!A797,'Lorri 401b'!N:N,0),0)</f>
        <v>-13036043.411595436</v>
      </c>
      <c r="S797" s="25">
        <f t="shared" ca="1" si="787"/>
        <v>-20857555.833513558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-7862532.6685298104</v>
      </c>
      <c r="R798" s="25">
        <f t="array" aca="1" ref="R798" ca="1">INDEX('Lorri 401b'!L:L,MATCH('Retirement Calculator'!A798,'Lorri 401b'!N:N,0),0)</f>
        <v>-13112105.793089639</v>
      </c>
      <c r="S798" s="25">
        <f t="shared" ca="1" si="787"/>
        <v>-20974638.461619452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-7903723.8328357125</v>
      </c>
      <c r="R799" s="25">
        <f t="array" aca="1" ref="R799" ca="1">INDEX('Lorri 401b'!L:L,MATCH('Retirement Calculator'!A799,'Lorri 401b'!N:N,0),0)</f>
        <v>-13188485.101173403</v>
      </c>
      <c r="S799" s="25">
        <f t="shared" ca="1" si="787"/>
        <v>-21092208.934009116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-7945086.6269928897</v>
      </c>
      <c r="R800" s="25">
        <f t="array" aca="1" ref="R800" ca="1">INDEX('Lorri 401b'!L:L,MATCH('Retirement Calculator'!A800,'Lorri 401b'!N:N,0),0)</f>
        <v>-13265182.656374183</v>
      </c>
      <c r="S800" s="25">
        <f t="shared" ca="1" si="787"/>
        <v>-21210269.283367071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-7986621.7661257219</v>
      </c>
      <c r="R801" s="25">
        <f t="array" aca="1" ref="R801" ca="1">INDEX('Lorri 401b'!L:L,MATCH('Retirement Calculator'!A801,'Lorri 401b'!N:N,0),0)</f>
        <v>-13342199.784721632</v>
      </c>
      <c r="S801" s="25">
        <f t="shared" ca="1" si="787"/>
        <v>-21328821.550847352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-8028329.9683382735</v>
      </c>
      <c r="R802" s="25">
        <f t="array" aca="1" ref="R802" ca="1">INDEX('Lorri 401b'!L:L,MATCH('Retirement Calculator'!A802,'Lorri 401b'!N:N,0),0)</f>
        <v>-13419537.817770528</v>
      </c>
      <c r="S802" s="25">
        <f t="shared" ca="1" si="787"/>
        <v>-21447867.786108799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-8070211.9547267109</v>
      </c>
      <c r="R803" s="25">
        <f t="array" aca="1" ref="R803" ca="1">INDEX('Lorri 401b'!L:L,MATCH('Retirement Calculator'!A803,'Lorri 401b'!N:N,0),0)</f>
        <v>-13497198.092623794</v>
      </c>
      <c r="S803" s="25">
        <f t="shared" ca="1" si="787"/>
        <v>-21567410.047350504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-8112268.4493917665</v>
      </c>
      <c r="R804" s="25">
        <f t="array" aca="1" ref="R804" ca="1">INDEX('Lorri 401b'!L:L,MATCH('Retirement Calculator'!A804,'Lorri 401b'!N:N,0),0)</f>
        <v>-13575181.951955616</v>
      </c>
      <c r="S804" s="25">
        <f t="shared" ca="1" si="787"/>
        <v>-21687450.401347384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-8154500.1794512598</v>
      </c>
      <c r="R805" s="25">
        <f t="array" aca="1" ref="R805" ca="1">INDEX('Lorri 401b'!L:L,MATCH('Retirement Calculator'!A805,'Lorri 401b'!N:N,0),0)</f>
        <v>-13653490.744034655</v>
      </c>
      <c r="S805" s="25">
        <f t="shared" ca="1" si="787"/>
        <v>-21807990.923485916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-8196907.8750526682</v>
      </c>
      <c r="R806" s="25">
        <f t="array" aca="1" ref="R806" ca="1">INDEX('Lorri 401b'!L:L,MATCH('Retirement Calculator'!A806,'Lorri 401b'!N:N,0),0)</f>
        <v>-13732125.822747357</v>
      </c>
      <c r="S806" s="25">
        <f t="shared" ca="1" si="787"/>
        <v>-21929033.697800025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-8239492.2693857485</v>
      </c>
      <c r="R807" s="25">
        <f t="array" aca="1" ref="R807" ca="1">INDEX('Lorri 401b'!L:L,MATCH('Retirement Calculator'!A807,'Lorri 401b'!N:N,0),0)</f>
        <v>-13811088.547621362</v>
      </c>
      <c r="S807" s="25">
        <f t="shared" ca="1" si="787"/>
        <v>-22050580.81700711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-8282254.0986952167</v>
      </c>
      <c r="R808" s="25">
        <f t="array" aca="1" ref="R808" ca="1">INDEX('Lorri 401b'!L:L,MATCH('Retirement Calculator'!A808,'Lorri 401b'!N:N,0),0)</f>
        <v>-13890380.283849008</v>
      </c>
      <c r="S808" s="25">
        <f t="shared" ca="1" si="787"/>
        <v>-22172634.382544227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-8325194.1022934746</v>
      </c>
      <c r="R809" s="25">
        <f t="array" aca="1" ref="R809" ca="1">INDEX('Lorri 401b'!L:L,MATCH('Retirement Calculator'!A809,'Lorri 401b'!N:N,0),0)</f>
        <v>-13970002.402310936</v>
      </c>
      <c r="S809" s="25">
        <f t="shared" ca="1" si="787"/>
        <v>-22295196.50460441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-8368313.0225733919</v>
      </c>
      <c r="R810" s="25">
        <f t="array" aca="1" ref="R810" ca="1">INDEX('Lorri 401b'!L:L,MATCH('Retirement Calculator'!A810,'Lorri 401b'!N:N,0),0)</f>
        <v>-14049956.279599788</v>
      </c>
      <c r="S810" s="25">
        <f t="shared" ca="1" si="787"/>
        <v>-22418269.302173179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-8411611.6050211415</v>
      </c>
      <c r="R811" s="25">
        <f t="array" aca="1" ref="R811" ca="1">INDEX('Lorri 401b'!L:L,MATCH('Retirement Calculator'!A811,'Lorri 401b'!N:N,0),0)</f>
        <v>-14130243.298044011</v>
      </c>
      <c r="S811" s="25">
        <f t="shared" ca="1" si="787"/>
        <v>-22541854.903065152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-8455090.5982290916</v>
      </c>
      <c r="R812" s="25">
        <f t="array" aca="1" ref="R812" ca="1">INDEX('Lorri 401b'!L:L,MATCH('Retirement Calculator'!A812,'Lorri 401b'!N:N,0),0)</f>
        <v>-14210864.845731752</v>
      </c>
      <c r="S812" s="25">
        <f t="shared" ca="1" si="787"/>
        <v>-22665955.443960845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-8498750.7539087404</v>
      </c>
      <c r="R813" s="25">
        <f t="array" aca="1" ref="R813" ca="1">INDEX('Lorri 401b'!L:L,MATCH('Retirement Calculator'!A813,'Lorri 401b'!N:N,0),0)</f>
        <v>-14291822.316534858</v>
      </c>
      <c r="S813" s="25">
        <f t="shared" ca="1" si="787"/>
        <v>-22790573.0704436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-8542592.8269037213</v>
      </c>
      <c r="R814" s="25">
        <f t="array" aca="1" ref="R814" ca="1">INDEX('Lorri 401b'!L:L,MATCH('Retirement Calculator'!A814,'Lorri 401b'!N:N,0),0)</f>
        <v>-14373117.110132977</v>
      </c>
      <c r="S814" s="25">
        <f t="shared" ca="1" si="787"/>
        <v>-22915709.937036701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-8586617.5752028488</v>
      </c>
      <c r="R815" s="25">
        <f t="array" aca="1" ref="R815" ca="1">INDEX('Lorri 401b'!L:L,MATCH('Retirement Calculator'!A815,'Lorri 401b'!N:N,0),0)</f>
        <v>-14454750.632037755</v>
      </c>
      <c r="S815" s="25">
        <f t="shared" ca="1" si="787"/>
        <v>-23041368.207240604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-8630825.7599532213</v>
      </c>
      <c r="R816" s="25">
        <f t="array" aca="1" ref="R816" ca="1">INDEX('Lorri 401b'!L:L,MATCH('Retirement Calculator'!A816,'Lorri 401b'!N:N,0),0)</f>
        <v>-14536724.293617135</v>
      </c>
      <c r="S816" s="25">
        <f t="shared" ca="1" si="787"/>
        <v>-23167550.053570356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-8675218.1454733871</v>
      </c>
      <c r="R817" s="25">
        <f t="array" aca="1" ref="R817" ca="1">INDEX('Lorri 401b'!L:L,MATCH('Retirement Calculator'!A817,'Lorri 401b'!N:N,0),0)</f>
        <v>-14619039.512119763</v>
      </c>
      <c r="S817" s="25">
        <f t="shared" ca="1" si="787"/>
        <v>-23294257.65759315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-8719795.4992665537</v>
      </c>
      <c r="R818" s="25">
        <f t="array" aca="1" ref="R818" ca="1">INDEX('Lorri 401b'!L:L,MATCH('Retirement Calculator'!A818,'Lorri 401b'!N:N,0),0)</f>
        <v>-14701697.710699486</v>
      </c>
      <c r="S818" s="25">
        <f t="shared" ca="1" si="787"/>
        <v>-23421493.209966041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-8764558.5920338593</v>
      </c>
      <c r="R819" s="25">
        <f t="array" aca="1" ref="R819" ca="1">INDEX('Lorri 401b'!L:L,MATCH('Retirement Calculator'!A819,'Lorri 401b'!N:N,0),0)</f>
        <v>-14784700.318439957</v>
      </c>
      <c r="S819" s="25">
        <f t="shared" ca="1" si="787"/>
        <v>-23549258.910473816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-8809508.1976876948</v>
      </c>
      <c r="R820" s="25">
        <f t="array" aca="1" ref="R820" ca="1">INDEX('Lorri 401b'!L:L,MATCH('Retirement Calculator'!A820,'Lorri 401b'!N:N,0),0)</f>
        <v>-14868048.770379346</v>
      </c>
      <c r="S820" s="25">
        <f t="shared" ca="1" si="787"/>
        <v>-23677556.968067043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-8854645.0933650881</v>
      </c>
      <c r="R821" s="25">
        <f t="array" aca="1" ref="R821" ca="1">INDEX('Lorri 401b'!L:L,MATCH('Retirement Calculator'!A821,'Lorri 401b'!N:N,0),0)</f>
        <v>-14951744.50753515</v>
      </c>
      <c r="S821" s="25">
        <f t="shared" ca="1" si="787"/>
        <v>-23806389.60090024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-8899970.0594411381</v>
      </c>
      <c r="R822" s="25">
        <f t="array" aca="1" ref="R822" ca="1">INDEX('Lorri 401b'!L:L,MATCH('Retirement Calculator'!A822,'Lorri 401b'!N:N,0),0)</f>
        <v>-15035788.976929104</v>
      </c>
      <c r="S822" s="25">
        <f t="shared" ca="1" si="787"/>
        <v>-23935759.03637024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-8945483.8795425035</v>
      </c>
      <c r="R823" s="25">
        <f t="array" aca="1" ref="R823" ca="1">INDEX('Lorri 401b'!L:L,MATCH('Retirement Calculator'!A823,'Lorri 401b'!N:N,0),0)</f>
        <v>-15120183.631612198</v>
      </c>
      <c r="S823" s="25">
        <f t="shared" ca="1" si="787"/>
        <v>-24065667.511154704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-8991187.3405609578</v>
      </c>
      <c r="R824" s="25">
        <f t="array" aca="1" ref="R824" ca="1">INDEX('Lorri 401b'!L:L,MATCH('Retirement Calculator'!A824,'Lorri 401b'!N:N,0),0)</f>
        <v>-15204929.930689806</v>
      </c>
      <c r="S824" s="25">
        <f t="shared" ca="1" si="787"/>
        <v>-24196117.271250762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-9037081.2326669898</v>
      </c>
      <c r="R825" s="25">
        <f t="array" aca="1" ref="R825" ca="1">INDEX('Lorri 401b'!L:L,MATCH('Retirement Calculator'!A825,'Lorri 401b'!N:N,0),0)</f>
        <v>-15290029.339346904</v>
      </c>
      <c r="S825" s="25">
        <f t="shared" ca="1" si="787"/>
        <v>-24327110.572013892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-9083166.3493234627</v>
      </c>
      <c r="R826" s="25">
        <f t="array" aca="1" ref="R826" ca="1">INDEX('Lorri 401b'!L:L,MATCH('Retirement Calculator'!A826,'Lorri 401b'!N:N,0),0)</f>
        <v>-15375483.328873407</v>
      </c>
      <c r="S826" s="25">
        <f t="shared" ca="1" si="787"/>
        <v>-24458649.67819687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-9129443.487299338</v>
      </c>
      <c r="R827" s="25">
        <f t="array" aca="1" ref="R827" ca="1">INDEX('Lorri 401b'!L:L,MATCH('Retirement Calculator'!A827,'Lorri 401b'!N:N,0),0)</f>
        <v>-15461293.376689604</v>
      </c>
      <c r="S827" s="25">
        <f t="shared" ca="1" si="787"/>
        <v>-24590736.863988943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-9175913.4466834459</v>
      </c>
      <c r="R828" s="25">
        <f t="array" aca="1" ref="R828" ca="1">INDEX('Lorri 401b'!L:L,MATCH('Retirement Calculator'!A828,'Lorri 401b'!N:N,0),0)</f>
        <v>-15547460.9663717</v>
      </c>
      <c r="S828" s="25">
        <f t="shared" ca="1" si="787"/>
        <v>-24723374.413055144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-9222577.0308983214</v>
      </c>
      <c r="R829" s="25">
        <f t="array" aca="1" ref="R829" ca="1">INDEX('Lorri 401b'!L:L,MATCH('Retirement Calculator'!A829,'Lorri 401b'!N:N,0),0)</f>
        <v>-15633987.587677473</v>
      </c>
      <c r="S829" s="25">
        <f t="shared" ca="1" si="787"/>
        <v>-24856564.618575796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-9269435.0467140917</v>
      </c>
      <c r="R830" s="25">
        <f t="array" aca="1" ref="R830" ca="1">INDEX('Lorri 401b'!L:L,MATCH('Retirement Calculator'!A830,'Lorri 401b'!N:N,0),0)</f>
        <v>-15720874.73657202</v>
      </c>
      <c r="S830" s="25">
        <f t="shared" ca="1" si="787"/>
        <v>-24990309.78328611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-9316488.3042624276</v>
      </c>
      <c r="R831" s="25">
        <f t="array" aca="1" ref="R831" ca="1">INDEX('Lorri 401b'!L:L,MATCH('Retirement Calculator'!A831,'Lorri 401b'!N:N,0),0)</f>
        <v>-15808123.915253626</v>
      </c>
      <c r="S831" s="25">
        <f t="shared" ca="1" si="787"/>
        <v>-25124612.219516054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-9363737.617050549</v>
      </c>
      <c r="R832" s="25">
        <f t="array" aca="1" ref="R832" ca="1">INDEX('Lorri 401b'!L:L,MATCH('Retirement Calculator'!A832,'Lorri 401b'!N:N,0),0)</f>
        <v>-15895736.632179739</v>
      </c>
      <c r="S832" s="25">
        <f t="shared" ca="1" si="787"/>
        <v>-25259474.249230288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-9411183.8019752875</v>
      </c>
      <c r="R833" s="25">
        <f t="array" aca="1" ref="R833" ca="1">INDEX('Lorri 401b'!L:L,MATCH('Retirement Calculator'!A833,'Lorri 401b'!N:N,0),0)</f>
        <v>-15983714.402093045</v>
      </c>
      <c r="S833" s="25">
        <f t="shared" ca="1" si="787"/>
        <v>-25394898.204068333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-9458827.6793372128</v>
      </c>
      <c r="R834" s="25">
        <f t="array" aca="1" ref="R834" ca="1">INDEX('Lorri 401b'!L:L,MATCH('Retirement Calculator'!A834,'Lorri 401b'!N:N,0),0)</f>
        <v>-16072058.746047657</v>
      </c>
      <c r="S834" s="25">
        <f t="shared" ca="1" si="787"/>
        <v>-25530886.425384872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-9506670.0728548132</v>
      </c>
      <c r="R835" s="25">
        <f t="array" aca="1" ref="R835" ca="1">INDEX('Lorri 401b'!L:L,MATCH('Retirement Calculator'!A835,'Lorri 401b'!N:N,0),0)</f>
        <v>-16160771.191435412</v>
      </c>
      <c r="S835" s="25">
        <f t="shared" ca="1" si="787"/>
        <v>-25667441.264290225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-9554711.8096787371</v>
      </c>
      <c r="R836" s="25">
        <f t="array" aca="1" ref="R836" ca="1">INDEX('Lorri 401b'!L:L,MATCH('Retirement Calculator'!A836,'Lorri 401b'!N:N,0),0)</f>
        <v>-16249853.272012282</v>
      </c>
      <c r="S836" s="25">
        <f t="shared" ca="1" si="787"/>
        <v>-25804565.081691019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-9602953.7204060927</v>
      </c>
      <c r="R837" s="25">
        <f t="array" aca="1" ref="R837" ca="1">INDEX('Lorri 401b'!L:L,MATCH('Retirement Calculator'!A837,'Lorri 401b'!N:N,0),0)</f>
        <v>-16339306.52792489</v>
      </c>
      <c r="S837" s="25">
        <f t="shared" ca="1" si="787"/>
        <v>-25942260.248330981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-9651396.6390948128</v>
      </c>
      <c r="R838" s="25">
        <f t="array" aca="1" ref="R838" ca="1">INDEX('Lorri 401b'!L:L,MATCH('Retirement Calculator'!A838,'Lorri 401b'!N:N,0),0)</f>
        <v>-16429132.505737133</v>
      </c>
      <c r="S838" s="25">
        <f t="shared" ca="1" si="787"/>
        <v>-26080529.144831948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-9700041.4032780696</v>
      </c>
      <c r="R839" s="25">
        <f t="array" aca="1" ref="R839" ca="1">INDEX('Lorri 401b'!L:L,MATCH('Retirement Calculator'!A839,'Lorri 401b'!N:N,0),0)</f>
        <v>-16519332.758456929</v>
      </c>
      <c r="S839" s="25">
        <f t="shared" ca="1" si="787"/>
        <v>-26219374.161734998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-9748888.8539787568</v>
      </c>
      <c r="R840" s="25">
        <f t="array" aca="1" ref="R840" ca="1">INDEX('Lorri 401b'!L:L,MATCH('Retirement Calculator'!A840,'Lorri 401b'!N:N,0),0)</f>
        <v>-16609908.845563056</v>
      </c>
      <c r="S840" s="25">
        <f t="shared" ca="1" si="787"/>
        <v>-26358797.699541815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-9797939.8357240297</v>
      </c>
      <c r="R841" s="25">
        <f t="array" aca="1" ref="R841" ca="1">INDEX('Lorri 401b'!L:L,MATCH('Retirement Calculator'!A841,'Lorri 401b'!N:N,0),0)</f>
        <v>-16700862.333032126</v>
      </c>
      <c r="S841" s="25">
        <f t="shared" ca="1" si="787"/>
        <v>-26498802.168756157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-9847195.1965599079</v>
      </c>
      <c r="R842" s="25">
        <f t="array" aca="1" ref="R842" ca="1">INDEX('Lorri 401b'!L:L,MATCH('Retirement Calculator'!A842,'Lorri 401b'!N:N,0),0)</f>
        <v>-16792194.79336565</v>
      </c>
      <c r="S842" s="25">
        <f t="shared" ca="1" si="787"/>
        <v>-26639389.989925556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-9896655.7880659364</v>
      </c>
      <c r="R843" s="25">
        <f t="array" aca="1" ref="R843" ca="1">INDEX('Lorri 401b'!L:L,MATCH('Retirement Calculator'!A843,'Lorri 401b'!N:N,0),0)</f>
        <v>-16883907.805617228</v>
      </c>
      <c r="S843" s="25">
        <f t="shared" ca="1" si="787"/>
        <v>-26780563.593683165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-9946322.4653699063</v>
      </c>
      <c r="R844" s="25">
        <f t="array" aca="1" ref="R844" ca="1">INDEX('Lorri 401b'!L:L,MATCH('Retirement Calculator'!A844,'Lorri 401b'!N:N,0),0)</f>
        <v>-16976002.955419853</v>
      </c>
      <c r="S844" s="25">
        <f t="shared" ca="1" si="787"/>
        <v>-26922325.42078976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-9996196.0871626418</v>
      </c>
      <c r="R845" s="25">
        <f t="array" aca="1" ref="R845" ca="1">INDEX('Lorri 401b'!L:L,MATCH('Retirement Calculator'!A845,'Lorri 401b'!N:N,0),0)</f>
        <v>-17068481.835013323</v>
      </c>
      <c r="S845" s="25">
        <f t="shared" ca="1" si="787"/>
        <v>-27064677.922175966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-10046277.515712848</v>
      </c>
      <c r="R846" s="25">
        <f t="array" aca="1" ref="R846" ca="1">INDEX('Lorri 401b'!L:L,MATCH('Retirement Calculator'!A846,'Lorri 401b'!N:N,0),0)</f>
        <v>-17161346.043271765</v>
      </c>
      <c r="S846" s="25">
        <f t="shared" ca="1" si="787"/>
        <v>-27207623.558984615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-10096567.616882013</v>
      </c>
      <c r="R847" s="25">
        <f t="array" aca="1" ref="R847" ca="1">INDEX('Lorri 401b'!L:L,MATCH('Retirement Calculator'!A847,'Lorri 401b'!N:N,0),0)</f>
        <v>-17254597.185731284</v>
      </c>
      <c r="S847" s="25">
        <f t="shared" ca="1" si="787"/>
        <v>-27351164.802613296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-10147067.260139383</v>
      </c>
      <c r="R848" s="25">
        <f t="array" aca="1" ref="R848" ca="1">INDEX('Lorri 401b'!L:L,MATCH('Retirement Calculator'!A848,'Lorri 401b'!N:N,0),0)</f>
        <v>-17348236.874617718</v>
      </c>
      <c r="S848" s="25">
        <f t="shared" ca="1" si="787"/>
        <v>-27495304.134757102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-10197777.318576992</v>
      </c>
      <c r="R849" s="25">
        <f t="array" aca="1" ref="R849" ca="1">INDEX('Lorri 401b'!L:L,MATCH('Retirement Calculator'!A849,'Lorri 401b'!N:N,0),0)</f>
        <v>-17442266.728874512</v>
      </c>
      <c r="S849" s="25">
        <f t="shared" ca="1" si="787"/>
        <v>-27640044.047451504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-10248698.668924756</v>
      </c>
      <c r="R850" s="25">
        <f t="array" aca="1" ref="R850" ca="1">INDEX('Lorri 401b'!L:L,MATCH('Retirement Calculator'!A850,'Lorri 401b'!N:N,0),0)</f>
        <v>-17536688.37419071</v>
      </c>
      <c r="S850" s="25">
        <f t="shared" ca="1" si="787"/>
        <v>-27785387.043115467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-10299832.191565638</v>
      </c>
      <c r="R851" s="25">
        <f t="array" aca="1" ref="R851" ca="1">INDEX('Lorri 401b'!L:L,MATCH('Retirement Calculator'!A851,'Lorri 401b'!N:N,0),0)</f>
        <v>-17631503.443029061</v>
      </c>
      <c r="S851" s="25">
        <f t="shared" ca="1" si="787"/>
        <v>-27931335.634594701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-10351178.770550856</v>
      </c>
      <c r="R852" s="25">
        <f t="array" aca="1" ref="R852" ca="1">INDEX('Lorri 401b'!L:L,MATCH('Retirement Calculator'!A852,'Lorri 401b'!N:N,0),0)</f>
        <v>-17726713.574654236</v>
      </c>
      <c r="S852" s="25">
        <f t="shared" ca="1" si="787"/>
        <v>-28077892.345205091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-10402739.293615179</v>
      </c>
      <c r="R853" s="25">
        <f t="array" aca="1" ref="R853" ca="1">INDEX('Lorri 401b'!L:L,MATCH('Retirement Calculator'!A853,'Lorri 401b'!N:N,0),0)</f>
        <v>-17822320.415161185</v>
      </c>
      <c r="S853" s="25">
        <f t="shared" ca="1" si="787"/>
        <v>-28225059.708776362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-10454514.65219227</v>
      </c>
      <c r="R854" s="25">
        <f t="array" aca="1" ref="R854" ca="1">INDEX('Lorri 401b'!L:L,MATCH('Retirement Calculator'!A854,'Lorri 401b'!N:N,0),0)</f>
        <v>-17918325.61750358</v>
      </c>
      <c r="S854" s="25">
        <f t="shared" ca="1" si="787"/>
        <v>-28372840.269695848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-10506505.7414301</v>
      </c>
      <c r="R855" s="25">
        <f t="array" aca="1" ref="R855" ca="1">INDEX('Lorri 401b'!L:L,MATCH('Retirement Calculator'!A855,'Lorri 401b'!N:N,0),0)</f>
        <v>-18014730.841522399</v>
      </c>
      <c r="S855" s="25">
        <f t="shared" ca="1" si="787"/>
        <v>-28521236.582952499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-10558713.460206419</v>
      </c>
      <c r="R856" s="25">
        <f t="array" aca="1" ref="R856" ca="1">INDEX('Lorri 401b'!L:L,MATCH('Retirement Calculator'!A856,'Lorri 401b'!N:N,0),0)</f>
        <v>-18111537.753974631</v>
      </c>
      <c r="S856" s="25">
        <f t="shared" ca="1" si="787"/>
        <v>-28670251.214181051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-10611138.711144308</v>
      </c>
      <c r="R857" s="25">
        <f t="array" aca="1" ref="R857" ca="1">INDEX('Lorri 401b'!L:L,MATCH('Retirement Calculator'!A857,'Lorri 401b'!N:N,0),0)</f>
        <v>-18208748.02856208</v>
      </c>
      <c r="S857" s="25">
        <f t="shared" ca="1" si="787"/>
        <v>-28819886.73970639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-10663782.40062777</v>
      </c>
      <c r="R858" s="25">
        <f t="array" aca="1" ref="R858" ca="1">INDEX('Lorri 401b'!L:L,MATCH('Retirement Calculator'!A858,'Lorri 401b'!N:N,0),0)</f>
        <v>-18306363.345960312</v>
      </c>
      <c r="S858" s="25">
        <f t="shared" ca="1" si="787"/>
        <v>-28970145.746588081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-10716645.438817414</v>
      </c>
      <c r="R859" s="25">
        <f t="array" aca="1" ref="R859" ca="1">INDEX('Lorri 401b'!L:L,MATCH('Retirement Calculator'!A859,'Lorri 401b'!N:N,0),0)</f>
        <v>-18404385.3938477</v>
      </c>
      <c r="S859" s="25">
        <f t="shared" ca="1" si="787"/>
        <v>-29121030.832665116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-10769728.739666181</v>
      </c>
      <c r="R860" s="25">
        <f t="array" aca="1" ref="R860" ca="1">INDEX('Lorri 401b'!L:L,MATCH('Retirement Calculator'!A860,'Lorri 401b'!N:N,0),0)</f>
        <v>-18502815.86693462</v>
      </c>
      <c r="S860" s="25">
        <f t="shared" ca="1" si="787"/>
        <v>-29272544.606600799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-10823033.220935151</v>
      </c>
      <c r="R861" s="25">
        <f t="array" aca="1" ref="R861" ca="1">INDEX('Lorri 401b'!L:L,MATCH('Retirement Calculator'!A861,'Lorri 401b'!N:N,0),0)</f>
        <v>-18601656.466992736</v>
      </c>
      <c r="S861" s="25">
        <f t="shared" ca="1" si="787"/>
        <v>-29424689.687927887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-10876559.804209409</v>
      </c>
      <c r="R862" s="25">
        <f t="array" aca="1" ref="R862" ca="1">INDEX('Lorri 401b'!L:L,MATCH('Retirement Calculator'!A862,'Lorri 401b'!N:N,0),0)</f>
        <v>-18700908.902884427</v>
      </c>
      <c r="S862" s="25">
        <f t="shared" ca="1" si="787"/>
        <v>-29577468.707093835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-10930309.414913977</v>
      </c>
      <c r="R863" s="25">
        <f t="array" aca="1" ref="R863" ca="1">INDEX('Lorri 401b'!L:L,MATCH('Retirement Calculator'!A863,'Lorri 401b'!N:N,0),0)</f>
        <v>-18800574.890592333</v>
      </c>
      <c r="S863" s="25">
        <f t="shared" ca="1" si="787"/>
        <v>-29730884.305506311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-10984282.982329812</v>
      </c>
      <c r="R864" s="25">
        <f t="array" aca="1" ref="R864" ca="1">INDEX('Lorri 401b'!L:L,MATCH('Retirement Calculator'!A864,'Lorri 401b'!N:N,0),0)</f>
        <v>-18900656.153249022</v>
      </c>
      <c r="S864" s="25">
        <f t="shared" ca="1" si="787"/>
        <v>-29884939.135578834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-11038481.439609881</v>
      </c>
      <c r="R865" s="25">
        <f t="array" aca="1" ref="R865" ca="1">INDEX('Lorri 401b'!L:L,MATCH('Retirement Calculator'!A865,'Lorri 401b'!N:N,0),0)</f>
        <v>-19001154.421166781</v>
      </c>
      <c r="S865" s="25">
        <f t="shared" ca="1" si="787"/>
        <v>-30039635.860776663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-11092905.723795284</v>
      </c>
      <c r="R866" s="25">
        <f t="array" aca="1" ref="R866" ca="1">INDEX('Lorri 401b'!L:L,MATCH('Retirement Calculator'!A866,'Lorri 401b'!N:N,0),0)</f>
        <v>-19102071.431867532</v>
      </c>
      <c r="S866" s="25">
        <f t="shared" ca="1" si="787"/>
        <v>-30194977.155662816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-11147556.775831459</v>
      </c>
      <c r="R867" s="25">
        <f t="array" aca="1" ref="R867" ca="1">INDEX('Lorri 401b'!L:L,MATCH('Retirement Calculator'!A867,'Lorri 401b'!N:N,0),0)</f>
        <v>-19203408.930112869</v>
      </c>
      <c r="S867" s="25">
        <f t="shared" ca="1" si="787"/>
        <v>-30350965.70594433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-11202435.540584451</v>
      </c>
      <c r="R868" s="25">
        <f t="array" aca="1" ref="R868" ca="1">INDEX('Lorri 401b'!L:L,MATCH('Retirement Calculator'!A868,'Lorri 401b'!N:N,0),0)</f>
        <v>-19305168.667934228</v>
      </c>
      <c r="S868" s="25">
        <f t="shared" ca="1" si="787"/>
        <v>-30507604.208518676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-11257542.966857247</v>
      </c>
      <c r="R869" s="25">
        <f t="array" aca="1" ref="R869" ca="1">INDEX('Lorri 401b'!L:L,MATCH('Retirement Calculator'!A869,'Lorri 401b'!N:N,0),0)</f>
        <v>-19407352.404663175</v>
      </c>
      <c r="S869" s="25">
        <f t="shared" ca="1" si="787"/>
        <v>-30664895.371520422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-11312880.007406181</v>
      </c>
      <c r="R870" s="25">
        <f t="array" aca="1" ref="R870" ca="1">INDEX('Lorri 401b'!L:L,MATCH('Retirement Calculator'!A870,'Lorri 401b'!N:N,0),0)</f>
        <v>-19509961.906961828</v>
      </c>
      <c r="S870" s="25">
        <f t="shared" ca="1" si="787"/>
        <v>-30822841.914368011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-11368447.6189574</v>
      </c>
      <c r="R871" s="25">
        <f t="array" aca="1" ref="R871" ca="1">INDEX('Lorri 401b'!L:L,MATCH('Retirement Calculator'!A871,'Lorri 401b'!N:N,0),0)</f>
        <v>-19612998.948853392</v>
      </c>
      <c r="S871" s="25">
        <f t="shared" ca="1" si="787"/>
        <v>-30981446.567810792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-11424246.762223417</v>
      </c>
      <c r="R872" s="25">
        <f t="array" aca="1" ref="R872" ca="1">INDEX('Lorri 401b'!L:L,MATCH('Retirement Calculator'!A872,'Lorri 401b'!N:N,0),0)</f>
        <v>-19716465.311752837</v>
      </c>
      <c r="S872" s="25">
        <f t="shared" ca="1" si="787"/>
        <v>-31140712.073976256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-11480278.40191971</v>
      </c>
      <c r="R873" s="25">
        <f t="array" aca="1" ref="R873" ca="1">INDEX('Lorri 401b'!L:L,MATCH('Retirement Calculator'!A873,'Lorri 401b'!N:N,0),0)</f>
        <v>-19820362.784497697</v>
      </c>
      <c r="S873" s="25">
        <f t="shared" ca="1" si="787"/>
        <v>-31300641.186417408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-11536543.506781403</v>
      </c>
      <c r="R874" s="25">
        <f t="array" aca="1" ref="R874" ca="1">INDEX('Lorri 401b'!L:L,MATCH('Retirement Calculator'!A874,'Lorri 401b'!N:N,0),0)</f>
        <v>-19924693.163378991</v>
      </c>
      <c r="S874" s="25">
        <f t="shared" ca="1" si="787"/>
        <v>-31461236.670160394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-11593043.049580021</v>
      </c>
      <c r="R875" s="25">
        <f t="array" aca="1" ref="R875" ca="1">INDEX('Lorri 401b'!L:L,MATCH('Retirement Calculator'!A875,'Lorri 401b'!N:N,0),0)</f>
        <v>-20029458.252172291</v>
      </c>
      <c r="S875" s="25">
        <f t="shared" ca="1" si="787"/>
        <v>-31622501.301752314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-11649778.007140299</v>
      </c>
      <c r="R876" s="25">
        <f t="array" aca="1" ref="R876" ca="1">INDEX('Lorri 401b'!L:L,MATCH('Retirement Calculator'!A876,'Lorri 401b'!N:N,0),0)</f>
        <v>-20134659.862168897</v>
      </c>
      <c r="S876" s="25">
        <f t="shared" ca="1" si="787"/>
        <v>-31784437.869309194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-11706749.360357078</v>
      </c>
      <c r="R877" s="25">
        <f t="array" aca="1" ref="R877" ca="1">INDEX('Lorri 401b'!L:L,MATCH('Retirement Calculator'!A877,'Lorri 401b'!N:N,0),0)</f>
        <v>-20240299.812207155</v>
      </c>
      <c r="S877" s="25">
        <f t="shared" ca="1" si="787"/>
        <v>-31947049.172564231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-11763958.09421226</v>
      </c>
      <c r="R878" s="25">
        <f t="array" aca="1" ref="R878" ca="1">INDEX('Lorri 401b'!L:L,MATCH('Retirement Calculator'!A878,'Lorri 401b'!N:N,0),0)</f>
        <v>-20346379.928703908</v>
      </c>
      <c r="S878" s="25">
        <f t="shared" ca="1" si="787"/>
        <v>-32110338.022916168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-11821405.197791839</v>
      </c>
      <c r="R879" s="25">
        <f t="array" aca="1" ref="R879" ca="1">INDEX('Lorri 401b'!L:L,MATCH('Retirement Calculator'!A879,'Lorri 401b'!N:N,0),0)</f>
        <v>-20452902.045686062</v>
      </c>
      <c r="S879" s="25">
        <f t="shared" ca="1" si="787"/>
        <v>-32274307.243477903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-11879091.664302999</v>
      </c>
      <c r="R880" s="25">
        <f t="array" aca="1" ref="R880" ca="1">INDEX('Lorri 401b'!L:L,MATCH('Retirement Calculator'!A880,'Lorri 401b'!N:N,0),0)</f>
        <v>-20559868.00482231</v>
      </c>
      <c r="S880" s="25">
        <f t="shared" ca="1" si="787"/>
        <v>-32438959.669125311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-11937018.49109129</v>
      </c>
      <c r="R881" s="25">
        <f t="array" aca="1" ref="R881" ca="1">INDEX('Lorri 401b'!L:L,MATCH('Retirement Calculator'!A881,'Lorri 401b'!N:N,0),0)</f>
        <v>-20667279.65545496</v>
      </c>
      <c r="S881" s="25">
        <f t="shared" ca="1" si="787"/>
        <v>-32604298.146546252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-11995186.679657865</v>
      </c>
      <c r="R882" s="25">
        <f t="array" aca="1" ref="R882" ca="1">INDEX('Lorri 401b'!L:L,MATCH('Retirement Calculator'!A882,'Lorri 401b'!N:N,0),0)</f>
        <v>-20775138.854631912</v>
      </c>
      <c r="S882" s="25">
        <f t="shared" ca="1" si="787"/>
        <v>-32770325.534289777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-12053597.235676801</v>
      </c>
      <c r="R883" s="25">
        <f t="array" aca="1" ref="R883" ca="1">INDEX('Lorri 401b'!L:L,MATCH('Retirement Calculator'!A883,'Lorri 401b'!N:N,0),0)</f>
        <v>-20883447.467138767</v>
      </c>
      <c r="S883" s="25">
        <f t="shared" ca="1" si="787"/>
        <v>-32937044.70281557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-12112251.169012481</v>
      </c>
      <c r="R884" s="25">
        <f t="array" aca="1" ref="R884" ca="1">INDEX('Lorri 401b'!L:L,MATCH('Retirement Calculator'!A884,'Lorri 401b'!N:N,0),0)</f>
        <v>-20992207.365531068</v>
      </c>
      <c r="S884" s="25">
        <f t="shared" ca="1" si="787"/>
        <v>-33104458.534543552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-12171149.493737061</v>
      </c>
      <c r="R885" s="25">
        <f t="array" aca="1" ref="R885" ca="1">INDEX('Lorri 401b'!L:L,MATCH('Retirement Calculator'!A885,'Lorri 401b'!N:N,0),0)</f>
        <v>-21101420.430166669</v>
      </c>
      <c r="S885" s="25">
        <f t="shared" ca="1" si="787"/>
        <v>-33272569.92390373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-12230293.228147993</v>
      </c>
      <c r="R886" s="25">
        <f t="array" aca="1" ref="R886" ca="1">INDEX('Lorri 401b'!L:L,MATCH('Retirement Calculator'!A886,'Lorri 401b'!N:N,0),0)</f>
        <v>-21211088.549238253</v>
      </c>
      <c r="S886" s="25">
        <f t="shared" ca="1" si="787"/>
        <v>-33441381.777386248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-12289683.394785637</v>
      </c>
      <c r="R887" s="25">
        <f t="array" aca="1" ref="R887" ca="1">INDEX('Lorri 401b'!L:L,MATCH('Retirement Calculator'!A887,'Lorri 401b'!N:N,0),0)</f>
        <v>-21321213.618805967</v>
      </c>
      <c r="S887" s="25">
        <f t="shared" ca="1" si="787"/>
        <v>-33610897.013591602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-12349321.020450938</v>
      </c>
      <c r="R888" s="25">
        <f t="array" aca="1" ref="R888" ca="1">INDEX('Lorri 401b'!L:L,MATCH('Retirement Calculator'!A888,'Lorri 401b'!N:N,0),0)</f>
        <v>-21431797.542830214</v>
      </c>
      <c r="S888" s="25">
        <f t="shared" ca="1" si="787"/>
        <v>-33781118.563281149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-12409207.136223178</v>
      </c>
      <c r="R889" s="25">
        <f t="array" aca="1" ref="R889" ca="1">INDEX('Lorri 401b'!L:L,MATCH('Retirement Calculator'!A889,'Lorri 401b'!N:N,0),0)</f>
        <v>-21542842.233204562</v>
      </c>
      <c r="S889" s="25">
        <f t="shared" ca="1" si="787"/>
        <v>-33952049.369427741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-12469342.777477803</v>
      </c>
      <c r="R890" s="25">
        <f t="array" aca="1" ref="R890" ca="1">INDEX('Lorri 401b'!L:L,MATCH('Retirement Calculator'!A890,'Lorri 401b'!N:N,0),0)</f>
        <v>-21654349.609788802</v>
      </c>
      <c r="S890" s="25">
        <f t="shared" ca="1" si="787"/>
        <v>-34123692.387266606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-12529728.983904321</v>
      </c>
      <c r="R891" s="25">
        <f t="array" aca="1" ref="R891" ca="1">INDEX('Lorri 401b'!L:L,MATCH('Retirement Calculator'!A891,'Lorri 401b'!N:N,0),0)</f>
        <v>-21766321.600442141</v>
      </c>
      <c r="S891" s="25">
        <f t="shared" ca="1" si="787"/>
        <v>-34296050.584346458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-12590366.799524283</v>
      </c>
      <c r="R892" s="25">
        <f t="array" aca="1" ref="R892" ca="1">INDEX('Lorri 401b'!L:L,MATCH('Retirement Calculator'!A892,'Lorri 401b'!N:N,0),0)</f>
        <v>-21878760.141056538</v>
      </c>
      <c r="S892" s="25">
        <f t="shared" ca="1" si="787"/>
        <v>-34469126.940580823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-12651257.272709329</v>
      </c>
      <c r="R893" s="25">
        <f t="array" aca="1" ref="R893" ca="1">INDEX('Lorri 401b'!L:L,MATCH('Retirement Calculator'!A893,'Lorri 401b'!N:N,0),0)</f>
        <v>-21991667.175590161</v>
      </c>
      <c r="S893" s="25">
        <f t="shared" ca="1" si="787"/>
        <v>-34642924.44829949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-12712401.456199313</v>
      </c>
      <c r="R894" s="25">
        <f t="array" aca="1" ref="R894" ca="1">INDEX('Lorri 401b'!L:L,MATCH('Retirement Calculator'!A894,'Lorri 401b'!N:N,0),0)</f>
        <v>-22105044.656101007</v>
      </c>
      <c r="S894" s="25">
        <f t="shared" ca="1" si="787"/>
        <v>-34817446.112300321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-12773800.407120503</v>
      </c>
      <c r="R895" s="25">
        <f t="array" aca="1" ref="R895" ca="1">INDEX('Lorri 401b'!L:L,MATCH('Retirement Calculator'!A895,'Lorri 401b'!N:N,0),0)</f>
        <v>-22218894.542780649</v>
      </c>
      <c r="S895" s="25">
        <f t="shared" ca="1" si="787"/>
        <v>-34992694.949901149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-12835455.187003868</v>
      </c>
      <c r="R896" s="25">
        <f t="array" aca="1" ref="R896" ca="1">INDEX('Lorri 401b'!L:L,MATCH('Retirement Calculator'!A896,'Lorri 401b'!N:N,0),0)</f>
        <v>-22333218.803988121</v>
      </c>
      <c r="S896" s="25">
        <f t="shared" ca="1" si="787"/>
        <v>-35168673.990991987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-12897366.861803412</v>
      </c>
      <c r="R897" s="25">
        <f t="array" aca="1" ref="R897" ca="1">INDEX('Lorri 401b'!L:L,MATCH('Retirement Calculator'!A897,'Lorri 401b'!N:N,0),0)</f>
        <v>-22448019.416283961</v>
      </c>
      <c r="S897" s="25">
        <f t="shared" ca="1" si="787"/>
        <v>-35345386.278087378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-12959536.50191462</v>
      </c>
      <c r="R898" s="25">
        <f t="array" aca="1" ref="R898" ca="1">INDEX('Lorri 401b'!L:L,MATCH('Retirement Calculator'!A898,'Lorri 401b'!N:N,0),0)</f>
        <v>-22563298.364464365</v>
      </c>
      <c r="S898" s="25">
        <f t="shared" ca="1" si="787"/>
        <v>-35522834.866378985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-13021965.182192959</v>
      </c>
      <c r="R899" s="25">
        <f t="array" aca="1" ref="R899" ca="1">INDEX('Lorri 401b'!L:L,MATCH('Retirement Calculator'!A899,'Lorri 401b'!N:N,0),0)</f>
        <v>-22679057.64159552</v>
      </c>
      <c r="S899" s="25">
        <f t="shared" ca="1" si="787"/>
        <v>-35701022.823788479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-13084653.981972458</v>
      </c>
      <c r="R900" s="25">
        <f t="array" aca="1" ref="R900" ca="1">INDEX('Lorri 401b'!L:L,MATCH('Retirement Calculator'!A900,'Lorri 401b'!N:N,0),0)</f>
        <v>-22795299.249048058</v>
      </c>
      <c r="S900" s="25">
        <f t="shared" ca="1" si="787"/>
        <v>-35879953.231020518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-13147603.985084372</v>
      </c>
      <c r="R901" s="25">
        <f t="array" aca="1" ref="R901" ca="1">INDEX('Lorri 401b'!L:L,MATCH('Retirement Calculator'!A901,'Lorri 401b'!N:N,0),0)</f>
        <v>-22912025.196531646</v>
      </c>
      <c r="S901" s="25">
        <f t="shared" ca="1" si="787"/>
        <v>-36059629.181616016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-13210816.279875917</v>
      </c>
      <c r="R902" s="25">
        <f t="array" aca="1" ref="R902" ca="1">INDEX('Lorri 401b'!L:L,MATCH('Retirement Calculator'!A902,'Lorri 401b'!N:N,0),0)</f>
        <v>-23029237.502129748</v>
      </c>
      <c r="S902" s="25">
        <f t="shared" ca="1" si="787"/>
        <v>-36240053.782005668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-13274291.959229095</v>
      </c>
      <c r="R903" s="25">
        <f t="array" aca="1" ref="R903" ca="1">INDEX('Lorri 401b'!L:L,MATCH('Retirement Calculator'!A903,'Lorri 401b'!N:N,0),0)</f>
        <v>-23146938.19233451</v>
      </c>
      <c r="S903" s="25">
        <f t="shared" ca="1" si="787"/>
        <v>-36421230.151563607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-13338032.120579578</v>
      </c>
      <c r="R904" s="25">
        <f t="array" aca="1" ref="R904" ca="1">INDEX('Lorri 401b'!L:L,MATCH('Retirement Calculator'!A904,'Lorri 401b'!N:N,0),0)</f>
        <v>-23265129.302081794</v>
      </c>
      <c r="S904" s="25">
        <f t="shared" ca="1" si="787"/>
        <v>-36603161.422661372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-13402037.865935687</v>
      </c>
      <c r="R905" s="25">
        <f t="array" aca="1" ref="R905" ca="1">INDEX('Lorri 401b'!L:L,MATCH('Retirement Calculator'!A905,'Lorri 401b'!N:N,0),0)</f>
        <v>-23383812.874786355</v>
      </c>
      <c r="S905" s="25">
        <f t="shared" ca="1" si="787"/>
        <v>-36785850.740722045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-13466310.301897448</v>
      </c>
      <c r="R906" s="25">
        <f t="array" aca="1" ref="R906" ca="1">INDEX('Lorri 401b'!L:L,MATCH('Retirement Calculator'!A906,'Lorri 401b'!N:N,0),0)</f>
        <v>-23502990.962377187</v>
      </c>
      <c r="S906" s="25">
        <f t="shared" ca="1" si="787"/>
        <v>-36969301.264274634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-13530850.539675714</v>
      </c>
      <c r="R907" s="25">
        <f t="array" aca="1" ref="R907" ca="1">INDEX('Lorri 401b'!L:L,MATCH('Retirement Calculator'!A907,'Lorri 401b'!N:N,0),0)</f>
        <v>-23622665.625332981</v>
      </c>
      <c r="S907" s="25">
        <f t="shared" ca="1" si="787"/>
        <v>-37153516.165008694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-13595659.695111392</v>
      </c>
      <c r="R908" s="25">
        <f t="array" aca="1" ref="R908" ca="1">INDEX('Lorri 401b'!L:L,MATCH('Retirement Calculator'!A908,'Lorri 401b'!N:N,0),0)</f>
        <v>-23742838.932717755</v>
      </c>
      <c r="S908" s="25">
        <f t="shared" ca="1" si="787"/>
        <v>-37338498.627829149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-13660738.888694717</v>
      </c>
      <c r="R909" s="25">
        <f t="array" aca="1" ref="R909" ca="1">INDEX('Lorri 401b'!L:L,MATCH('Retirement Calculator'!A909,'Lorri 401b'!N:N,0),0)</f>
        <v>-23863512.962216634</v>
      </c>
      <c r="S909" s="25">
        <f t="shared" ca="1" si="787"/>
        <v>-37524251.850911349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-13726089.245584639</v>
      </c>
      <c r="R910" s="25">
        <f t="array" aca="1" ref="R910" ca="1">INDEX('Lorri 401b'!L:L,MATCH('Retirement Calculator'!A910,'Lorri 401b'!N:N,0),0)</f>
        <v>-23984689.800171759</v>
      </c>
      <c r="S910" s="25">
        <f t="shared" ca="1" si="787"/>
        <v>-37710779.0457564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-13791711.89562827</v>
      </c>
      <c r="R911" s="25">
        <f t="array" aca="1" ref="R911" ca="1">INDEX('Lorri 401b'!L:L,MATCH('Retirement Calculator'!A911,'Lorri 401b'!N:N,0),0)</f>
        <v>-24106371.541618362</v>
      </c>
      <c r="S911" s="25">
        <f t="shared" ca="1" si="787"/>
        <v>-37898083.437246636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-13857607.973380415</v>
      </c>
      <c r="R912" s="25">
        <f t="array" aca="1" ref="R912" ca="1">INDEX('Lorri 401b'!L:L,MATCH('Retirement Calculator'!A912,'Lorri 401b'!N:N,0),0)</f>
        <v>-24228560.290320992</v>
      </c>
      <c r="S912" s="25">
        <f t="shared" ca="1" si="787"/>
        <v>-38086168.263701409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-13923778.618123194</v>
      </c>
      <c r="R913" s="25">
        <f t="array" aca="1" ref="R913" ca="1">INDEX('Lorri 401b'!L:L,MATCH('Retirement Calculator'!A913,'Lorri 401b'!N:N,0),0)</f>
        <v>-24351258.158809885</v>
      </c>
      <c r="S913" s="25">
        <f t="shared" ca="1" si="787"/>
        <v>-38275036.776933081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-13990224.973885735</v>
      </c>
      <c r="R914" s="25">
        <f t="array" aca="1" ref="R914" ca="1">INDEX('Lorri 401b'!L:L,MATCH('Retirement Calculator'!A914,'Lorri 401b'!N:N,0),0)</f>
        <v>-24474467.268417481</v>
      </c>
      <c r="S914" s="25">
        <f t="shared" ca="1" si="787"/>
        <v>-38464692.242303215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-14056948.189463954</v>
      </c>
      <c r="R915" s="25">
        <f t="array" aca="1" ref="R915" ca="1">INDEX('Lorri 401b'!L:L,MATCH('Retirement Calculator'!A915,'Lorri 401b'!N:N,0),0)</f>
        <v>-24598189.749315109</v>
      </c>
      <c r="S915" s="25">
        <f t="shared" ca="1" si="787"/>
        <v>-38655137.938779064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-14123949.418440416</v>
      </c>
      <c r="R916" s="25">
        <f t="array" aca="1" ref="R916" ca="1">INDEX('Lorri 401b'!L:L,MATCH('Retirement Calculator'!A916,'Lorri 401b'!N:N,0),0)</f>
        <v>-24722427.74054981</v>
      </c>
      <c r="S916" s="25">
        <f t="shared" ca="1" si="787"/>
        <v>-38846377.158990227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-14191229.81920428</v>
      </c>
      <c r="R917" s="25">
        <f t="array" aca="1" ref="R917" ca="1">INDEX('Lorri 401b'!L:L,MATCH('Retirement Calculator'!A917,'Lorri 401b'!N:N,0),0)</f>
        <v>-24847183.390081324</v>
      </c>
      <c r="S917" s="25">
        <f t="shared" ca="1" si="787"/>
        <v>-39038413.209285602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-14258790.554971326</v>
      </c>
      <c r="R918" s="25">
        <f t="array" aca="1" ref="R918" ca="1">INDEX('Lorri 401b'!L:L,MATCH('Retirement Calculator'!A918,'Lorri 401b'!N:N,0),0)</f>
        <v>-24972458.854819216</v>
      </c>
      <c r="S918" s="25">
        <f t="shared" ca="1" si="787"/>
        <v>-39231249.409790546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-14326632.793804068</v>
      </c>
      <c r="R919" s="25">
        <f t="array" aca="1" ref="R919" ca="1">INDEX('Lorri 401b'!L:L,MATCH('Retirement Calculator'!A919,'Lorri 401b'!N:N,0),0)</f>
        <v>-25098256.300660186</v>
      </c>
      <c r="S919" s="25">
        <f t="shared" ca="1" si="787"/>
        <v>-39424889.094464257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-14394757.708631946</v>
      </c>
      <c r="R920" s="25">
        <f t="array" aca="1" ref="R920" ca="1">INDEX('Lorri 401b'!L:L,MATCH('Retirement Calculator'!A920,'Lorri 401b'!N:N,0),0)</f>
        <v>-25224577.902525492</v>
      </c>
      <c r="S920" s="25">
        <f t="shared" ca="1" si="787"/>
        <v>-39619335.61115744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-14463166.477271607</v>
      </c>
      <c r="R921" s="25">
        <f t="array" aca="1" ref="R921" ca="1">INDEX('Lorri 401b'!L:L,MATCH('Retirement Calculator'!A921,'Lorri 401b'!N:N,0),0)</f>
        <v>-25351425.844398569</v>
      </c>
      <c r="S921" s="25">
        <f t="shared" ca="1" si="787"/>
        <v>-39814592.321670175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-14531860.282447267</v>
      </c>
      <c r="R922" s="25">
        <f t="array" aca="1" ref="R922" ca="1">INDEX('Lorri 401b'!L:L,MATCH('Retirement Calculator'!A922,'Lorri 401b'!N:N,0),0)</f>
        <v>-25478802.319362786</v>
      </c>
      <c r="S922" s="25">
        <f t="shared" ca="1" si="787"/>
        <v>-40010662.601810053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-14600840.311811158</v>
      </c>
      <c r="R923" s="25">
        <f t="array" aca="1" ref="R923" ca="1">INDEX('Lorri 401b'!L:L,MATCH('Retirement Calculator'!A923,'Lorri 401b'!N:N,0),0)</f>
        <v>-25606709.529639352</v>
      </c>
      <c r="S923" s="25">
        <f t="shared" ca="1" si="787"/>
        <v>-40207549.841450512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-14670107.757964067</v>
      </c>
      <c r="R924" s="25">
        <f t="array" aca="1" ref="R924" ca="1">INDEX('Lorri 401b'!L:L,MATCH('Retirement Calculator'!A924,'Lorri 401b'!N:N,0),0)</f>
        <v>-25735149.686625402</v>
      </c>
      <c r="S924" s="25">
        <f t="shared" ca="1" si="787"/>
        <v>-40405257.444589466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-14739663.818475945</v>
      </c>
      <c r="R925" s="25">
        <f t="array" aca="1" ref="R925" ca="1">INDEX('Lorri 401b'!L:L,MATCH('Retirement Calculator'!A925,'Lorri 401b'!N:N,0),0)</f>
        <v>-25864125.010932229</v>
      </c>
      <c r="S925" s="25">
        <f t="shared" ca="1" si="787"/>
        <v>-40603788.829408176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-14809509.695906622</v>
      </c>
      <c r="R926" s="25">
        <f t="array" aca="1" ref="R926" ca="1">INDEX('Lorri 401b'!L:L,MATCH('Retirement Calculator'!A926,'Lorri 401b'!N:N,0),0)</f>
        <v>-25993637.732423667</v>
      </c>
      <c r="S926" s="25">
        <f t="shared" ca="1" si="787"/>
        <v>-40803147.428330287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-14879646.597826594</v>
      </c>
      <c r="R927" s="25">
        <f t="array" aca="1" ref="R927" ca="1">INDEX('Lorri 401b'!L:L,MATCH('Retirement Calculator'!A927,'Lorri 401b'!N:N,0),0)</f>
        <v>-26123690.090254653</v>
      </c>
      <c r="S927" s="25">
        <f t="shared" ca="1" si="787"/>
        <v>-41003336.68808125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-14950075.736837899</v>
      </c>
      <c r="R928" s="25">
        <f t="array" aca="1" ref="R928" ca="1">INDEX('Lorri 401b'!L:L,MATCH('Retirement Calculator'!A928,'Lorri 401b'!N:N,0),0)</f>
        <v>-26254284.332909934</v>
      </c>
      <c r="S928" s="25">
        <f t="shared" ca="1" si="787"/>
        <v>-41204360.069747835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-15020798.330595085</v>
      </c>
      <c r="R929" s="25">
        <f t="array" aca="1" ref="R929" ca="1">INDEX('Lorri 401b'!L:L,MATCH('Retirement Calculator'!A929,'Lorri 401b'!N:N,0),0)</f>
        <v>-26385422.718242947</v>
      </c>
      <c r="S929" s="25">
        <f t="shared" ca="1" si="787"/>
        <v>-41406221.048838034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-15091815.60182626</v>
      </c>
      <c r="R930" s="25">
        <f t="array" aca="1" ref="R930" ca="1">INDEX('Lorri 401b'!L:L,MATCH('Retirement Calculator'!A930,'Lorri 401b'!N:N,0),0)</f>
        <v>-26517107.513514847</v>
      </c>
      <c r="S930" s="25">
        <f t="shared" ca="1" si="787"/>
        <v>-41608923.115341105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-15163128.778354231</v>
      </c>
      <c r="R931" s="25">
        <f t="array" aca="1" ref="R931" ca="1">INDEX('Lorri 401b'!L:L,MATCH('Retirement Calculator'!A931,'Lorri 401b'!N:N,0),0)</f>
        <v>-26649340.995433714</v>
      </c>
      <c r="S931" s="25">
        <f t="shared" ca="1" si="787"/>
        <v>-41812469.773787946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-15234739.093117734</v>
      </c>
      <c r="R932" s="25">
        <f t="array" aca="1" ref="R932" ca="1">INDEX('Lorri 401b'!L:L,MATCH('Retirement Calculator'!A932,'Lorri 401b'!N:N,0),0)</f>
        <v>-26782125.450193908</v>
      </c>
      <c r="S932" s="25">
        <f t="shared" ca="1" si="787"/>
        <v>-42016864.543311641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-15306647.784192752</v>
      </c>
      <c r="R933" s="25">
        <f t="array" aca="1" ref="R933" ca="1">INDEX('Lorri 401b'!L:L,MATCH('Retirement Calculator'!A933,'Lorri 401b'!N:N,0),0)</f>
        <v>-26915463.173515603</v>
      </c>
      <c r="S933" s="25">
        <f t="shared" ca="1" si="787"/>
        <v>-42222110.957708359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-15378856.094813917</v>
      </c>
      <c r="R934" s="25">
        <f t="array" aca="1" ref="R934" ca="1">INDEX('Lorri 401b'!L:L,MATCH('Retirement Calculator'!A934,'Lorri 401b'!N:N,0),0)</f>
        <v>-27049356.470684472</v>
      </c>
      <c r="S934" s="25">
        <f t="shared" ca="1" si="787"/>
        <v>-42428212.565498389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-15451365.273396002</v>
      </c>
      <c r="R935" s="25">
        <f t="array" aca="1" ref="R935" ca="1">INDEX('Lorri 401b'!L:L,MATCH('Retirement Calculator'!A935,'Lorri 401b'!N:N,0),0)</f>
        <v>-27183807.656591546</v>
      </c>
      <c r="S935" s="25">
        <f t="shared" ca="1" si="787"/>
        <v>-42635172.92998755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-15524176.573555514</v>
      </c>
      <c r="R936" s="25">
        <f t="array" aca="1" ref="R936" ca="1">INDEX('Lorri 401b'!L:L,MATCH('Retirement Calculator'!A936,'Lorri 401b'!N:N,0),0)</f>
        <v>-27318819.055773232</v>
      </c>
      <c r="S936" s="25">
        <f t="shared" ca="1" si="787"/>
        <v>-42842995.629328743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-15597291.254132356</v>
      </c>
      <c r="R937" s="25">
        <f t="array" aca="1" ref="R937" ca="1">INDEX('Lorri 401b'!L:L,MATCH('Retirement Calculator'!A937,'Lorri 401b'!N:N,0),0)</f>
        <v>-27454393.002451509</v>
      </c>
      <c r="S937" s="25">
        <f t="shared" ca="1" si="787"/>
        <v>-43051684.256583869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-15670710.579211602</v>
      </c>
      <c r="R938" s="25">
        <f t="array" aca="1" ref="R938" ca="1">INDEX('Lorri 401b'!L:L,MATCH('Retirement Calculator'!A938,'Lorri 401b'!N:N,0),0)</f>
        <v>-27590531.840574279</v>
      </c>
      <c r="S938" s="25">
        <f t="shared" ca="1" si="787"/>
        <v>-43261242.41978588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-15744435.818145346</v>
      </c>
      <c r="R939" s="25">
        <f t="array" aca="1" ref="R939" ca="1">INDEX('Lorri 401b'!L:L,MATCH('Retirement Calculator'!A939,'Lorri 401b'!N:N,0),0)</f>
        <v>-27727237.923855893</v>
      </c>
      <c r="S939" s="25">
        <f t="shared" ca="1" si="787"/>
        <v>-43471673.742001235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-15818468.245574646</v>
      </c>
      <c r="R940" s="25">
        <f t="array" aca="1" ref="R940" ca="1">INDEX('Lorri 401b'!L:L,MATCH('Retirement Calculator'!A940,'Lorri 401b'!N:N,0),0)</f>
        <v>-27864513.615817849</v>
      </c>
      <c r="S940" s="25">
        <f t="shared" ca="1" si="787"/>
        <v>-43682981.861392498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-15892809.141451567</v>
      </c>
      <c r="R941" s="25">
        <f t="array" aca="1" ref="R941" ca="1">INDEX('Lorri 401b'!L:L,MATCH('Retirement Calculator'!A941,'Lorri 401b'!N:N,0),0)</f>
        <v>-28002361.289829645</v>
      </c>
      <c r="S941" s="25">
        <f t="shared" ca="1" si="787"/>
        <v>-43895170.431281209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-15967459.79106131</v>
      </c>
      <c r="R942" s="25">
        <f t="array" aca="1" ref="R942" ca="1">INDEX('Lorri 401b'!L:L,MATCH('Retirement Calculator'!A942,'Lorri 401b'!N:N,0),0)</f>
        <v>-28140783.329149824</v>
      </c>
      <c r="S942" s="25">
        <f t="shared" ca="1" si="787"/>
        <v>-44108243.120211132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-16042421.485044427</v>
      </c>
      <c r="R943" s="25">
        <f t="array" aca="1" ref="R943" ca="1">INDEX('Lorri 401b'!L:L,MATCH('Retirement Calculator'!A943,'Lorri 401b'!N:N,0),0)</f>
        <v>-28279782.126967169</v>
      </c>
      <c r="S943" s="25">
        <f t="shared" ca="1" si="787"/>
        <v>-44322203.612011597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-16117695.519419141</v>
      </c>
      <c r="R944" s="25">
        <f t="array" aca="1" ref="R944" ca="1">INDEX('Lorri 401b'!L:L,MATCH('Retirement Calculator'!A944,'Lorri 401b'!N:N,0),0)</f>
        <v>-28419360.086442087</v>
      </c>
      <c r="S944" s="25">
        <f t="shared" ca="1" si="787"/>
        <v>-44537055.605861232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-16193283.195603749</v>
      </c>
      <c r="R945" s="25">
        <f t="array" aca="1" ref="R945" ca="1">INDEX('Lorri 401b'!L:L,MATCH('Retirement Calculator'!A945,'Lorri 401b'!N:N,0),0)</f>
        <v>-28559519.620748151</v>
      </c>
      <c r="S945" s="25">
        <f t="shared" ca="1" si="787"/>
        <v>-44752802.816351898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-16269185.820439126</v>
      </c>
      <c r="R946" s="25">
        <f t="array" aca="1" ref="R946" ca="1">INDEX('Lorri 401b'!L:L,MATCH('Retirement Calculator'!A946,'Lorri 401b'!N:N,0),0)</f>
        <v>-28700263.153113823</v>
      </c>
      <c r="S946" s="25">
        <f t="shared" ca="1" si="787"/>
        <v>-44969448.97355295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-16345404.706211317</v>
      </c>
      <c r="R947" s="25">
        <f t="array" aca="1" ref="R947" ca="1">INDEX('Lorri 401b'!L:L,MATCH('Retirement Calculator'!A947,'Lorri 401b'!N:N,0),0)</f>
        <v>-28841593.116864353</v>
      </c>
      <c r="S947" s="25">
        <f t="shared" ca="1" si="787"/>
        <v>-45186997.823075667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-16421941.170674225</v>
      </c>
      <c r="R948" s="25">
        <f t="array" aca="1" ref="R948" ca="1">INDEX('Lorri 401b'!L:L,MATCH('Retirement Calculator'!A948,'Lorri 401b'!N:N,0),0)</f>
        <v>-28983511.955463842</v>
      </c>
      <c r="S948" s="25">
        <f t="shared" ca="1" si="787"/>
        <v>-45405453.126138069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-16498796.537072396</v>
      </c>
      <c r="R949" s="25">
        <f t="array" aca="1" ref="R949" ca="1">INDEX('Lorri 401b'!L:L,MATCH('Retirement Calculator'!A949,'Lorri 401b'!N:N,0),0)</f>
        <v>-29126022.122557495</v>
      </c>
      <c r="S949" s="25">
        <f t="shared" ca="1" si="787"/>
        <v>-45624818.659629889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-16575972.134163892</v>
      </c>
      <c r="R950" s="25">
        <f t="array" aca="1" ref="R950" ca="1">INDEX('Lorri 401b'!L:L,MATCH('Retirement Calculator'!A950,'Lorri 401b'!N:N,0),0)</f>
        <v>-29269126.082014039</v>
      </c>
      <c r="S950" s="25">
        <f t="shared" ca="1" si="787"/>
        <v>-45845098.216177933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-16653469.296243269</v>
      </c>
      <c r="R951" s="25">
        <f t="array" aca="1" ref="R951" ca="1">INDEX('Lorri 401b'!L:L,MATCH('Retirement Calculator'!A951,'Lorri 401b'!N:N,0),0)</f>
        <v>-29412826.307968318</v>
      </c>
      <c r="S951" s="25">
        <f t="shared" ca="1" si="787"/>
        <v>-46066295.604211584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-16731289.363164645</v>
      </c>
      <c r="R952" s="25">
        <f t="array" aca="1" ref="R952" ca="1">INDEX('Lorri 401b'!L:L,MATCH('Retirement Calculator'!A952,'Lorri 401b'!N:N,0),0)</f>
        <v>-29557125.284864075</v>
      </c>
      <c r="S952" s="25">
        <f t="shared" ca="1" si="787"/>
        <v>-46288414.648028716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-16809433.680364858</v>
      </c>
      <c r="R953" s="25">
        <f t="array" aca="1" ref="R953" ca="1">INDEX('Lorri 401b'!L:L,MATCH('Retirement Calculator'!A953,'Lorri 401b'!N:N,0),0)</f>
        <v>-29702025.507496897</v>
      </c>
      <c r="S953" s="25">
        <f t="shared" ca="1" si="787"/>
        <v>-46511459.187861755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-16887903.598886739</v>
      </c>
      <c r="R954" s="25">
        <f t="array" aca="1" ref="R954" ca="1">INDEX('Lorri 401b'!L:L,MATCH('Retirement Calculator'!A954,'Lorri 401b'!N:N,0),0)</f>
        <v>-29847529.481057357</v>
      </c>
      <c r="S954" s="25">
        <f t="shared" ca="1" si="787"/>
        <v>-46735433.079944097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-16966700.47540246</v>
      </c>
      <c r="R955" s="25">
        <f t="array" aca="1" ref="R955" ca="1">INDEX('Lorri 401b'!L:L,MATCH('Retirement Calculator'!A955,'Lorri 401b'!N:N,0),0)</f>
        <v>-29993639.721174318</v>
      </c>
      <c r="S955" s="25">
        <f t="shared" ca="1" si="787"/>
        <v>-46960340.196576774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-17045825.672236998</v>
      </c>
      <c r="R956" s="25">
        <f t="array" aca="1" ref="R956" ca="1">INDEX('Lorri 401b'!L:L,MATCH('Retirement Calculator'!A956,'Lorri 401b'!N:N,0),0)</f>
        <v>-30140358.753958434</v>
      </c>
      <c r="S956" s="25">
        <f t="shared" ca="1" si="787"/>
        <v>-47186184.426195428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-17125280.557391677</v>
      </c>
      <c r="R957" s="25">
        <f t="array" aca="1" ref="R957" ca="1">INDEX('Lorri 401b'!L:L,MATCH('Retirement Calculator'!A957,'Lorri 401b'!N:N,0),0)</f>
        <v>-30287689.116045814</v>
      </c>
      <c r="S957" s="25">
        <f t="shared" ca="1" si="787"/>
        <v>-47412969.673437491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-17205066.504567835</v>
      </c>
      <c r="R958" s="25">
        <f t="array" aca="1" ref="R958" ca="1">INDEX('Lorri 401b'!L:L,MATCH('Retirement Calculator'!A958,'Lorri 401b'!N:N,0),0)</f>
        <v>-30435633.354641892</v>
      </c>
      <c r="S958" s="25">
        <f t="shared" ca="1" si="787"/>
        <v>-47640699.859209731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-17285184.893190563</v>
      </c>
      <c r="R959" s="25">
        <f t="array" aca="1" ref="R959" ca="1">INDEX('Lorri 401b'!L:L,MATCH('Retirement Calculator'!A959,'Lorri 401b'!N:N,0),0)</f>
        <v>-30584194.027565453</v>
      </c>
      <c r="S959" s="25">
        <f t="shared" ca="1" si="787"/>
        <v>-47869378.920756012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-17365637.10843255</v>
      </c>
      <c r="R960" s="25">
        <f t="array" aca="1" ref="R960" ca="1">INDEX('Lorri 401b'!L:L,MATCH('Retirement Calculator'!A960,'Lorri 401b'!N:N,0),0)</f>
        <v>-30733373.703292865</v>
      </c>
      <c r="S960" s="25">
        <f t="shared" ca="1" si="787"/>
        <v>-48099010.811725415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-17446424.541238043</v>
      </c>
      <c r="R961" s="25">
        <f t="array" aca="1" ref="R961" ca="1">INDEX('Lorri 401b'!L:L,MATCH('Retirement Calculator'!A961,'Lorri 401b'!N:N,0),0)</f>
        <v>-30883174.961002473</v>
      </c>
      <c r="S961" s="25">
        <f t="shared" ca="1" si="787"/>
        <v>-48329599.502240516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-17527548.588346895</v>
      </c>
      <c r="R962" s="25">
        <f t="array" aca="1" ref="R962" ca="1">INDEX('Lorri 401b'!L:L,MATCH('Retirement Calculator'!A962,'Lorri 401b'!N:N,0),0)</f>
        <v>-31033600.390619203</v>
      </c>
      <c r="S962" s="25">
        <f t="shared" ca="1" si="787"/>
        <v>-48561148.978966102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-17609010.652318701</v>
      </c>
      <c r="R963" s="25">
        <f t="array" aca="1" ref="R963" ca="1">INDEX('Lorri 401b'!L:L,MATCH('Retirement Calculator'!A963,'Lorri 401b'!N:N,0),0)</f>
        <v>-31184652.592859339</v>
      </c>
      <c r="S963" s="25">
        <f t="shared" ca="1" si="787"/>
        <v>-48793663.245178044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-17690812.141557056</v>
      </c>
      <c r="R964" s="25">
        <f t="array" aca="1" ref="R964" ca="1">INDEX('Lorri 401b'!L:L,MATCH('Retirement Calculator'!A964,'Lorri 401b'!N:N,0),0)</f>
        <v>-31336334.179275475</v>
      </c>
      <c r="S964" s="25">
        <f t="shared" ca="1" si="787"/>
        <v>-49027146.320832536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-17772954.470333904</v>
      </c>
      <c r="R965" s="25">
        <f t="array" aca="1" ref="R965" ca="1">INDEX('Lorri 401b'!L:L,MATCH('Retirement Calculator'!A965,'Lorri 401b'!N:N,0),0)</f>
        <v>-31488647.772301678</v>
      </c>
      <c r="S965" s="25">
        <f t="shared" ca="1" si="787"/>
        <v>-49261602.242635578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-17855439.058813989</v>
      </c>
      <c r="R966" s="25">
        <f t="array" aca="1" ref="R966" ca="1">INDEX('Lorri 401b'!L:L,MATCH('Retirement Calculator'!A966,'Lorri 401b'!N:N,0),0)</f>
        <v>-31641596.005298823</v>
      </c>
      <c r="S966" s="25">
        <f t="shared" ca="1" si="787"/>
        <v>-49497035.064112812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-17938267.333079405</v>
      </c>
      <c r="R967" s="25">
        <f t="array" aca="1" ref="R967" ca="1">INDEX('Lorri 401b'!L:L,MATCH('Retirement Calculator'!A967,'Lorri 401b'!N:N,0),0)</f>
        <v>-31795181.522600122</v>
      </c>
      <c r="S967" s="25">
        <f t="shared" ca="1" si="787"/>
        <v>-49733448.855679527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-18021440.725154262</v>
      </c>
      <c r="R968" s="25">
        <f t="array" aca="1" ref="R968" ca="1">INDEX('Lorri 401b'!L:L,MATCH('Retirement Calculator'!A968,'Lorri 401b'!N:N,0),0)</f>
        <v>-31949406.979556844</v>
      </c>
      <c r="S968" s="25">
        <f t="shared" ca="1" si="787"/>
        <v>-49970847.704711109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-18104960.67302943</v>
      </c>
      <c r="R969" s="25">
        <f t="array" aca="1" ref="R969" ca="1">INDEX('Lorri 401b'!L:L,MATCH('Retirement Calculator'!A969,'Lorri 401b'!N:N,0),0)</f>
        <v>-32104275.042584218</v>
      </c>
      <c r="S969" s="25">
        <f t="shared" ca="1" si="787"/>
        <v>-50209235.715613648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-18188828.620687414</v>
      </c>
      <c r="R970" s="25">
        <f t="array" aca="1" ref="R970" ca="1">INDEX('Lorri 401b'!L:L,MATCH('Retirement Calculator'!A970,'Lorri 401b'!N:N,0),0)</f>
        <v>-32259788.389207542</v>
      </c>
      <c r="S970" s="25">
        <f t="shared" ca="1" si="787"/>
        <v>-50448617.009894952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-18273046.018127304</v>
      </c>
      <c r="R971" s="25">
        <f t="array" aca="1" ref="R971" ca="1">INDEX('Lorri 401b'!L:L,MATCH('Retirement Calculator'!A971,'Lorri 401b'!N:N,0),0)</f>
        <v>-32415949.708108462</v>
      </c>
      <c r="S971" s="25">
        <f t="shared" ca="1" si="787"/>
        <v>-50688995.726235762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-18357614.321389861</v>
      </c>
      <c r="R972" s="25">
        <f t="array" aca="1" ref="R972" ca="1">INDEX('Lorri 401b'!L:L,MATCH('Retirement Calculator'!A972,'Lorri 401b'!N:N,0),0)</f>
        <v>-32572761.699171469</v>
      </c>
      <c r="S972" s="25">
        <f t="shared" ca="1" si="787"/>
        <v>-50930376.02056133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-18442534.992582679</v>
      </c>
      <c r="R973" s="25">
        <f t="array" aca="1" ref="R973" ca="1">INDEX('Lorri 401b'!L:L,MATCH('Retirement Calculator'!A973,'Lorri 401b'!N:N,0),0)</f>
        <v>-32730227.07353057</v>
      </c>
      <c r="S973" s="25">
        <f t="shared" ca="1" si="787"/>
        <v>-51172762.066113248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-18527809.499905467</v>
      </c>
      <c r="R974" s="25">
        <f t="array" aca="1" ref="R974" ca="1">INDEX('Lorri 401b'!L:L,MATCH('Retirement Calculator'!A974,'Lorri 401b'!N:N,0),0)</f>
        <v>-32888348.55361617</v>
      </c>
      <c r="S974" s="25">
        <f t="shared" ca="1" si="787"/>
        <v>-51416158.053521633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-18613439.317675434</v>
      </c>
      <c r="R975" s="25">
        <f t="array" aca="1" ref="R975" ca="1">INDEX('Lorri 401b'!L:L,MATCH('Retirement Calculator'!A975,'Lorri 401b'!N:N,0),0)</f>
        <v>-33047128.873202126</v>
      </c>
      <c r="S975" s="25">
        <f t="shared" ca="1" si="787"/>
        <v>-51660568.190877557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-18699425.926352773</v>
      </c>
      <c r="R976" s="25">
        <f t="array" aca="1" ref="R976" ca="1">INDEX('Lorri 401b'!L:L,MATCH('Retirement Calculator'!A976,'Lorri 401b'!N:N,0),0)</f>
        <v>-33206570.777453024</v>
      </c>
      <c r="S976" s="25">
        <f t="shared" ca="1" si="787"/>
        <v>-51905996.703805797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-18785770.812566269</v>
      </c>
      <c r="R977" s="25">
        <f t="array" aca="1" ref="R977" ca="1">INDEX('Lorri 401b'!L:L,MATCH('Retirement Calculator'!A977,'Lorri 401b'!N:N,0),0)</f>
        <v>-33366677.022971634</v>
      </c>
      <c r="S977" s="25">
        <f t="shared" ca="1" si="787"/>
        <v>-52152447.835537903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-18872475.469138987</v>
      </c>
      <c r="R978" s="25">
        <f t="array" aca="1" ref="R978" ca="1">INDEX('Lorri 401b'!L:L,MATCH('Retirement Calculator'!A978,'Lorri 401b'!N:N,0),0)</f>
        <v>-33527450.377846569</v>
      </c>
      <c r="S978" s="25">
        <f t="shared" ca="1" si="787"/>
        <v>-52399925.846985556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-18959541.395114094</v>
      </c>
      <c r="R979" s="25">
        <f t="array" aca="1" ref="R979" ca="1">INDEX('Lorri 401b'!L:L,MATCH('Retirement Calculator'!A979,'Lorri 401b'!N:N,0),0)</f>
        <v>-33688893.621700153</v>
      </c>
      <c r="S979" s="25">
        <f t="shared" ca="1" si="787"/>
        <v>-52648435.016814247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-19046970.095780764</v>
      </c>
      <c r="R980" s="25">
        <f t="array" aca="1" ref="R980" ca="1">INDEX('Lorri 401b'!L:L,MATCH('Retirement Calculator'!A980,'Lorri 401b'!N:N,0),0)</f>
        <v>-33851009.545736462</v>
      </c>
      <c r="S980" s="25">
        <f t="shared" ca="1" si="787"/>
        <v>-52897979.641517222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-19134763.082700212</v>
      </c>
      <c r="R981" s="25">
        <f t="array" aca="1" ref="R981" ca="1">INDEX('Lorri 401b'!L:L,MATCH('Retirement Calculator'!A981,'Lorri 401b'!N:N,0),0)</f>
        <v>-34013800.952789582</v>
      </c>
      <c r="S981" s="25">
        <f t="shared" ca="1" si="787"/>
        <v>-53148564.035489798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-19222921.873731822</v>
      </c>
      <c r="R982" s="25">
        <f t="array" aca="1" ref="R982" ca="1">INDEX('Lorri 401b'!L:L,MATCH('Retirement Calculator'!A982,'Lorri 401b'!N:N,0),0)</f>
        <v>-34177270.657372095</v>
      </c>
      <c r="S982" s="25">
        <f t="shared" ca="1" si="787"/>
        <v>-53400192.531103916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-19311447.993059397</v>
      </c>
      <c r="R983" s="25">
        <f t="array" aca="1" ref="R983" ca="1">INDEX('Lorri 401b'!L:L,MATCH('Retirement Calculator'!A983,'Lorri 401b'!N:N,0),0)</f>
        <v>-34341421.485723697</v>
      </c>
      <c r="S983" s="25">
        <f t="shared" ca="1" si="787"/>
        <v>-53652869.478783093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-19400342.971217502</v>
      </c>
      <c r="R984" s="25">
        <f t="array" aca="1" ref="R984" ca="1">INDEX('Lorri 401b'!L:L,MATCH('Retirement Calculator'!A984,'Lorri 401b'!N:N,0),0)</f>
        <v>-34506256.275860101</v>
      </c>
      <c r="S984" s="25">
        <f t="shared" ca="1" si="787"/>
        <v>-53906599.247077599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-19489608.345117934</v>
      </c>
      <c r="R985" s="25">
        <f t="array" aca="1" ref="R985" ca="1">INDEX('Lorri 401b'!L:L,MATCH('Retirement Calculator'!A985,'Lorri 401b'!N:N,0),0)</f>
        <v>-34671777.877622075</v>
      </c>
      <c r="S985" s="25">
        <f t="shared" ca="1" si="787"/>
        <v>-54161386.222740009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-19579245.658076286</v>
      </c>
      <c r="R986" s="25">
        <f t="array" aca="1" ref="R986" ca="1">INDEX('Lorri 401b'!L:L,MATCH('Retirement Calculator'!A986,'Lorri 401b'!N:N,0),0)</f>
        <v>-34837989.152724721</v>
      </c>
      <c r="S986" s="25">
        <f t="shared" ca="1" si="787"/>
        <v>-54417234.810801007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-19669256.459838629</v>
      </c>
      <c r="R987" s="25">
        <f t="array" aca="1" ref="R987" ca="1">INDEX('Lorri 401b'!L:L,MATCH('Retirement Calculator'!A987,'Lorri 401b'!N:N,0),0)</f>
        <v>-35004892.974806964</v>
      </c>
      <c r="S987" s="25">
        <f t="shared" ca="1" si="787"/>
        <v>-54674149.434645593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-19759642.306608316</v>
      </c>
      <c r="R988" s="25">
        <f t="array" aca="1" ref="R988" ca="1">INDEX('Lorri 401b'!L:L,MATCH('Retirement Calculator'!A988,'Lorri 401b'!N:N,0),0)</f>
        <v>-35172492.229481213</v>
      </c>
      <c r="S988" s="25">
        <f t="shared" ca="1" si="787"/>
        <v>-54932134.536089525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-19850404.761072878</v>
      </c>
      <c r="R989" s="25">
        <f t="array" aca="1" ref="R989" ca="1">INDEX('Lorri 401b'!L:L,MATCH('Retirement Calculator'!A989,'Lorri 401b'!N:N,0),0)</f>
        <v>-35340789.814383276</v>
      </c>
      <c r="S989" s="25">
        <f t="shared" ca="1" si="787"/>
        <v>-55191194.575456157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-19941545.392431039</v>
      </c>
      <c r="R990" s="25">
        <f t="array" aca="1" ref="R990" ca="1">INDEX('Lorri 401b'!L:L,MATCH('Retirement Calculator'!A990,'Lorri 401b'!N:N,0),0)</f>
        <v>-35509788.639222428</v>
      </c>
      <c r="S990" s="25">
        <f t="shared" ca="1" si="787"/>
        <v>-55451334.031653464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-20033065.776419863</v>
      </c>
      <c r="R991" s="25">
        <f t="array" aca="1" ref="R991" ca="1">INDEX('Lorri 401b'!L:L,MATCH('Retirement Calculator'!A991,'Lorri 401b'!N:N,0),0)</f>
        <v>-35679491.625831746</v>
      </c>
      <c r="S991" s="25">
        <f t="shared" ca="1" si="787"/>
        <v>-55712557.402251609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-20124967.495341972</v>
      </c>
      <c r="R992" s="25">
        <f t="array" aca="1" ref="R992" ca="1">INDEX('Lorri 401b'!L:L,MATCH('Retirement Calculator'!A992,'Lorri 401b'!N:N,0),0)</f>
        <v>-35849901.708218597</v>
      </c>
      <c r="S992" s="25">
        <f t="shared" ca="1" si="787"/>
        <v>-55974869.203560568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-20217252.138092924</v>
      </c>
      <c r="R993" s="25">
        <f t="array" aca="1" ref="R993" ca="1">INDEX('Lorri 401b'!L:L,MATCH('Retirement Calculator'!A993,'Lorri 401b'!N:N,0),0)</f>
        <v>-36021021.832615398</v>
      </c>
      <c r="S993" s="25">
        <f t="shared" ca="1" si="787"/>
        <v>-56238273.970708326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-20309921.300188672</v>
      </c>
      <c r="R994" s="25">
        <f t="array" aca="1" ref="R994" ca="1">INDEX('Lorri 401b'!L:L,MATCH('Retirement Calculator'!A994,'Lorri 401b'!N:N,0),0)</f>
        <v>-36192854.957530513</v>
      </c>
      <c r="S994" s="25">
        <f t="shared" ca="1" si="787"/>
        <v>-56502776.257719189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-20402976.583793152</v>
      </c>
      <c r="R995" s="25">
        <f t="array" aca="1" ref="R995" ca="1">INDEX('Lorri 401b'!L:L,MATCH('Retirement Calculator'!A995,'Lorri 401b'!N:N,0),0)</f>
        <v>-36365404.053799443</v>
      </c>
      <c r="S995" s="25">
        <f t="shared" ca="1" si="787"/>
        <v>-56768380.637592599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-20496419.597745985</v>
      </c>
      <c r="R996" s="25">
        <f t="array" aca="1" ref="R996" ca="1">INDEX('Lorri 401b'!L:L,MATCH('Retirement Calculator'!A996,'Lorri 401b'!N:N,0),0)</f>
        <v>-36538672.104636163</v>
      </c>
      <c r="S996" s="25">
        <f t="shared" ca="1" si="787"/>
        <v>-57035091.702382147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-20590251.957590286</v>
      </c>
      <c r="R997" s="25">
        <f t="array" aca="1" ref="R997" ca="1">INDEX('Lorri 401b'!L:L,MATCH('Retirement Calculator'!A997,'Lorri 401b'!N:N,0),0)</f>
        <v>-36712662.105684705</v>
      </c>
      <c r="S997" s="25">
        <f t="shared" ca="1" si="787"/>
        <v>-57302914.063274994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-20684475.285600606</v>
      </c>
      <c r="R998" s="25">
        <f t="array" aca="1" ref="R998" ca="1">INDEX('Lorri 401b'!L:L,MATCH('Retirement Calculator'!A998,'Lorri 401b'!N:N,0),0)</f>
        <v>-36887377.065070949</v>
      </c>
      <c r="S998" s="25">
        <f t="shared" ca="1" si="787"/>
        <v>-57571852.35067156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-20779091.210810967</v>
      </c>
      <c r="R999" s="25">
        <f t="array" aca="1" ref="R999" ca="1">INDEX('Lorri 401b'!L:L,MATCH('Retirement Calculator'!A999,'Lorri 401b'!N:N,0),0)</f>
        <v>-37062820.003454633</v>
      </c>
      <c r="S999" s="25">
        <f t="shared" ca="1" si="787"/>
        <v>-57841911.2142656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-20874101.369043037</v>
      </c>
      <c r="R1000" s="25">
        <f t="array" aca="1" ref="R1000" ca="1">INDEX('Lorri 401b'!L:L,MATCH('Retirement Calculator'!A1000,'Lorri 401b'!N:N,0),0)</f>
        <v>-37238993.95408158</v>
      </c>
      <c r="S1000" s="25">
        <f t="shared" ca="1" si="787"/>
        <v>-58113095.323124617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-20969507.40293441</v>
      </c>
      <c r="R1001" s="25">
        <f t="array" aca="1" ref="R1001" ca="1">INDEX('Lorri 401b'!L:L,MATCH('Retirement Calculator'!A1001,'Lorri 401b'!N:N,0),0)</f>
        <v>-37415901.962836139</v>
      </c>
      <c r="S1001" s="25">
        <f t="shared" ca="1" si="787"/>
        <v>-58385409.365770549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-21065310.961966995</v>
      </c>
      <c r="R1002" s="25">
        <f t="array" aca="1" ref="R1002" ca="1">INDEX('Lorri 401b'!L:L,MATCH('Retirement Calculator'!A1002,'Lorri 401b'!N:N,0),0)</f>
        <v>-37593547.088293843</v>
      </c>
      <c r="S1002" s="25">
        <f t="shared" ca="1" si="787"/>
        <v>-58658858.050260842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-21161513.702495549</v>
      </c>
      <c r="R1003" s="25">
        <f t="array" aca="1" ref="R1003" ca="1">INDEX('Lorri 401b'!L:L,MATCH('Retirement Calculator'!A1003,'Lorri 401b'!N:N,0),0)</f>
        <v>-37771932.401774287</v>
      </c>
      <c r="S1003" s="25">
        <f t="shared" ca="1" si="787"/>
        <v>-58933446.104269832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-21258117.287776306</v>
      </c>
      <c r="R1004" s="25">
        <f t="array" aca="1" ref="R1004" ca="1">INDEX('Lorri 401b'!L:L,MATCH('Retirement Calculator'!A1004,'Lorri 401b'!N:N,0),0)</f>
        <v>-37951060.987394236</v>
      </c>
      <c r="S1004" s="25">
        <f t="shared" ca="1" si="787"/>
        <v>-59209178.275170542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-21355123.387995735</v>
      </c>
      <c r="R1005" s="25">
        <f t="array" aca="1" ref="R1005" ca="1">INDEX('Lorri 401b'!L:L,MATCH('Retirement Calculator'!A1005,'Lorri 401b'!N:N,0),0)</f>
        <v>-38130935.942120932</v>
      </c>
      <c r="S1005" s="25">
        <f t="shared" ca="1" si="787"/>
        <v>-59486059.330116667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-21452533.680299409</v>
      </c>
      <c r="R1006" s="25">
        <f t="array" aca="1" ref="R1006" ca="1">INDEX('Lorri 401b'!L:L,MATCH('Retirement Calculator'!A1006,'Lorri 401b'!N:N,0),0)</f>
        <v>-38311560.375825658</v>
      </c>
      <c r="S1006" s="25">
        <f t="shared" ca="1" si="787"/>
        <v>-59764094.056125067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-21550349.848821014</v>
      </c>
      <c r="R1007" s="25">
        <f t="array" aca="1" ref="R1007" ca="1">INDEX('Lorri 401b'!L:L,MATCH('Retirement Calculator'!A1007,'Lorri 401b'!N:N,0),0)</f>
        <v>-38492937.411337487</v>
      </c>
      <c r="S1007" s="25">
        <f t="shared" ca="1" si="787"/>
        <v>-60043287.260158502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-21648573.584711462</v>
      </c>
      <c r="R1008" s="25">
        <f t="array" aca="1" ref="R1008" ca="1">INDEX('Lorri 401b'!L:L,MATCH('Retirement Calculator'!A1008,'Lorri 401b'!N:N,0),0)</f>
        <v>-38675070.184497282</v>
      </c>
      <c r="S1008" s="25">
        <f t="shared" ca="1" si="787"/>
        <v>-60323643.769208744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-21747206.586168118</v>
      </c>
      <c r="R1009" s="25">
        <f t="array" aca="1" ref="R1009" ca="1">INDEX('Lorri 401b'!L:L,MATCH('Retirement Calculator'!A1009,'Lorri 401b'!N:N,0),0)</f>
        <v>-38857961.844211906</v>
      </c>
      <c r="S1009" s="25">
        <f t="shared" ca="1" si="787"/>
        <v>-60605168.430380024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-21846250.558464177</v>
      </c>
      <c r="R1010" s="25">
        <f t="array" aca="1" ref="R1010" ca="1">INDEX('Lorri 401b'!L:L,MATCH('Retirement Calculator'!A1010,'Lorri 401b'!N:N,0),0)</f>
        <v>-39041615.552508675</v>
      </c>
      <c r="S1010" s="25">
        <f t="shared" ca="1" si="787"/>
        <v>-60887866.110972852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-21945707.213978138</v>
      </c>
      <c r="R1011" s="25">
        <f t="array" aca="1" ref="R1011" ca="1">INDEX('Lorri 401b'!L:L,MATCH('Retirement Calculator'!A1011,'Lorri 401b'!N:N,0),0)</f>
        <v>-39226034.484590016</v>
      </c>
      <c r="S1011" s="25">
        <f t="shared" ca="1" si="787"/>
        <v>-61171741.69856815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-22045578.272223406</v>
      </c>
      <c r="R1012" s="25">
        <f t="array" aca="1" ref="R1012" ca="1">INDEX('Lorri 401b'!L:L,MATCH('Retirement Calculator'!A1012,'Lorri 401b'!N:N,0),0)</f>
        <v>-39411221.828888364</v>
      </c>
      <c r="S1012" s="25">
        <f t="shared" ca="1" si="787"/>
        <v>-61456800.10111177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-22145865.459878027</v>
      </c>
      <c r="R1013" s="25">
        <f t="array" aca="1" ref="R1013" ca="1">INDEX('Lorri 401b'!L:L,MATCH('Retirement Calculator'!A1013,'Lorri 401b'!N:N,0),0)</f>
        <v>-39597180.787121288</v>
      </c>
      <c r="S1013" s="25">
        <f t="shared" ca="1" si="787"/>
        <v>-61743046.246999316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-22246570.510814544</v>
      </c>
      <c r="R1014" s="25">
        <f t="array" aca="1" ref="R1014" ca="1">INDEX('Lorri 401b'!L:L,MATCH('Retirement Calculator'!A1014,'Lorri 401b'!N:N,0),0)</f>
        <v>-39783914.574346848</v>
      </c>
      <c r="S1014" s="25">
        <f t="shared" ca="1" si="787"/>
        <v>-62030485.085161388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-22347695.166129965</v>
      </c>
      <c r="R1015" s="25">
        <f t="array" aca="1" ref="R1015" ca="1">INDEX('Lorri 401b'!L:L,MATCH('Retirement Calculator'!A1015,'Lorri 401b'!N:N,0),0)</f>
        <v>-39971426.419019178</v>
      </c>
      <c r="S1015" s="25">
        <f t="shared" ca="1" si="787"/>
        <v>-62319121.585149139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-22449241.174175866</v>
      </c>
      <c r="R1016" s="25">
        <f t="array" aca="1" ref="R1016" ca="1">INDEX('Lorri 401b'!L:L,MATCH('Retirement Calculator'!A1016,'Lorri 401b'!N:N,0),0)</f>
        <v>-40159719.56304431</v>
      </c>
      <c r="S1016" s="25">
        <f t="shared" ca="1" si="787"/>
        <v>-62608960.737220176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-22551210.290588625</v>
      </c>
      <c r="R1017" s="25">
        <f t="array" aca="1" ref="R1017" ca="1">INDEX('Lorri 401b'!L:L,MATCH('Retirement Calculator'!A1017,'Lorri 401b'!N:N,0),0)</f>
        <v>-40348797.261836216</v>
      </c>
      <c r="S1017" s="25">
        <f t="shared" ca="1" si="787"/>
        <v>-62900007.552424841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-22653604.278319769</v>
      </c>
      <c r="R1018" s="25">
        <f t="array" aca="1" ref="R1018" ca="1">INDEX('Lorri 401b'!L:L,MATCH('Retirement Calculator'!A1018,'Lorri 401b'!N:N,0),0)</f>
        <v>-40538662.78437309</v>
      </c>
      <c r="S1018" s="25">
        <f t="shared" ca="1" si="787"/>
        <v>-63192267.062692858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-22756424.90766646</v>
      </c>
      <c r="R1019" s="25">
        <f t="array" aca="1" ref="R1019" ca="1">INDEX('Lorri 401b'!L:L,MATCH('Retirement Calculator'!A1019,'Lorri 401b'!N:N,0),0)</f>
        <v>-40729319.413253866</v>
      </c>
      <c r="S1019" s="25">
        <f t="shared" ca="1" si="787"/>
        <v>-63485744.320920326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-22859673.956302095</v>
      </c>
      <c r="R1020" s="25">
        <f t="array" aca="1" ref="R1020" ca="1">INDEX('Lorri 401b'!L:L,MATCH('Retirement Calculator'!A1020,'Lorri 401b'!N:N,0),0)</f>
        <v>-40920770.444754981</v>
      </c>
      <c r="S1020" s="25">
        <f t="shared" ca="1" si="787"/>
        <v>-63780444.401057079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-22963353.209307048</v>
      </c>
      <c r="R1021" s="25">
        <f t="array" aca="1" ref="R1021" ca="1">INDEX('Lorri 401b'!L:L,MATCH('Retirement Calculator'!A1021,'Lorri 401b'!N:N,0),0)</f>
        <v>-41113019.18888735</v>
      </c>
      <c r="S1021" s="25">
        <f t="shared" ca="1" si="787"/>
        <v>-64076372.398194402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-23067464.459199522</v>
      </c>
      <c r="R1022" s="25">
        <f t="array" aca="1" ref="R1022" ca="1">INDEX('Lorri 401b'!L:L,MATCH('Retirement Calculator'!A1022,'Lorri 401b'!N:N,0),0)</f>
        <v>-41306068.969453603</v>
      </c>
      <c r="S1022" s="25">
        <f t="shared" ca="1" si="787"/>
        <v>-64373533.428653121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-23172009.505966544</v>
      </c>
      <c r="R1023" s="25">
        <f t="array" aca="1" ref="R1023" ca="1">INDEX('Lorri 401b'!L:L,MATCH('Retirement Calculator'!A1023,'Lorri 401b'!N:N,0),0)</f>
        <v>-41499923.12410555</v>
      </c>
      <c r="S1023" s="25">
        <f t="shared" ca="1" si="787"/>
        <v>-64671932.630072095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-23276990.157095097</v>
      </c>
      <c r="R1024" s="25">
        <f t="array" aca="1" ref="R1024" ca="1">INDEX('Lorri 401b'!L:L,MATCH('Retirement Calculator'!A1024,'Lorri 401b'!N:N,0),0)</f>
        <v>-41694585.004401878</v>
      </c>
      <c r="S1024" s="25">
        <f t="shared" ca="1" si="787"/>
        <v>-64971575.161496975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-23382408.227603354</v>
      </c>
      <c r="R1025" s="25">
        <f t="array" aca="1" ref="R1025" ca="1">INDEX('Lorri 401b'!L:L,MATCH('Retirement Calculator'!A1025,'Lorri 401b'!N:N,0),0)</f>
        <v>-41890057.975866109</v>
      </c>
      <c r="S1025" s="25">
        <f t="shared" ca="1" si="787"/>
        <v>-65272466.203469463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-23488265.540072061</v>
      </c>
      <c r="R1026" s="25">
        <f t="array" aca="1" ref="R1026" ca="1">INDEX('Lorri 401b'!L:L,MATCH('Retirement Calculator'!A1026,'Lorri 401b'!N:N,0),0)</f>
        <v>-42086345.418044776</v>
      </c>
      <c r="S1026" s="25">
        <f t="shared" ca="1" si="787"/>
        <v>-65574610.958116837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-23594563.924676053</v>
      </c>
      <c r="R1027" s="25">
        <f t="array" aca="1" ref="R1027" ca="1">INDEX('Lorri 401b'!L:L,MATCH('Retirement Calculator'!A1027,'Lorri 401b'!N:N,0),0)</f>
        <v>-42283450.724565849</v>
      </c>
      <c r="S1027" s="25">
        <f t="shared" ca="1" si="787"/>
        <v>-65878014.649241902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-23701305.219215896</v>
      </c>
      <c r="R1028" s="25">
        <f t="array" aca="1" ref="R1028" ca="1">INDEX('Lorri 401b'!L:L,MATCH('Retirement Calculator'!A1028,'Lorri 401b'!N:N,0),0)</f>
        <v>-42481377.303197429</v>
      </c>
      <c r="S1028" s="25">
        <f t="shared" ca="1" si="787"/>
        <v>-66182682.522413328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-23808491.269149654</v>
      </c>
      <c r="R1029" s="25">
        <f t="array" aca="1" ref="R1029" ca="1">INDEX('Lorri 401b'!L:L,MATCH('Retirement Calculator'!A1029,'Lorri 401b'!N:N,0),0)</f>
        <v>-42680128.575906642</v>
      </c>
      <c r="S1029" s="25">
        <f t="shared" ca="1" si="787"/>
        <v>-66488619.845056295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-23916123.927624803</v>
      </c>
      <c r="R1030" s="25">
        <f t="array" aca="1" ref="R1030" ca="1">INDEX('Lorri 401b'!L:L,MATCH('Retirement Calculator'!A1030,'Lorri 401b'!N:N,0),0)</f>
        <v>-42879707.978918806</v>
      </c>
      <c r="S1030" s="25">
        <f t="shared" ca="1" si="787"/>
        <v>-66795831.906543612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-24024205.055510268</v>
      </c>
      <c r="R1031" s="25">
        <f t="array" aca="1" ref="R1031" ca="1">INDEX('Lorri 401b'!L:L,MATCH('Retirement Calculator'!A1031,'Lorri 401b'!N:N,0),0)</f>
        <v>-43080118.962776855</v>
      </c>
      <c r="S1031" s="25">
        <f t="shared" ref="S1031:S1171" ca="1" si="1047">SUM(Q1031:R1031)</f>
        <v>-67104324.018287122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-24132736.521428585</v>
      </c>
      <c r="R1032" s="25">
        <f t="array" aca="1" ref="R1032" ca="1">INDEX('Lorri 401b'!L:L,MATCH('Retirement Calculator'!A1032,'Lorri 401b'!N:N,0),0)</f>
        <v>-43281364.992400981</v>
      </c>
      <c r="S1032" s="25">
        <f t="shared" ca="1" si="1047"/>
        <v>-67414101.513829559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-24241720.201788232</v>
      </c>
      <c r="R1033" s="25">
        <f t="array" aca="1" ref="R1033" ca="1">INDEX('Lorri 401b'!L:L,MATCH('Retirement Calculator'!A1033,'Lorri 401b'!N:N,0),0)</f>
        <v>-43483449.547148541</v>
      </c>
      <c r="S1033" s="25">
        <f t="shared" ca="1" si="1047"/>
        <v>-67725169.748936772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-24351157.980816044</v>
      </c>
      <c r="R1034" s="25">
        <f t="array" aca="1" ref="R1034" ca="1">INDEX('Lorri 401b'!L:L,MATCH('Retirement Calculator'!A1034,'Lorri 401b'!N:N,0),0)</f>
        <v>-43686376.120874211</v>
      </c>
      <c r="S1034" s="25">
        <f t="shared" ca="1" si="1047"/>
        <v>-68037534.101690263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-24461051.750589803</v>
      </c>
      <c r="R1035" s="25">
        <f t="array" aca="1" ref="R1035" ca="1">INDEX('Lorri 401b'!L:L,MATCH('Retirement Calculator'!A1035,'Lorri 401b'!N:N,0),0)</f>
        <v>-43890148.221990407</v>
      </c>
      <c r="S1035" s="25">
        <f t="shared" ca="1" si="1047"/>
        <v>-68351199.972580209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-24571403.411070954</v>
      </c>
      <c r="R1036" s="25">
        <f t="array" aca="1" ref="R1036" ca="1">INDEX('Lorri 401b'!L:L,MATCH('Retirement Calculator'!A1036,'Lorri 401b'!N:N,0),0)</f>
        <v>-44094769.373527922</v>
      </c>
      <c r="S1036" s="25">
        <f t="shared" ca="1" si="1047"/>
        <v>-68666172.784598872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-24682214.870137442</v>
      </c>
      <c r="R1037" s="25">
        <f t="array" aca="1" ref="R1037" ca="1">INDEX('Lorri 401b'!L:L,MATCH('Retirement Calculator'!A1037,'Lorri 401b'!N:N,0),0)</f>
        <v>-44300243.113196842</v>
      </c>
      <c r="S1037" s="25">
        <f t="shared" ca="1" si="1047"/>
        <v>-68982457.983334288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-24793488.043616708</v>
      </c>
      <c r="R1038" s="25">
        <f t="array" aca="1" ref="R1038" ca="1">INDEX('Lorri 401b'!L:L,MATCH('Retirement Calculator'!A1038,'Lorri 401b'!N:N,0),0)</f>
        <v>-44506572.993447721</v>
      </c>
      <c r="S1038" s="25">
        <f t="shared" ca="1" si="1047"/>
        <v>-69300061.037064433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-24905224.855318803</v>
      </c>
      <c r="R1039" s="25">
        <f t="array" aca="1" ref="R1039" ca="1">INDEX('Lorri 401b'!L:L,MATCH('Retirement Calculator'!A1039,'Lorri 401b'!N:N,0),0)</f>
        <v>-44713762.581532978</v>
      </c>
      <c r="S1039" s="25">
        <f t="shared" ca="1" si="1047"/>
        <v>-69618987.436851785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-25017427.237069659</v>
      </c>
      <c r="R1040" s="25">
        <f t="array" aca="1" ref="R1040" ca="1">INDEX('Lorri 401b'!L:L,MATCH('Retirement Calculator'!A1040,'Lorri 401b'!N:N,0),0)</f>
        <v>-44921815.45956859</v>
      </c>
      <c r="S1040" s="25">
        <f t="shared" ca="1" si="1047"/>
        <v>-69939242.696638256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-25130097.128744476</v>
      </c>
      <c r="R1041" s="25">
        <f t="array" aca="1" ref="R1041" ca="1">INDEX('Lorri 401b'!L:L,MATCH('Retirement Calculator'!A1041,'Lorri 401b'!N:N,0),0)</f>
        <v>-45130735.224596016</v>
      </c>
      <c r="S1041" s="25">
        <f t="shared" ca="1" si="1047"/>
        <v>-70260832.353340492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-25243236.478301272</v>
      </c>
      <c r="R1042" s="25">
        <f t="array" aca="1" ref="R1042" ca="1">INDEX('Lorri 401b'!L:L,MATCH('Retirement Calculator'!A1042,'Lorri 401b'!N:N,0),0)</f>
        <v>-45340525.488644391</v>
      </c>
      <c r="S1042" s="25">
        <f t="shared" ca="1" si="1047"/>
        <v>-70583761.966945663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-25356847.241814554</v>
      </c>
      <c r="R1043" s="25">
        <f t="array" aca="1" ref="R1043" ca="1">INDEX('Lorri 401b'!L:L,MATCH('Retirement Calculator'!A1043,'Lorri 401b'!N:N,0),0)</f>
        <v>-45551189.878792964</v>
      </c>
      <c r="S1043" s="25">
        <f t="shared" ca="1" si="1047"/>
        <v>-70908037.120607525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-25470931.38350914</v>
      </c>
      <c r="R1044" s="25">
        <f t="array" aca="1" ref="R1044" ca="1">INDEX('Lorri 401b'!L:L,MATCH('Retirement Calculator'!A1044,'Lorri 401b'!N:N,0),0)</f>
        <v>-45762732.037233822</v>
      </c>
      <c r="S1044" s="25">
        <f t="shared" ca="1" si="1047"/>
        <v>-71233663.420742959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-25585490.87579412</v>
      </c>
      <c r="R1045" s="25">
        <f t="array" aca="1" ref="R1045" ca="1">INDEX('Lorri 401b'!L:L,MATCH('Retirement Calculator'!A1045,'Lorri 401b'!N:N,0),0)</f>
        <v>-45975155.621334851</v>
      </c>
      <c r="S1045" s="25">
        <f t="shared" ca="1" si="1047"/>
        <v>-71560646.497128963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-25700527.699296955</v>
      </c>
      <c r="R1046" s="25">
        <f t="array" aca="1" ref="R1046" ca="1">INDEX('Lorri 401b'!L:L,MATCH('Retirement Calculator'!A1046,'Lorri 401b'!N:N,0),0)</f>
        <v>-46188464.303702965</v>
      </c>
      <c r="S1046" s="25">
        <f t="shared" ca="1" si="1047"/>
        <v>-71888992.002999917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-25816043.842897717</v>
      </c>
      <c r="R1047" s="25">
        <f t="array" aca="1" ref="R1047" ca="1">INDEX('Lorri 401b'!L:L,MATCH('Retirement Calculator'!A1047,'Lorri 401b'!N:N,0),0)</f>
        <v>-46402661.772247612</v>
      </c>
      <c r="S1047" s="25">
        <f t="shared" ca="1" si="1047"/>
        <v>-72218705.615145326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-25932041.303763483</v>
      </c>
      <c r="R1048" s="25">
        <f t="array" aca="1" ref="R1048" ca="1">INDEX('Lorri 401b'!L:L,MATCH('Retirement Calculator'!A1048,'Lorri 401b'!N:N,0),0)</f>
        <v>-46617751.730244532</v>
      </c>
      <c r="S1048" s="25">
        <f t="shared" ca="1" si="1047"/>
        <v>-72549793.034008011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-26048522.087382857</v>
      </c>
      <c r="R1049" s="25">
        <f t="array" aca="1" ref="R1049" ca="1">INDEX('Lorri 401b'!L:L,MATCH('Retirement Calculator'!A1049,'Lorri 401b'!N:N,0),0)</f>
        <v>-46833737.896399774</v>
      </c>
      <c r="S1049" s="25">
        <f t="shared" ca="1" si="1047"/>
        <v>-72882259.983782634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-26165488.207600646</v>
      </c>
      <c r="R1050" s="25">
        <f t="array" aca="1" ref="R1050" ca="1">INDEX('Lorri 401b'!L:L,MATCH('Retirement Calculator'!A1050,'Lorri 401b'!N:N,0),0)</f>
        <v>-47050624.004913993</v>
      </c>
      <c r="S1050" s="25">
        <f t="shared" ca="1" si="1047"/>
        <v>-73216112.212514639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-26282941.686652675</v>
      </c>
      <c r="R1051" s="25">
        <f t="array" aca="1" ref="R1051" ca="1">INDEX('Lorri 401b'!L:L,MATCH('Retirement Calculator'!A1051,'Lorri 401b'!N:N,0),0)</f>
        <v>-47268413.805547021</v>
      </c>
      <c r="S1051" s="25">
        <f t="shared" ca="1" si="1047"/>
        <v>-73551355.492199689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-26400884.555200756</v>
      </c>
      <c r="R1052" s="25">
        <f t="array" aca="1" ref="R1052" ca="1">INDEX('Lorri 401b'!L:L,MATCH('Retirement Calculator'!A1052,'Lorri 401b'!N:N,0),0)</f>
        <v>-47487111.06368269</v>
      </c>
      <c r="S1052" s="25">
        <f t="shared" ca="1" si="1047"/>
        <v>-73887995.618883446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-26519318.852367785</v>
      </c>
      <c r="R1053" s="25">
        <f t="array" aca="1" ref="R1053" ca="1">INDEX('Lorri 401b'!L:L,MATCH('Retirement Calculator'!A1053,'Lorri 401b'!N:N,0),0)</f>
        <v>-47706719.560393922</v>
      </c>
      <c r="S1053" s="25">
        <f t="shared" ca="1" si="1047"/>
        <v>-74226038.412761703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-26638246.625773009</v>
      </c>
      <c r="R1054" s="25">
        <f t="array" aca="1" ref="R1054" ca="1">INDEX('Lorri 401b'!L:L,MATCH('Retirement Calculator'!A1054,'Lorri 401b'!N:N,0),0)</f>
        <v>-47927243.092508115</v>
      </c>
      <c r="S1054" s="25">
        <f t="shared" ca="1" si="1047"/>
        <v>-74565489.71828112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-26757669.931567423</v>
      </c>
      <c r="R1055" s="25">
        <f t="array" aca="1" ref="R1055" ca="1">INDEX('Lorri 401b'!L:L,MATCH('Retirement Calculator'!A1055,'Lorri 401b'!N:N,0),0)</f>
        <v>-48148685.47267279</v>
      </c>
      <c r="S1055" s="25">
        <f t="shared" ca="1" si="1047"/>
        <v>-74906355.404240221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-26877590.834469315</v>
      </c>
      <c r="R1056" s="25">
        <f t="array" aca="1" ref="R1056" ca="1">INDEX('Lorri 401b'!L:L,MATCH('Retirement Calculator'!A1056,'Lorri 401b'!N:N,0),0)</f>
        <v>-48371050.529421479</v>
      </c>
      <c r="S1056" s="25">
        <f t="shared" ca="1" si="1047"/>
        <v>-75248641.363890797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-26998011.407799963</v>
      </c>
      <c r="R1057" s="25">
        <f t="array" aca="1" ref="R1057" ca="1">INDEX('Lorri 401b'!L:L,MATCH('Retirement Calculator'!A1057,'Lorri 401b'!N:N,0),0)</f>
        <v>-48594342.107239954</v>
      </c>
      <c r="S1057" s="25">
        <f t="shared" ca="1" si="1047"/>
        <v>-75592353.515039921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-27118933.733519487</v>
      </c>
      <c r="R1058" s="25">
        <f t="array" aca="1" ref="R1058" ca="1">INDEX('Lorri 401b'!L:L,MATCH('Retirement Calculator'!A1058,'Lorri 401b'!N:N,0),0)</f>
        <v>-48818564.066632673</v>
      </c>
      <c r="S1058" s="25">
        <f t="shared" ca="1" si="1047"/>
        <v>-75937497.800152153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-27240359.902262844</v>
      </c>
      <c r="R1059" s="25">
        <f t="array" aca="1" ref="R1059" ca="1">INDEX('Lorri 401b'!L:L,MATCH('Retirement Calculator'!A1059,'Lorri 401b'!N:N,0),0)</f>
        <v>-49043720.28418953</v>
      </c>
      <c r="S1059" s="25">
        <f t="shared" ca="1" si="1047"/>
        <v>-76284080.186452374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-27362292.013375964</v>
      </c>
      <c r="R1060" s="25">
        <f t="array" aca="1" ref="R1060" ca="1">INDEX('Lorri 401b'!L:L,MATCH('Retirement Calculator'!A1060,'Lorri 401b'!N:N,0),0)</f>
        <v>-49269814.652652875</v>
      </c>
      <c r="S1060" s="25">
        <f t="shared" ca="1" si="1047"/>
        <v>-76632106.666028842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-27484732.174952056</v>
      </c>
      <c r="R1061" s="25">
        <f t="array" aca="1" ref="R1061" ca="1">INDEX('Lorri 401b'!L:L,MATCH('Retirement Calculator'!A1061,'Lorri 401b'!N:N,0),0)</f>
        <v>-49496851.080984816</v>
      </c>
      <c r="S1061" s="25">
        <f t="shared" ca="1" si="1047"/>
        <v>-76981583.255936876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-27607682.503868051</v>
      </c>
      <c r="R1062" s="25">
        <f t="array" aca="1" ref="R1062" ca="1">INDEX('Lorri 401b'!L:L,MATCH('Retirement Calculator'!A1062,'Lorri 401b'!N:N,0),0)</f>
        <v>-49724833.494434811</v>
      </c>
      <c r="S1062" s="25">
        <f t="shared" ca="1" si="1047"/>
        <v>-77332515.998302862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-27731145.125821196</v>
      </c>
      <c r="R1063" s="25">
        <f t="array" aca="1" ref="R1063" ca="1">INDEX('Lorri 401b'!L:L,MATCH('Retirement Calculator'!A1063,'Lorri 401b'!N:N,0),0)</f>
        <v>-49953765.834607512</v>
      </c>
      <c r="S1063" s="25">
        <f t="shared" ca="1" si="1047"/>
        <v>-77684910.960428715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-27855122.175365809</v>
      </c>
      <c r="R1064" s="25">
        <f t="array" aca="1" ref="R1064" ca="1">INDEX('Lorri 401b'!L:L,MATCH('Retirement Calculator'!A1064,'Lorri 401b'!N:N,0),0)</f>
        <v>-50183652.059530929</v>
      </c>
      <c r="S1064" s="25">
        <f t="shared" ca="1" si="1047"/>
        <v>-78038774.234896734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-27979615.795950193</v>
      </c>
      <c r="R1065" s="25">
        <f t="array" aca="1" ref="R1065" ca="1">INDEX('Lorri 401b'!L:L,MATCH('Retirement Calculator'!A1065,'Lorri 401b'!N:N,0),0)</f>
        <v>-50414496.143724859</v>
      </c>
      <c r="S1065" s="25">
        <f t="shared" ca="1" si="1047"/>
        <v>-78394111.939675048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-28104628.139953677</v>
      </c>
      <c r="R1066" s="25">
        <f t="array" aca="1" ref="R1066" ca="1">INDEX('Lorri 401b'!L:L,MATCH('Retirement Calculator'!A1066,'Lorri 401b'!N:N,0),0)</f>
        <v>-50646302.078269601</v>
      </c>
      <c r="S1066" s="25">
        <f t="shared" ca="1" si="1047"/>
        <v>-78750930.218223274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-28230161.368723843</v>
      </c>
      <c r="R1067" s="25">
        <f t="array" aca="1" ref="R1067" ca="1">INDEX('Lorri 401b'!L:L,MATCH('Retirement Calculator'!A1067,'Lorri 401b'!N:N,0),0)</f>
        <v>-50879073.870874949</v>
      </c>
      <c r="S1067" s="25">
        <f t="shared" ca="1" si="1047"/>
        <v>-79109235.239598796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-28356217.652613886</v>
      </c>
      <c r="R1068" s="25">
        <f t="array" aca="1" ref="R1068" ca="1">INDEX('Lorri 401b'!L:L,MATCH('Retirement Calculator'!A1068,'Lorri 401b'!N:N,0),0)</f>
        <v>-51112815.545949481</v>
      </c>
      <c r="S1068" s="25">
        <f t="shared" ca="1" si="1047"/>
        <v>-79469033.198563367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-28482799.171020135</v>
      </c>
      <c r="R1069" s="25">
        <f t="array" aca="1" ref="R1069" ca="1">INDEX('Lorri 401b'!L:L,MATCH('Retirement Calculator'!A1069,'Lorri 401b'!N:N,0),0)</f>
        <v>-51347531.144670159</v>
      </c>
      <c r="S1069" s="25">
        <f t="shared" ca="1" si="1047"/>
        <v>-79830330.315690294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-28609908.112419747</v>
      </c>
      <c r="R1070" s="25">
        <f t="array" aca="1" ref="R1070" ca="1">INDEX('Lorri 401b'!L:L,MATCH('Retirement Calculator'!A1070,'Lorri 401b'!N:N,0),0)</f>
        <v>-51583224.72505217</v>
      </c>
      <c r="S1070" s="25">
        <f t="shared" ca="1" si="1047"/>
        <v>-80193132.837471917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-28737546.674408522</v>
      </c>
      <c r="R1071" s="25">
        <f t="array" aca="1" ref="R1071" ca="1">INDEX('Lorri 401b'!L:L,MATCH('Retirement Calculator'!A1071,'Lorri 401b'!N:N,0),0)</f>
        <v>-51819900.362019107</v>
      </c>
      <c r="S1071" s="25">
        <f t="shared" ca="1" si="1047"/>
        <v>-80557447.036427632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-28865717.063738916</v>
      </c>
      <c r="R1072" s="25">
        <f t="array" aca="1" ref="R1072" ca="1">INDEX('Lorri 401b'!L:L,MATCH('Retirement Calculator'!A1072,'Lorri 401b'!N:N,0),0)</f>
        <v>-52057562.14747341</v>
      </c>
      <c r="S1072" s="25">
        <f t="shared" ca="1" si="1047"/>
        <v>-80923279.211212322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-28994421.496358186</v>
      </c>
      <c r="R1073" s="25">
        <f t="array" aca="1" ref="R1073" ca="1">INDEX('Lorri 401b'!L:L,MATCH('Retirement Calculator'!A1073,'Lorri 401b'!N:N,0),0)</f>
        <v>-52296214.190367103</v>
      </c>
      <c r="S1073" s="25">
        <f t="shared" ca="1" si="1047"/>
        <v>-81290635.686725289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-29123662.197446704</v>
      </c>
      <c r="R1074" s="25">
        <f t="array" aca="1" ref="R1074" ca="1">INDEX('Lorri 401b'!L:L,MATCH('Retirement Calculator'!A1074,'Lorri 401b'!N:N,0),0)</f>
        <v>-52535860.616772853</v>
      </c>
      <c r="S1074" s="25">
        <f t="shared" ca="1" si="1047"/>
        <v>-81659522.814219564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-29253441.401456423</v>
      </c>
      <c r="R1075" s="25">
        <f t="array" aca="1" ref="R1075" ca="1">INDEX('Lorri 401b'!L:L,MATCH('Retirement Calculator'!A1075,'Lorri 401b'!N:N,0),0)</f>
        <v>-52776505.569955297</v>
      </c>
      <c r="S1075" s="25">
        <f t="shared" ca="1" si="1047"/>
        <v>-82029946.97141172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-29383761.352149516</v>
      </c>
      <c r="R1076" s="25">
        <f t="array" aca="1" ref="R1076" ca="1">INDEX('Lorri 401b'!L:L,MATCH('Retirement Calculator'!A1076,'Lorri 401b'!N:N,0),0)</f>
        <v>-53018153.210442662</v>
      </c>
      <c r="S1076" s="25">
        <f t="shared" ca="1" si="1047"/>
        <v>-82401914.562592179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-29514624.302637167</v>
      </c>
      <c r="R1077" s="25">
        <f t="array" aca="1" ref="R1077" ca="1">INDEX('Lorri 401b'!L:L,MATCH('Retirement Calculator'!A1077,'Lorri 401b'!N:N,0),0)</f>
        <v>-53260807.716098726</v>
      </c>
      <c r="S1077" s="25">
        <f t="shared" ca="1" si="1047"/>
        <v>-82775432.018735886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-29646032.515418515</v>
      </c>
      <c r="R1078" s="25">
        <f t="array" aca="1" ref="R1078" ca="1">INDEX('Lorri 401b'!L:L,MATCH('Retirement Calculator'!A1078,'Lorri 401b'!N:N,0),0)</f>
        <v>-53504473.282195024</v>
      </c>
      <c r="S1078" s="25">
        <f t="shared" ca="1" si="1047"/>
        <v>-83150505.797613531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-29777988.262419786</v>
      </c>
      <c r="R1079" s="25">
        <f t="array" aca="1" ref="R1079" ca="1">INDEX('Lorri 401b'!L:L,MATCH('Retirement Calculator'!A1079,'Lorri 401b'!N:N,0),0)</f>
        <v>-53749154.121483393</v>
      </c>
      <c r="S1079" s="25">
        <f t="shared" ca="1" si="1047"/>
        <v>-83527142.383903176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-29910493.82503356</v>
      </c>
      <c r="R1080" s="25">
        <f t="array" aca="1" ref="R1080" ca="1">INDEX('Lorri 401b'!L:L,MATCH('Retirement Calculator'!A1080,'Lorri 401b'!N:N,0),0)</f>
        <v>-53994854.464268796</v>
      </c>
      <c r="S1080" s="25">
        <f t="shared" ca="1" si="1047"/>
        <v>-83905348.289302349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-30043551.494158227</v>
      </c>
      <c r="R1081" s="25">
        <f t="array" aca="1" ref="R1081" ca="1">INDEX('Lorri 401b'!L:L,MATCH('Retirement Calculator'!A1081,'Lorri 401b'!N:N,0),0)</f>
        <v>-54241578.558482468</v>
      </c>
      <c r="S1081" s="25">
        <f t="shared" ca="1" si="1047"/>
        <v>-84285130.052640691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-30177163.570237581</v>
      </c>
      <c r="R1082" s="25">
        <f t="array" aca="1" ref="R1082" ca="1">INDEX('Lorri 401b'!L:L,MATCH('Retirement Calculator'!A1082,'Lorri 401b'!N:N,0),0)</f>
        <v>-54489330.669755369</v>
      </c>
      <c r="S1082" s="25">
        <f t="shared" ca="1" si="1047"/>
        <v>-84666494.239992946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-30311332.363300595</v>
      </c>
      <c r="R1083" s="25">
        <f t="array" aca="1" ref="R1083" ca="1">INDEX('Lorri 401b'!L:L,MATCH('Retirement Calculator'!A1083,'Lorri 401b'!N:N,0),0)</f>
        <v>-54738115.081491902</v>
      </c>
      <c r="S1083" s="25">
        <f t="shared" ca="1" si="1047"/>
        <v>-85049447.444792494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-30446060.193001375</v>
      </c>
      <c r="R1084" s="25">
        <f t="array" aca="1" ref="R1084" ca="1">INDEX('Lorri 401b'!L:L,MATCH('Retirement Calculator'!A1084,'Lorri 401b'!N:N,0),0)</f>
        <v>-54987936.094944008</v>
      </c>
      <c r="S1084" s="25">
        <f t="shared" ca="1" si="1047"/>
        <v>-85433996.28794539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-30581349.388659239</v>
      </c>
      <c r="R1085" s="25">
        <f t="array" aca="1" ref="R1085" ca="1">INDEX('Lorri 401b'!L:L,MATCH('Retirement Calculator'!A1085,'Lorri 401b'!N:N,0),0)</f>
        <v>-55238798.029285498</v>
      </c>
      <c r="S1085" s="25">
        <f t="shared" ca="1" si="1047"/>
        <v>-85820147.417944729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-30717202.289299011</v>
      </c>
      <c r="R1086" s="25">
        <f t="array" aca="1" ref="R1086" ca="1">INDEX('Lorri 401b'!L:L,MATCH('Retirement Calculator'!A1086,'Lorri 401b'!N:N,0),0)</f>
        <v>-55490705.221686743</v>
      </c>
      <c r="S1086" s="25">
        <f t="shared" ca="1" si="1047"/>
        <v>-86207907.510985762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-30853621.243691448</v>
      </c>
      <c r="R1087" s="25">
        <f t="array" aca="1" ref="R1087" ca="1">INDEX('Lorri 401b'!L:L,MATCH('Retirement Calculator'!A1087,'Lorri 401b'!N:N,0),0)</f>
        <v>-55743662.02738966</v>
      </c>
      <c r="S1087" s="25">
        <f t="shared" ca="1" si="1047"/>
        <v>-86597283.271081105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-30990608.610393856</v>
      </c>
      <c r="R1088" s="25">
        <f t="array" aca="1" ref="R1088" ca="1">INDEX('Lorri 401b'!L:L,MATCH('Retirement Calculator'!A1088,'Lorri 401b'!N:N,0),0)</f>
        <v>-55997672.819783002</v>
      </c>
      <c r="S1088" s="25">
        <f t="shared" ca="1" si="1047"/>
        <v>-86988281.430176854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-31128166.757790856</v>
      </c>
      <c r="R1089" s="25">
        <f t="array" aca="1" ref="R1089" ca="1">INDEX('Lorri 401b'!L:L,MATCH('Retirement Calculator'!A1089,'Lorri 401b'!N:N,0),0)</f>
        <v>-56252741.990477987</v>
      </c>
      <c r="S1089" s="25">
        <f t="shared" ca="1" si="1047"/>
        <v>-87380908.748268843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-31266298.064135343</v>
      </c>
      <c r="R1090" s="25">
        <f t="array" aca="1" ref="R1090" ca="1">INDEX('Lorri 401b'!L:L,MATCH('Retirement Calculator'!A1090,'Lorri 401b'!N:N,0),0)</f>
        <v>-56508873.949384198</v>
      </c>
      <c r="S1090" s="25">
        <f t="shared" ca="1" si="1047"/>
        <v>-87775172.01351954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-31405004.917589601</v>
      </c>
      <c r="R1091" s="25">
        <f t="array" aca="1" ref="R1091" ca="1">INDEX('Lorri 401b'!L:L,MATCH('Retirement Calculator'!A1091,'Lorri 401b'!N:N,0),0)</f>
        <v>-56766073.124785855</v>
      </c>
      <c r="S1091" s="25">
        <f t="shared" ca="1" si="1047"/>
        <v>-88171078.04237546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-31544289.716266584</v>
      </c>
      <c r="R1092" s="25">
        <f t="array" aca="1" ref="R1092" ca="1">INDEX('Lorri 401b'!L:L,MATCH('Retirement Calculator'!A1092,'Lorri 401b'!N:N,0),0)</f>
        <v>-57024343.96341835</v>
      </c>
      <c r="S1092" s="25">
        <f t="shared" ca="1" si="1047"/>
        <v>-88568633.679684937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-31684154.868271388</v>
      </c>
      <c r="R1093" s="25">
        <f t="array" aca="1" ref="R1093" ca="1">INDEX('Lorri 401b'!L:L,MATCH('Retirement Calculator'!A1093,'Lorri 401b'!N:N,0),0)</f>
        <v>-57283690.930545151</v>
      </c>
      <c r="S1093" s="25">
        <f t="shared" ca="1" si="1047"/>
        <v>-88967845.798816532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-31824602.79174288</v>
      </c>
      <c r="R1094" s="25">
        <f t="array" aca="1" ref="R1094" ca="1">INDEX('Lorri 401b'!L:L,MATCH('Retirement Calculator'!A1094,'Lorri 401b'!N:N,0),0)</f>
        <v>-57544118.510034978</v>
      </c>
      <c r="S1094" s="25">
        <f t="shared" ca="1" si="1047"/>
        <v>-89368721.301777855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-31965635.914895501</v>
      </c>
      <c r="R1095" s="25">
        <f t="array" aca="1" ref="R1095" ca="1">INDEX('Lorri 401b'!L:L,MATCH('Retirement Calculator'!A1095,'Lorri 401b'!N:N,0),0)</f>
        <v>-57805631.204439342</v>
      </c>
      <c r="S1095" s="25">
        <f t="shared" ca="1" si="1047"/>
        <v>-89771267.119334847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-32107256.676061258</v>
      </c>
      <c r="R1096" s="25">
        <f t="array" aca="1" ref="R1096" ca="1">INDEX('Lorri 401b'!L:L,MATCH('Retirement Calculator'!A1096,'Lorri 401b'!N:N,0),0)</f>
        <v>-58068233.535070397</v>
      </c>
      <c r="S1096" s="25">
        <f t="shared" ca="1" si="1047"/>
        <v>-90175490.211131662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-32249467.523731872</v>
      </c>
      <c r="R1097" s="25">
        <f t="array" aca="1" ref="R1097" ca="1">INDEX('Lorri 401b'!L:L,MATCH('Retirement Calculator'!A1097,'Lorri 401b'!N:N,0),0)</f>
        <v>-58331930.042079076</v>
      </c>
      <c r="S1097" s="25">
        <f t="shared" ca="1" si="1047"/>
        <v>-90581397.565810949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-32392270.916601114</v>
      </c>
      <c r="R1098" s="25">
        <f t="array" aca="1" ref="R1098" ca="1">INDEX('Lorri 401b'!L:L,MATCH('Retirement Calculator'!A1098,'Lorri 401b'!N:N,0),0)</f>
        <v>-58596725.284533627</v>
      </c>
      <c r="S1098" s="25">
        <f t="shared" ca="1" si="1047"/>
        <v>-90988996.201134741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-32535669.323607311</v>
      </c>
      <c r="R1099" s="25">
        <f t="array" aca="1" ref="R1099" ca="1">INDEX('Lorri 401b'!L:L,MATCH('Retirement Calculator'!A1099,'Lorri 401b'!N:N,0),0)</f>
        <v>-58862623.840498403</v>
      </c>
      <c r="S1099" s="25">
        <f t="shared" ca="1" si="1047"/>
        <v>-91398293.164105713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-32679665.223976035</v>
      </c>
      <c r="R1100" s="25">
        <f t="array" aca="1" ref="R1100" ca="1">INDEX('Lorri 401b'!L:L,MATCH('Retirement Calculator'!A1100,'Lorri 401b'!N:N,0),0)</f>
        <v>-59129630.307113037</v>
      </c>
      <c r="S1100" s="25">
        <f t="shared" ca="1" si="1047"/>
        <v>-91809295.531089067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-32824261.107262962</v>
      </c>
      <c r="R1101" s="25">
        <f t="array" aca="1" ref="R1101" ca="1">INDEX('Lorri 401b'!L:L,MATCH('Retirement Calculator'!A1101,'Lorri 401b'!N:N,0),0)</f>
        <v>-59397749.300671898</v>
      </c>
      <c r="S1101" s="25">
        <f t="shared" ca="1" si="1047"/>
        <v>-92222010.407934859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-32969459.473396916</v>
      </c>
      <c r="R1102" s="25">
        <f t="array" aca="1" ref="R1102" ca="1">INDEX('Lorri 401b'!L:L,MATCH('Retirement Calculator'!A1102,'Lorri 401b'!N:N,0),0)</f>
        <v>-59666985.456703916</v>
      </c>
      <c r="S1102" s="25">
        <f t="shared" ca="1" si="1047"/>
        <v>-92636444.930100828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-33115262.832723096</v>
      </c>
      <c r="R1103" s="25">
        <f t="array" aca="1" ref="R1103" ca="1">INDEX('Lorri 401b'!L:L,MATCH('Retirement Calculator'!A1103,'Lorri 401b'!N:N,0),0)</f>
        <v>-59937343.430052735</v>
      </c>
      <c r="S1103" s="25">
        <f t="shared" ca="1" si="1047"/>
        <v>-93052606.262775838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-33261673.70604647</v>
      </c>
      <c r="R1104" s="25">
        <f t="array" aca="1" ref="R1104" ca="1">INDEX('Lorri 401b'!L:L,MATCH('Retirement Calculator'!A1104,'Lorri 401b'!N:N,0),0)</f>
        <v>-60208827.894957177</v>
      </c>
      <c r="S1104" s="25">
        <f t="shared" ca="1" si="1047"/>
        <v>-93470501.601003647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-33408694.624675356</v>
      </c>
      <c r="R1105" s="25">
        <f t="array" aca="1" ref="R1105" ca="1">INDEX('Lorri 401b'!L:L,MATCH('Retirement Calculator'!A1105,'Lorri 401b'!N:N,0),0)</f>
        <v>-60481443.545132056</v>
      </c>
      <c r="S1105" s="25">
        <f t="shared" ca="1" si="1047"/>
        <v>-93890138.169807404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-33556328.130465195</v>
      </c>
      <c r="R1106" s="25">
        <f t="array" aca="1" ref="R1106" ca="1">INDEX('Lorri 401b'!L:L,MATCH('Retirement Calculator'!A1106,'Lorri 401b'!N:N,0),0)</f>
        <v>-60755195.093849331</v>
      </c>
      <c r="S1106" s="25">
        <f t="shared" ca="1" si="1047"/>
        <v>-94311523.224314526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-33704576.775862493</v>
      </c>
      <c r="R1107" s="25">
        <f t="array" aca="1" ref="R1107" ca="1">INDEX('Lorri 401b'!L:L,MATCH('Retirement Calculator'!A1107,'Lorri 401b'!N:N,0),0)</f>
        <v>-61030087.274019592</v>
      </c>
      <c r="S1107" s="25">
        <f t="shared" ca="1" si="1047"/>
        <v>-94734664.049882084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-33853443.123948947</v>
      </c>
      <c r="R1108" s="25">
        <f t="array" aca="1" ref="R1108" ca="1">INDEX('Lorri 401b'!L:L,MATCH('Retirement Calculator'!A1108,'Lorri 401b'!N:N,0),0)</f>
        <v>-61306124.838273898</v>
      </c>
      <c r="S1108" s="25">
        <f t="shared" ca="1" si="1047"/>
        <v>-95159567.962222844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-34002929.748485766</v>
      </c>
      <c r="R1109" s="25">
        <f t="array" aca="1" ref="R1109" ca="1">INDEX('Lorri 401b'!L:L,MATCH('Retirement Calculator'!A1109,'Lorri 401b'!N:N,0),0)</f>
        <v>-61583312.559045926</v>
      </c>
      <c r="S1109" s="25">
        <f t="shared" ca="1" si="1047"/>
        <v>-95586242.307531685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-34153039.233958155</v>
      </c>
      <c r="R1110" s="25">
        <f t="array" aca="1" ref="R1110" ca="1">INDEX('Lorri 401b'!L:L,MATCH('Retirement Calculator'!A1110,'Lorri 401b'!N:N,0),0)</f>
        <v>-61861655.228654504</v>
      </c>
      <c r="S1110" s="25">
        <f t="shared" ca="1" si="1047"/>
        <v>-96014694.462612659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-34303774.175620012</v>
      </c>
      <c r="R1111" s="25">
        <f t="array" aca="1" ref="R1111" ca="1">INDEX('Lorri 401b'!L:L,MATCH('Retirement Calculator'!A1111,'Lorri 401b'!N:N,0),0)</f>
        <v>-62141157.659386456</v>
      </c>
      <c r="S1111" s="25">
        <f t="shared" ca="1" si="1047"/>
        <v>-96444931.835006475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-34455137.179538794</v>
      </c>
      <c r="R1112" s="25">
        <f t="array" aca="1" ref="R1112" ca="1">INDEX('Lorri 401b'!L:L,MATCH('Retirement Calculator'!A1112,'Lorri 401b'!N:N,0),0)</f>
        <v>-62421824.683579788</v>
      </c>
      <c r="S1112" s="25">
        <f t="shared" ca="1" si="1047"/>
        <v>-96876961.863118589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-34607130.862640567</v>
      </c>
      <c r="R1113" s="25">
        <f t="array" aca="1" ref="R1113" ca="1">INDEX('Lorri 401b'!L:L,MATCH('Retirement Calculator'!A1113,'Lorri 401b'!N:N,0),0)</f>
        <v>-62703661.153707258</v>
      </c>
      <c r="S1113" s="25">
        <f t="shared" ca="1" si="1047"/>
        <v>-97310792.016347826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-34759757.852755263</v>
      </c>
      <c r="R1114" s="25">
        <f t="array" aca="1" ref="R1114" ca="1">INDEX('Lorri 401b'!L:L,MATCH('Retirement Calculator'!A1114,'Lorri 401b'!N:N,0),0)</f>
        <v>-62986671.942460261</v>
      </c>
      <c r="S1114" s="25">
        <f t="shared" ca="1" si="1047"/>
        <v>-97746429.795215517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-34913020.788662106</v>
      </c>
      <c r="R1115" s="25">
        <f t="array" aca="1" ref="R1115" ca="1">INDEX('Lorri 401b'!L:L,MATCH('Retirement Calculator'!A1115,'Lorri 401b'!N:N,0),0)</f>
        <v>-63270861.942833066</v>
      </c>
      <c r="S1115" s="25">
        <f t="shared" ca="1" si="1047"/>
        <v>-98183882.731495172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-35066922.320135228</v>
      </c>
      <c r="R1116" s="25">
        <f t="array" aca="1" ref="R1116" ca="1">INDEX('Lorri 401b'!L:L,MATCH('Retirement Calculator'!A1116,'Lorri 401b'!N:N,0),0)</f>
        <v>-63556236.068207428</v>
      </c>
      <c r="S1116" s="25">
        <f t="shared" ca="1" si="1047"/>
        <v>-98623158.388342649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-35221465.10798949</v>
      </c>
      <c r="R1117" s="25">
        <f t="array" aca="1" ref="R1117" ca="1">INDEX('Lorri 401b'!L:L,MATCH('Retirement Calculator'!A1117,'Lorri 401b'!N:N,0),0)</f>
        <v>-63842799.252437517</v>
      </c>
      <c r="S1117" s="25">
        <f t="shared" ca="1" si="1047"/>
        <v>-99064264.360427007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-35376651.824126475</v>
      </c>
      <c r="R1118" s="25">
        <f t="array" aca="1" ref="R1118" ca="1">INDEX('Lorri 401b'!L:L,MATCH('Retirement Calculator'!A1118,'Lorri 401b'!N:N,0),0)</f>
        <v>-64130556.449935228</v>
      </c>
      <c r="S1118" s="25">
        <f t="shared" ca="1" si="1047"/>
        <v>-99507208.27406171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-35532485.151580699</v>
      </c>
      <c r="R1119" s="25">
        <f t="array" aca="1" ref="R1119" ca="1">INDEX('Lorri 401b'!L:L,MATCH('Retirement Calculator'!A1119,'Lorri 401b'!N:N,0),0)</f>
        <v>-64419512.635755844</v>
      </c>
      <c r="S1119" s="25">
        <f t="shared" ca="1" si="1047"/>
        <v>-99951997.787336543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-35688967.784565985</v>
      </c>
      <c r="R1120" s="25">
        <f t="array" aca="1" ref="R1120" ca="1">INDEX('Lorri 401b'!L:L,MATCH('Retirement Calculator'!A1120,'Lorri 401b'!N:N,0),0)</f>
        <v>-64709672.805684045</v>
      </c>
      <c r="S1120" s="25">
        <f t="shared" ca="1" si="1047"/>
        <v>-100398640.59025003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-35846102.428522043</v>
      </c>
      <c r="R1121" s="25">
        <f t="array" aca="1" ref="R1121" ca="1">INDEX('Lorri 401b'!L:L,MATCH('Retirement Calculator'!A1121,'Lorri 401b'!N:N,0),0)</f>
        <v>-65001041.976320282</v>
      </c>
      <c r="S1121" s="25">
        <f t="shared" ca="1" si="1047"/>
        <v>-100847144.40484232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-36003891.80016125</v>
      </c>
      <c r="R1122" s="25">
        <f t="array" aca="1" ref="R1122" ca="1">INDEX('Lorri 401b'!L:L,MATCH('Retirement Calculator'!A1122,'Lorri 401b'!N:N,0),0)</f>
        <v>-65293625.185167506</v>
      </c>
      <c r="S1122" s="25">
        <f t="shared" ca="1" si="1047"/>
        <v>-101297516.98532876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-36162338.627515621</v>
      </c>
      <c r="R1123" s="25">
        <f t="array" aca="1" ref="R1123" ca="1">INDEX('Lorri 401b'!L:L,MATCH('Retirement Calculator'!A1123,'Lorri 401b'!N:N,0),0)</f>
        <v>-65587427.49071826</v>
      </c>
      <c r="S1123" s="25">
        <f t="shared" ca="1" si="1047"/>
        <v>-101749766.11823389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-36321445.649983965</v>
      </c>
      <c r="R1124" s="25">
        <f t="array" aca="1" ref="R1124" ca="1">INDEX('Lorri 401b'!L:L,MATCH('Retirement Calculator'!A1124,'Lorri 401b'!N:N,0),0)</f>
        <v>-65882453.972542144</v>
      </c>
      <c r="S1124" s="25">
        <f t="shared" ca="1" si="1047"/>
        <v>-102203899.62252611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-36481215.618379258</v>
      </c>
      <c r="R1125" s="25">
        <f t="array" aca="1" ref="R1125" ca="1">INDEX('Lorri 401b'!L:L,MATCH('Retirement Calculator'!A1125,'Lorri 401b'!N:N,0),0)</f>
        <v>-66178709.731373623</v>
      </c>
      <c r="S1125" s="25">
        <f t="shared" ca="1" si="1047"/>
        <v>-102659925.34975287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-36641651.294976205</v>
      </c>
      <c r="R1126" s="25">
        <f t="array" aca="1" ref="R1126" ca="1">INDEX('Lorri 401b'!L:L,MATCH('Retirement Calculator'!A1126,'Lorri 401b'!N:N,0),0)</f>
        <v>-66476199.889200233</v>
      </c>
      <c r="S1126" s="25">
        <f t="shared" ca="1" si="1047"/>
        <v>-103117851.18417645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-36802755.453558967</v>
      </c>
      <c r="R1127" s="25">
        <f t="array" aca="1" ref="R1127" ca="1">INDEX('Lorri 401b'!L:L,MATCH('Retirement Calculator'!A1127,'Lorri 401b'!N:N,0),0)</f>
        <v>-66774929.589351125</v>
      </c>
      <c r="S1127" s="25">
        <f t="shared" ca="1" si="1047"/>
        <v>-103577685.0429101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-36964530.879469156</v>
      </c>
      <c r="R1128" s="25">
        <f t="array" aca="1" ref="R1128" ca="1">INDEX('Lorri 401b'!L:L,MATCH('Retirement Calculator'!A1128,'Lorri 401b'!N:N,0),0)</f>
        <v>-67074903.996585973</v>
      </c>
      <c r="S1128" s="25">
        <f t="shared" ca="1" si="1047"/>
        <v>-104039434.87605512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-37126980.369653977</v>
      </c>
      <c r="R1129" s="25">
        <f t="array" aca="1" ref="R1129" ca="1">INDEX('Lorri 401b'!L:L,MATCH('Retirement Calculator'!A1129,'Lorri 401b'!N:N,0),0)</f>
        <v>-67376128.297184303</v>
      </c>
      <c r="S1129" s="25">
        <f t="shared" ca="1" si="1047"/>
        <v>-104503108.66683829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-37290106.732714564</v>
      </c>
      <c r="R1130" s="25">
        <f t="array" aca="1" ref="R1130" ca="1">INDEX('Lorri 401b'!L:L,MATCH('Retirement Calculator'!A1130,'Lorri 401b'!N:N,0),0)</f>
        <v>-67678607.699035138</v>
      </c>
      <c r="S1130" s="25">
        <f t="shared" ca="1" si="1047"/>
        <v>-104968714.4317497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-37453912.788954571</v>
      </c>
      <c r="R1131" s="25">
        <f t="array" aca="1" ref="R1131" ca="1">INDEX('Lorri 401b'!L:L,MATCH('Retirement Calculator'!A1131,'Lorri 401b'!N:N,0),0)</f>
        <v>-67982347.431727007</v>
      </c>
      <c r="S1131" s="25">
        <f t="shared" ca="1" si="1047"/>
        <v>-105436260.22068158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-37618401.370428912</v>
      </c>
      <c r="R1132" s="25">
        <f t="array" aca="1" ref="R1132" ca="1">INDEX('Lorri 401b'!L:L,MATCH('Retirement Calculator'!A1132,'Lorri 401b'!N:N,0),0)</f>
        <v>-68287352.746638432</v>
      </c>
      <c r="S1132" s="25">
        <f t="shared" ca="1" si="1047"/>
        <v>-105905754.11706734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-37783575.320992731</v>
      </c>
      <c r="R1133" s="25">
        <f t="array" aca="1" ref="R1133" ca="1">INDEX('Lorri 401b'!L:L,MATCH('Retirement Calculator'!A1133,'Lorri 401b'!N:N,0),0)</f>
        <v>-68593628.917028651</v>
      </c>
      <c r="S1133" s="25">
        <f t="shared" ca="1" si="1047"/>
        <v>-106377204.23802137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-37949437.496350564</v>
      </c>
      <c r="R1134" s="25">
        <f t="array" aca="1" ref="R1134" ca="1">INDEX('Lorri 401b'!L:L,MATCH('Retirement Calculator'!A1134,'Lorri 401b'!N:N,0),0)</f>
        <v>-68901181.238128826</v>
      </c>
      <c r="S1134" s="25">
        <f t="shared" ca="1" si="1047"/>
        <v>-106850618.7344794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-38115990.764105722</v>
      </c>
      <c r="R1135" s="25">
        <f t="array" aca="1" ref="R1135" ca="1">INDEX('Lorri 401b'!L:L,MATCH('Retirement Calculator'!A1135,'Lorri 401b'!N:N,0),0)</f>
        <v>-69210015.027233586</v>
      </c>
      <c r="S1135" s="25">
        <f t="shared" ca="1" si="1047"/>
        <v>-107326005.79133931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-38283238.003809862</v>
      </c>
      <c r="R1136" s="25">
        <f t="array" aca="1" ref="R1136" ca="1">INDEX('Lorri 401b'!L:L,MATCH('Retirement Calculator'!A1136,'Lorri 401b'!N:N,0),0)</f>
        <v>-69520135.623792961</v>
      </c>
      <c r="S1136" s="25">
        <f t="shared" ca="1" si="1047"/>
        <v>-107803373.62760282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-38451182.107012764</v>
      </c>
      <c r="R1137" s="25">
        <f t="array" aca="1" ref="R1137" ca="1">INDEX('Lorri 401b'!L:L,MATCH('Retirement Calculator'!A1137,'Lorri 401b'!N:N,0),0)</f>
        <v>-69831548.389504656</v>
      </c>
      <c r="S1137" s="25">
        <f t="shared" ca="1" si="1047"/>
        <v>-108282730.49651742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-38619825.977312349</v>
      </c>
      <c r="R1138" s="25">
        <f t="array" aca="1" ref="R1138" ca="1">INDEX('Lorri 401b'!L:L,MATCH('Retirement Calculator'!A1138,'Lorri 401b'!N:N,0),0)</f>
        <v>-70144258.708406821</v>
      </c>
      <c r="S1138" s="25">
        <f t="shared" ca="1" si="1047"/>
        <v>-108764084.68571916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-38789172.530404843</v>
      </c>
      <c r="R1139" s="25">
        <f t="array" aca="1" ref="R1139" ca="1">INDEX('Lorri 401b'!L:L,MATCH('Retirement Calculator'!A1139,'Lorri 401b'!N:N,0),0)</f>
        <v>-70458271.98697108</v>
      </c>
      <c r="S1139" s="25">
        <f t="shared" ca="1" si="1047"/>
        <v>-109247444.51737592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-38959224.694135226</v>
      </c>
      <c r="R1140" s="25">
        <f t="array" aca="1" ref="R1140" ca="1">INDEX('Lorri 401b'!L:L,MATCH('Retirement Calculator'!A1140,'Lorri 401b'!N:N,0),0)</f>
        <v>-70773593.654196024</v>
      </c>
      <c r="S1140" s="25">
        <f t="shared" ca="1" si="1047"/>
        <v>-109732818.34833124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-39129985.408547819</v>
      </c>
      <c r="R1141" s="25">
        <f t="array" aca="1" ref="R1141" ca="1">INDEX('Lorri 401b'!L:L,MATCH('Retirement Calculator'!A1141,'Lorri 401b'!N:N,0),0)</f>
        <v>-71090229.161701068</v>
      </c>
      <c r="S1141" s="25">
        <f t="shared" ca="1" si="1047"/>
        <v>-110220214.57024889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-39301457.625937134</v>
      </c>
      <c r="R1142" s="25">
        <f t="array" aca="1" ref="R1142" ca="1">INDEX('Lorri 401b'!L:L,MATCH('Retirement Calculator'!A1142,'Lorri 401b'!N:N,0),0)</f>
        <v>-71408183.983820722</v>
      </c>
      <c r="S1142" s="25">
        <f t="shared" ca="1" si="1047"/>
        <v>-110709641.60975786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-39473644.3108989</v>
      </c>
      <c r="R1143" s="25">
        <f t="array" aca="1" ref="R1143" ca="1">INDEX('Lorri 401b'!L:L,MATCH('Retirement Calculator'!A1143,'Lorri 401b'!N:N,0),0)</f>
        <v>-71727463.617699206</v>
      </c>
      <c r="S1143" s="25">
        <f t="shared" ca="1" si="1047"/>
        <v>-111201107.92859811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-39646548.440381341</v>
      </c>
      <c r="R1144" s="25">
        <f t="array" aca="1" ref="R1144" ca="1">INDEX('Lorri 401b'!L:L,MATCH('Retirement Calculator'!A1144,'Lorri 401b'!N:N,0),0)</f>
        <v>-72048073.583385512</v>
      </c>
      <c r="S1144" s="25">
        <f t="shared" ca="1" si="1047"/>
        <v>-111694622.02376685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-39820173.003736623</v>
      </c>
      <c r="R1145" s="25">
        <f t="array" aca="1" ref="R1145" ca="1">INDEX('Lorri 401b'!L:L,MATCH('Retirement Calculator'!A1145,'Lorri 401b'!N:N,0),0)</f>
        <v>-72370019.423928842</v>
      </c>
      <c r="S1145" s="25">
        <f t="shared" ca="1" si="1047"/>
        <v>-112190192.42766547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-39994521.002772555</v>
      </c>
      <c r="R1146" s="25">
        <f t="array" aca="1" ref="R1146" ca="1">INDEX('Lorri 401b'!L:L,MATCH('Retirement Calculator'!A1146,'Lorri 401b'!N:N,0),0)</f>
        <v>-72693306.705474436</v>
      </c>
      <c r="S1146" s="25">
        <f t="shared" ca="1" si="1047"/>
        <v>-112687827.70824699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-40169595.451804474</v>
      </c>
      <c r="R1147" s="25">
        <f t="array" aca="1" ref="R1147" ca="1">INDEX('Lorri 401b'!L:L,MATCH('Retirement Calculator'!A1147,'Lorri 401b'!N:N,0),0)</f>
        <v>-73017941.017359808</v>
      </c>
      <c r="S1147" s="25">
        <f t="shared" ca="1" si="1047"/>
        <v>-113187536.46916428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-40345399.377707355</v>
      </c>
      <c r="R1148" s="25">
        <f t="array" aca="1" ref="R1148" ca="1">INDEX('Lorri 401b'!L:L,MATCH('Retirement Calculator'!A1148,'Lorri 401b'!N:N,0),0)</f>
        <v>-73343927.972211376</v>
      </c>
      <c r="S1148" s="25">
        <f t="shared" ca="1" si="1047"/>
        <v>-113689327.34991872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-40521935.819968164</v>
      </c>
      <c r="R1149" s="25">
        <f t="array" aca="1" ref="R1149" ca="1">INDEX('Lorri 401b'!L:L,MATCH('Retirement Calculator'!A1149,'Lorri 401b'!N:N,0),0)</f>
        <v>-73671273.206041485</v>
      </c>
      <c r="S1149" s="25">
        <f t="shared" ca="1" si="1047"/>
        <v>-114193209.02600965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-40699207.830738395</v>
      </c>
      <c r="R1150" s="25">
        <f t="array" aca="1" ref="R1150" ca="1">INDEX('Lorri 401b'!L:L,MATCH('Retirement Calculator'!A1150,'Lorri 401b'!N:N,0),0)</f>
        <v>-73999982.378345892</v>
      </c>
      <c r="S1150" s="25">
        <f t="shared" ca="1" si="1047"/>
        <v>-114699190.20908429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-40877218.474886835</v>
      </c>
      <c r="R1151" s="25">
        <f t="array" aca="1" ref="R1151" ca="1">INDEX('Lorri 401b'!L:L,MATCH('Retirement Calculator'!A1151,'Lorri 401b'!N:N,0),0)</f>
        <v>-74330061.172201559</v>
      </c>
      <c r="S1151" s="25">
        <f t="shared" ca="1" si="1047"/>
        <v>-115207279.64708839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-41055970.830052562</v>
      </c>
      <c r="R1152" s="25">
        <f t="array" aca="1" ref="R1152" ca="1">INDEX('Lorri 401b'!L:L,MATCH('Retirement Calculator'!A1152,'Lorri 401b'!N:N,0),0)</f>
        <v>-74661515.294364959</v>
      </c>
      <c r="S1152" s="25">
        <f t="shared" ca="1" si="1047"/>
        <v>-115717486.12441751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-41235467.986698143</v>
      </c>
      <c r="R1153" s="25">
        <f t="array" aca="1" ref="R1153" ca="1">INDEX('Lorri 401b'!L:L,MATCH('Retirement Calculator'!A1153,'Lorri 401b'!N:N,0),0)</f>
        <v>-74994350.475370705</v>
      </c>
      <c r="S1153" s="25">
        <f t="shared" ca="1" si="1047"/>
        <v>-116229818.46206886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-41415713.048163079</v>
      </c>
      <c r="R1154" s="25">
        <f t="array" aca="1" ref="R1154" ca="1">INDEX('Lorri 401b'!L:L,MATCH('Retirement Calculator'!A1154,'Lorri 401b'!N:N,0),0)</f>
        <v>-75328572.469630644</v>
      </c>
      <c r="S1154" s="25">
        <f t="shared" ca="1" si="1047"/>
        <v>-116744285.51779372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-41596709.130717456</v>
      </c>
      <c r="R1155" s="25">
        <f t="array" aca="1" ref="R1155" ca="1">INDEX('Lorri 401b'!L:L,MATCH('Retirement Calculator'!A1155,'Lorri 401b'!N:N,0),0)</f>
        <v>-75664187.055533335</v>
      </c>
      <c r="S1155" s="25">
        <f t="shared" ca="1" si="1047"/>
        <v>-117260896.18625079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-41778459.363615811</v>
      </c>
      <c r="R1156" s="25">
        <f t="array" aca="1" ref="R1156" ca="1">INDEX('Lorri 401b'!L:L,MATCH('Retirement Calculator'!A1156,'Lorri 401b'!N:N,0),0)</f>
        <v>-76001200.035543948</v>
      </c>
      <c r="S1156" s="25">
        <f t="shared" ca="1" si="1047"/>
        <v>-117779659.39915976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-41960966.889151238</v>
      </c>
      <c r="R1157" s="25">
        <f t="array" aca="1" ref="R1157" ca="1">INDEX('Lorri 401b'!L:L,MATCH('Retirement Calculator'!A1157,'Lorri 401b'!N:N,0),0)</f>
        <v>-76339617.236304611</v>
      </c>
      <c r="S1157" s="25">
        <f t="shared" ca="1" si="1047"/>
        <v>-118300584.12545586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-42144234.862709731</v>
      </c>
      <c r="R1158" s="25">
        <f t="array" aca="1" ref="R1158" ca="1">INDEX('Lorri 401b'!L:L,MATCH('Retirement Calculator'!A1158,'Lorri 401b'!N:N,0),0)</f>
        <v>-76679444.508735105</v>
      </c>
      <c r="S1158" s="25">
        <f t="shared" ca="1" si="1047"/>
        <v>-118823679.37144484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-42328266.452824719</v>
      </c>
      <c r="R1159" s="25">
        <f t="array" aca="1" ref="R1159" ca="1">INDEX('Lorri 401b'!L:L,MATCH('Retirement Calculator'!A1159,'Lorri 401b'!N:N,0),0)</f>
        <v>-77020687.728134066</v>
      </c>
      <c r="S1159" s="25">
        <f t="shared" ca="1" si="1047"/>
        <v>-119348954.18095878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-42513064.841231853</v>
      </c>
      <c r="R1160" s="25">
        <f t="array" aca="1" ref="R1160" ca="1">INDEX('Lorri 401b'!L:L,MATCH('Retirement Calculator'!A1160,'Lorri 401b'!N:N,0),0)</f>
        <v>-77363352.794280514</v>
      </c>
      <c r="S1160" s="25">
        <f t="shared" ca="1" si="1047"/>
        <v>-119876417.63551237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-42698633.222924016</v>
      </c>
      <c r="R1161" s="25">
        <f t="array" aca="1" ref="R1161" ca="1">INDEX('Lorri 401b'!L:L,MATCH('Retirement Calculator'!A1161,'Lorri 401b'!N:N,0),0)</f>
        <v>-77707445.631535918</v>
      </c>
      <c r="S1161" s="25">
        <f t="shared" ca="1" si="1047"/>
        <v>-120406078.85445994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-42884974.806206562</v>
      </c>
      <c r="R1162" s="25">
        <f t="array" aca="1" ref="R1162" ca="1">INDEX('Lorri 401b'!L:L,MATCH('Retirement Calculator'!A1162,'Lorri 401b'!N:N,0),0)</f>
        <v>-78052972.188946545</v>
      </c>
      <c r="S1162" s="25">
        <f t="shared" ca="1" si="1047"/>
        <v>-120937946.9951531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-43072092.812752783</v>
      </c>
      <c r="R1163" s="25">
        <f t="array" aca="1" ref="R1163" ca="1">INDEX('Lorri 401b'!L:L,MATCH('Retirement Calculator'!A1163,'Lorri 401b'!N:N,0),0)</f>
        <v>-78399938.44034639</v>
      </c>
      <c r="S1163" s="25">
        <f t="shared" ca="1" si="1047"/>
        <v>-121472031.25309917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-43259990.477659613</v>
      </c>
      <c r="R1164" s="25">
        <f t="array" aca="1" ref="R1164" ca="1">INDEX('Lorri 401b'!L:L,MATCH('Retirement Calculator'!A1164,'Lorri 401b'!N:N,0),0)</f>
        <v>-78748350.38446039</v>
      </c>
      <c r="S1164" s="25">
        <f t="shared" ca="1" si="1047"/>
        <v>-122008340.86212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-43448671.049503557</v>
      </c>
      <c r="R1165" s="25">
        <f t="array" aca="1" ref="R1165" ca="1">INDEX('Lorri 401b'!L:L,MATCH('Retirement Calculator'!A1165,'Lorri 401b'!N:N,0),0)</f>
        <v>-79098214.045008197</v>
      </c>
      <c r="S1165" s="25">
        <f t="shared" ca="1" si="1047"/>
        <v>-122546885.09451175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-43638137.790396854</v>
      </c>
      <c r="R1166" s="25">
        <f t="array" aca="1" ref="R1166" ca="1">INDEX('Lorri 401b'!L:L,MATCH('Retirement Calculator'!A1166,'Lorri 401b'!N:N,0),0)</f>
        <v>-79449535.470808297</v>
      </c>
      <c r="S1166" s="25">
        <f t="shared" ca="1" si="1047"/>
        <v>-123087673.26120515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-43828393.976043873</v>
      </c>
      <c r="R1167" s="25">
        <f t="array" aca="1" ref="R1167" ca="1">INDEX('Lorri 401b'!L:L,MATCH('Retirement Calculator'!A1167,'Lorri 401b'!N:N,0),0)</f>
        <v>-79802320.735882565</v>
      </c>
      <c r="S1167" s="25">
        <f t="shared" ca="1" si="1047"/>
        <v>-123630714.71192643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-44019442.895797752</v>
      </c>
      <c r="R1168" s="25">
        <f t="array" aca="1" ref="R1168" ca="1">INDEX('Lorri 401b'!L:L,MATCH('Retirement Calculator'!A1168,'Lorri 401b'!N:N,0),0)</f>
        <v>-80156575.939561307</v>
      </c>
      <c r="S1168" s="25">
        <f t="shared" ca="1" si="1047"/>
        <v>-124176018.83535907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-44211287.852717273</v>
      </c>
      <c r="R1169" s="25">
        <f t="array" aca="1" ref="R1169" ca="1">INDEX('Lorri 401b'!L:L,MATCH('Retirement Calculator'!A1169,'Lorri 401b'!N:N,0),0)</f>
        <v>-80512307.206588715</v>
      </c>
      <c r="S1169" s="25">
        <f t="shared" ca="1" si="1047"/>
        <v>-124723595.059306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-44403932.163623959</v>
      </c>
      <c r="R1170" s="25">
        <f t="array" aca="1" ref="R1170" ca="1">INDEX('Lorri 401b'!L:L,MATCH('Retirement Calculator'!A1170,'Lorri 401b'!N:N,0),0)</f>
        <v>-80869520.687228724</v>
      </c>
      <c r="S1170" s="25">
        <f t="shared" ca="1" si="1047"/>
        <v>-125273452.85085268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-44597379.159159422</v>
      </c>
      <c r="R1171" s="25">
        <f t="array" aca="1" ref="R1171" ca="1">INDEX('Lorri 401b'!L:L,MATCH('Retirement Calculator'!A1171,'Lorri 401b'!N:N,0),0)</f>
        <v>-81228222.557371408</v>
      </c>
      <c r="S1171" s="25">
        <f t="shared" ca="1" si="1047"/>
        <v>-125825601.71653083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53" activePane="bottomLeft" state="frozen"/>
      <selection pane="bottomLeft" activeCell="E94" sqref="E94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16.276712328767122</v>
      </c>
      <c r="R1" s="400"/>
      <c r="S1" s="400"/>
      <c r="T1" s="400"/>
      <c r="U1" s="400"/>
      <c r="V1" s="401">
        <f ca="1">(TODAY()-B16)/365</f>
        <v>16.772602739726029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19.027397260273972</v>
      </c>
      <c r="B2" s="338">
        <v>39356</v>
      </c>
      <c r="C2" s="338">
        <f ca="1">TODAY()</f>
        <v>46301</v>
      </c>
      <c r="D2" s="399">
        <f>-(SUM(D7:D82))</f>
        <v>-454496.24000000005</v>
      </c>
      <c r="E2" s="399">
        <f>(H83+L83+Q83+V83)*-1</f>
        <v>1125675.73</v>
      </c>
      <c r="F2" s="285">
        <f ca="1">D4</f>
        <v>0.11155592799186706</v>
      </c>
      <c r="G2" s="402">
        <f ca="1">(72/(F2*100))</f>
        <v>6.4541617192453575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0.11155592799186706</v>
      </c>
      <c r="E4" s="400"/>
      <c r="F4" s="296"/>
      <c r="G4" s="296"/>
      <c r="H4" s="296"/>
      <c r="I4" s="400"/>
      <c r="J4" s="296">
        <f ca="1">XIRR(H8:H83,B8:B83)</f>
        <v>0.11376277804374693</v>
      </c>
      <c r="K4" s="296"/>
      <c r="L4" s="296"/>
      <c r="M4" s="296"/>
      <c r="N4" s="400"/>
      <c r="O4" s="296">
        <f ca="1">XIRR(L7:L83,B7:B83)</f>
        <v>0.10986793637275696</v>
      </c>
      <c r="P4" s="296"/>
      <c r="Q4" s="296"/>
      <c r="R4" s="400"/>
      <c r="S4" s="400"/>
      <c r="T4" s="296">
        <f ca="1">XIRR(Q18:Q83,B18:B83)</f>
        <v>0.11014861464500425</v>
      </c>
      <c r="U4" s="296"/>
      <c r="V4" s="296"/>
      <c r="W4" s="296"/>
      <c r="X4" s="400"/>
      <c r="Y4" s="296">
        <f ca="1">XIRR(V16:V83,B16:B83)</f>
        <v>0.10957514643669128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24"/>
      <c r="B83" s="411">
        <f ca="1">TODAY()</f>
        <v>46301</v>
      </c>
      <c r="C83" s="425"/>
      <c r="D83" s="426">
        <f>-F82</f>
        <v>-1125675.73</v>
      </c>
      <c r="E83" s="426"/>
      <c r="F83" s="426"/>
      <c r="G83" s="426"/>
      <c r="H83" s="426">
        <f>-J82</f>
        <v>-442308.11999999994</v>
      </c>
      <c r="I83" s="427"/>
      <c r="J83" s="426"/>
      <c r="K83" s="426"/>
      <c r="L83" s="426">
        <f>-O82</f>
        <v>-139937.84999999998</v>
      </c>
      <c r="M83" s="426"/>
      <c r="N83" s="427"/>
      <c r="O83" s="426"/>
      <c r="P83" s="426"/>
      <c r="Q83" s="426">
        <f>-T82</f>
        <v>-415726.48999999993</v>
      </c>
      <c r="R83" s="426"/>
      <c r="S83" s="426"/>
      <c r="T83" s="426"/>
      <c r="U83" s="426"/>
      <c r="V83" s="426">
        <f>-Y82</f>
        <v>-127703.27000000006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-5.9127817328263839E-2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2.1539468634307085E-2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46301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13.653661875427789</v>
      </c>
      <c r="D3" s="429" t="s">
        <v>633</v>
      </c>
      <c r="E3" s="441">
        <f ca="1">'TSP-401K'!J4</f>
        <v>0.11376277804374693</v>
      </c>
      <c r="F3" s="429" t="s">
        <v>633</v>
      </c>
      <c r="G3" s="441">
        <f ca="1">'TSP-401K'!O4</f>
        <v>0.10986793637275696</v>
      </c>
      <c r="H3" s="429" t="s">
        <v>633</v>
      </c>
      <c r="I3" s="441">
        <f ca="1">'TSP-401K'!T4</f>
        <v>0.11014861464500425</v>
      </c>
      <c r="J3" s="429" t="s">
        <v>633</v>
      </c>
      <c r="K3" s="441">
        <f ca="1">'TSP-401K'!Y4</f>
        <v>0.10957514643669128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13.653661875427789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1125675.73</v>
      </c>
      <c r="D6" s="429" t="s">
        <v>637</v>
      </c>
      <c r="E6" s="445">
        <f>'TSP-401K'!H83*-1</f>
        <v>442308.11999999994</v>
      </c>
      <c r="F6" s="429" t="s">
        <v>637</v>
      </c>
      <c r="G6" s="445">
        <f>'TSP-401K'!L83*-1</f>
        <v>139937.84999999998</v>
      </c>
      <c r="H6" s="429" t="s">
        <v>637</v>
      </c>
      <c r="I6" s="445">
        <f>'TSP-401K'!Q83*-1</f>
        <v>415726.48999999993</v>
      </c>
      <c r="J6" s="429" t="s">
        <v>637</v>
      </c>
      <c r="K6" s="445">
        <f>'TSP-401K'!V83*-1</f>
        <v>127703.27000000006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6400353.2481023148</v>
      </c>
      <c r="D8" s="429" t="s">
        <v>639</v>
      </c>
      <c r="E8" s="445">
        <f ca="1">FV(E3/26,C3*26,-(E2*0.1)/26,-E6,1)</f>
        <v>2425243.8880871139</v>
      </c>
      <c r="F8" s="429" t="s">
        <v>639</v>
      </c>
      <c r="G8" s="445">
        <f ca="1">FV(G3/12,12*C3,-(G2*0.1)/12,-G6,1)</f>
        <v>680021.0051401899</v>
      </c>
      <c r="H8" s="429" t="s">
        <v>639</v>
      </c>
      <c r="I8" s="445">
        <f ca="1">FV(I3/24,C5*24,-(I2*0.1)/24,-I6,1)</f>
        <v>2421709.1457791897</v>
      </c>
      <c r="J8" s="429" t="s">
        <v>639</v>
      </c>
      <c r="K8" s="445">
        <f ca="1">FV(K3/24,C5*24,-(K2*0.055)/24,-K6,1)</f>
        <v>873379.20909582078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3105264.8932273039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33.916666666666664</v>
      </c>
      <c r="C4" s="463">
        <f ca="1">(SUMIFS(H:H,I:I,"&gt;0",L:L,"&lt;0"))</f>
        <v>407</v>
      </c>
      <c r="D4" s="456">
        <f t="array" aca="1" ref="D4" ca="1">INDEX(N:N,MATCH(C4,H:H,0),0)</f>
        <v>63645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3105264.8932273039</v>
      </c>
      <c r="C8" s="447">
        <f t="shared" ref="C8:C136" si="0">SUMIF(G:G,A8,J:J)</f>
        <v>398963.19893278764</v>
      </c>
      <c r="D8" s="447">
        <f ca="1">SUMIF(G:G,1,K:K)</f>
        <v>147899.17924490565</v>
      </c>
      <c r="E8" s="447">
        <f t="shared" ref="E8:E136" ca="1" si="1">B8-C8+D8</f>
        <v>2854200.8735394217</v>
      </c>
      <c r="F8" s="431"/>
      <c r="G8" s="459">
        <v>1</v>
      </c>
      <c r="H8" s="459">
        <v>1</v>
      </c>
      <c r="I8" s="444">
        <f ca="1">B1</f>
        <v>3105264.8932273039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12800.074833262104</v>
      </c>
      <c r="L8" s="444">
        <f t="shared" ref="L8:L262" ca="1" si="3">I8-J8+K8</f>
        <v>3084818.0348161673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2854200.8735394217</v>
      </c>
      <c r="C9" s="447">
        <f t="shared" si="0"/>
        <v>398963.19893278764</v>
      </c>
      <c r="D9" s="447">
        <f ca="1">SUMIF(G:G,2,K:K)</f>
        <v>135054.26750785694</v>
      </c>
      <c r="E9" s="447">
        <f t="shared" ca="1" si="1"/>
        <v>2590291.942114491</v>
      </c>
      <c r="F9" s="431"/>
      <c r="G9" s="459">
        <v>1</v>
      </c>
      <c r="H9" s="459">
        <v>2</v>
      </c>
      <c r="I9" s="444">
        <f t="shared" ref="I9:I263" ca="1" si="5">L8</f>
        <v>3084818.0348161673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12714.879589882368</v>
      </c>
      <c r="L9" s="444">
        <f t="shared" ca="1" si="3"/>
        <v>3064285.9811616507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2590291.942114491</v>
      </c>
      <c r="C10" s="447">
        <f t="shared" si="0"/>
        <v>398963.19893278764</v>
      </c>
      <c r="D10" s="447">
        <f ca="1">SUMIF(G:G,3,K:K)</f>
        <v>121552.18570821738</v>
      </c>
      <c r="E10" s="447">
        <f t="shared" ca="1" si="1"/>
        <v>2312880.9288899209</v>
      </c>
      <c r="F10" s="431"/>
      <c r="G10" s="459">
        <v>1</v>
      </c>
      <c r="H10" s="459">
        <v>3</v>
      </c>
      <c r="I10" s="444">
        <f t="shared" ca="1" si="5"/>
        <v>3064285.9811616507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12629.329366321883</v>
      </c>
      <c r="L10" s="444">
        <f t="shared" ca="1" si="3"/>
        <v>3043668.3772835736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2312880.9288899209</v>
      </c>
      <c r="C11" s="447">
        <f t="shared" si="0"/>
        <v>394307.19893278764</v>
      </c>
      <c r="D11" s="447">
        <f ca="1">SUMIF(G:G,4,K:K)</f>
        <v>107427.68527574935</v>
      </c>
      <c r="E11" s="447">
        <f t="shared" ca="1" si="1"/>
        <v>2026001.4152328826</v>
      </c>
      <c r="F11" s="431"/>
      <c r="G11" s="459">
        <v>1</v>
      </c>
      <c r="H11" s="459">
        <v>4</v>
      </c>
      <c r="I11" s="444">
        <f t="shared" ca="1" si="5"/>
        <v>3043668.3772835736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12543.422683496561</v>
      </c>
      <c r="L11" s="444">
        <f t="shared" ca="1" si="3"/>
        <v>3022964.8667226713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2026001.4152328826</v>
      </c>
      <c r="C12" s="447">
        <f t="shared" si="0"/>
        <v>389651.19893278764</v>
      </c>
      <c r="D12" s="447">
        <f ca="1">SUMIF(G:G,5,K:K)</f>
        <v>92938.104890521441</v>
      </c>
      <c r="E12" s="447">
        <f t="shared" ca="1" si="1"/>
        <v>1729288.3211906163</v>
      </c>
      <c r="F12" s="431"/>
      <c r="G12" s="459">
        <v>1</v>
      </c>
      <c r="H12" s="459">
        <v>5</v>
      </c>
      <c r="I12" s="444">
        <f t="shared" ca="1" si="5"/>
        <v>3022964.8667226713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12457.158056159469</v>
      </c>
      <c r="L12" s="444">
        <f t="shared" ca="1" si="3"/>
        <v>3002175.091534432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1729288.3211906163</v>
      </c>
      <c r="C13" s="447">
        <f t="shared" si="0"/>
        <v>272655.17935989378</v>
      </c>
      <c r="D13" s="447">
        <f ca="1">SUMIF(G:G,6,K:K)</f>
        <v>79228.300273307323</v>
      </c>
      <c r="E13" s="447">
        <f t="shared" ca="1" si="1"/>
        <v>1535861.4421040299</v>
      </c>
      <c r="F13" s="431"/>
      <c r="G13" s="459">
        <v>1</v>
      </c>
      <c r="H13" s="459">
        <v>6</v>
      </c>
      <c r="I13" s="444">
        <f t="shared" ca="1" si="5"/>
        <v>3002175.091534432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12370.533992875138</v>
      </c>
      <c r="L13" s="444">
        <f t="shared" ca="1" si="3"/>
        <v>2981298.6922829086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1535861.4421040299</v>
      </c>
      <c r="C14" s="447">
        <f t="shared" si="0"/>
        <v>108860.75195784221</v>
      </c>
      <c r="D14" s="447">
        <f ca="1">SUMIF(G:G,7,K:K)</f>
        <v>75583.757829761147</v>
      </c>
      <c r="E14" s="447">
        <f t="shared" ca="1" si="1"/>
        <v>1502584.4479759489</v>
      </c>
      <c r="F14" s="431"/>
      <c r="G14" s="459">
        <v>1</v>
      </c>
      <c r="H14" s="459">
        <v>7</v>
      </c>
      <c r="I14" s="444">
        <f t="shared" ca="1" si="5"/>
        <v>2981298.6922829086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12283.548995993791</v>
      </c>
      <c r="L14" s="444">
        <f t="shared" ca="1" si="3"/>
        <v>2960335.3080345034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1502584.4479759489</v>
      </c>
      <c r="C15" s="447">
        <f t="shared" si="0"/>
        <v>108860.75195784221</v>
      </c>
      <c r="D15" s="447">
        <f ca="1">SUMIF(G:G,8,K:K)</f>
        <v>73881.243654369187</v>
      </c>
      <c r="E15" s="447">
        <f t="shared" ca="1" si="1"/>
        <v>1467604.9396724759</v>
      </c>
      <c r="F15" s="431"/>
      <c r="G15" s="459">
        <v>1</v>
      </c>
      <c r="H15" s="459">
        <v>8</v>
      </c>
      <c r="I15" s="444">
        <f t="shared" ca="1" si="5"/>
        <v>2960335.3080345034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12196.201561625436</v>
      </c>
      <c r="L15" s="444">
        <f t="shared" ca="1" si="3"/>
        <v>2939284.5763517302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1467604.9396724759</v>
      </c>
      <c r="C16" s="447">
        <f t="shared" si="0"/>
        <v>101423.65635784219</v>
      </c>
      <c r="D16" s="447">
        <f ca="1">SUMIF(G:G,9,K:K)</f>
        <v>72280.159708932988</v>
      </c>
      <c r="E16" s="447">
        <f t="shared" ca="1" si="1"/>
        <v>1438461.4430235666</v>
      </c>
      <c r="F16" s="431"/>
      <c r="G16" s="459">
        <v>1</v>
      </c>
      <c r="H16" s="459">
        <v>9</v>
      </c>
      <c r="I16" s="444">
        <f t="shared" ca="1" si="5"/>
        <v>2939284.5763517302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12108.49017961388</v>
      </c>
      <c r="L16" s="444">
        <f t="shared" ca="1" si="3"/>
        <v>2918146.1332869451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1438461.4430235666</v>
      </c>
      <c r="C17" s="447">
        <f t="shared" si="0"/>
        <v>100747.55675784221</v>
      </c>
      <c r="D17" s="447">
        <f ca="1">SUMIF(G:G,10,K:K)</f>
        <v>70823.713648157951</v>
      </c>
      <c r="E17" s="447">
        <f t="shared" ca="1" si="1"/>
        <v>1408537.5999138823</v>
      </c>
      <c r="F17" s="431"/>
      <c r="G17" s="459">
        <v>1</v>
      </c>
      <c r="H17" s="459">
        <v>10</v>
      </c>
      <c r="I17" s="444">
        <f t="shared" ca="1" si="5"/>
        <v>2918146.1332869451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12020.413333510609</v>
      </c>
      <c r="L17" s="444">
        <f t="shared" ca="1" si="3"/>
        <v>2896919.6133760568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1408537.5999138823</v>
      </c>
      <c r="C18" s="447">
        <f t="shared" si="0"/>
        <v>100747.55675784221</v>
      </c>
      <c r="D18" s="447">
        <f ca="1">SUMIF(G:G,11,K:K)</f>
        <v>69292.753042751268</v>
      </c>
      <c r="E18" s="447">
        <f t="shared" ca="1" si="1"/>
        <v>1377082.7961987914</v>
      </c>
      <c r="F18" s="431"/>
      <c r="G18" s="459">
        <v>1</v>
      </c>
      <c r="H18" s="459">
        <v>11</v>
      </c>
      <c r="I18" s="444">
        <f t="shared" ca="1" si="5"/>
        <v>2896919.6133760568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11931.969500548576</v>
      </c>
      <c r="L18" s="444">
        <f t="shared" ca="1" si="3"/>
        <v>2875604.6496322067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1377082.7961987914</v>
      </c>
      <c r="C19" s="447">
        <f t="shared" si="0"/>
        <v>100747.55675784221</v>
      </c>
      <c r="D19" s="447">
        <f ca="1">SUMIF(G:G,12,K:K)</f>
        <v>67683.465587189829</v>
      </c>
      <c r="E19" s="447">
        <f t="shared" ca="1" si="1"/>
        <v>1344018.7050281391</v>
      </c>
      <c r="F19" s="431"/>
      <c r="G19" s="459">
        <v>1</v>
      </c>
      <c r="H19" s="459">
        <v>12</v>
      </c>
      <c r="I19" s="444">
        <f t="shared" ca="1" si="5"/>
        <v>2875604.6496322067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11843.157151615866</v>
      </c>
      <c r="L19" s="444">
        <f t="shared" ca="1" si="3"/>
        <v>2854200.8735394236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1344018.7050281391</v>
      </c>
      <c r="C20" s="447">
        <f t="shared" si="0"/>
        <v>100747.55675784221</v>
      </c>
      <c r="D20" s="447">
        <f ca="1">SUMIF(G:G,13,K:K)</f>
        <v>65991.843931164607</v>
      </c>
      <c r="E20" s="447">
        <f t="shared" ca="1" si="1"/>
        <v>1309262.9922014615</v>
      </c>
      <c r="F20" s="431"/>
      <c r="G20" s="459">
        <v>2</v>
      </c>
      <c r="H20" s="459">
        <v>13</v>
      </c>
      <c r="I20" s="444">
        <f t="shared" ca="1" si="5"/>
        <v>2854200.8735394236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11753.974751229271</v>
      </c>
      <c r="L20" s="444">
        <f t="shared" ca="1" si="3"/>
        <v>2832707.9150462542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1309262.9922014615</v>
      </c>
      <c r="C21" s="447">
        <f t="shared" si="0"/>
        <v>100747.55675784221</v>
      </c>
      <c r="D21" s="447">
        <f ca="1">SUMIF(G:G,14,K:K)</f>
        <v>64213.675700719294</v>
      </c>
      <c r="E21" s="447">
        <f t="shared" ca="1" si="1"/>
        <v>1272729.1111443385</v>
      </c>
      <c r="F21" s="431"/>
      <c r="G21" s="459">
        <v>2</v>
      </c>
      <c r="H21" s="459">
        <v>14</v>
      </c>
      <c r="I21" s="444">
        <f t="shared" ca="1" si="5"/>
        <v>2832707.9150462542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11664.420757507731</v>
      </c>
      <c r="L21" s="444">
        <f t="shared" ca="1" si="3"/>
        <v>2811125.4025593633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1272729.1111443385</v>
      </c>
      <c r="C22" s="447">
        <f t="shared" si="0"/>
        <v>100747.55675784221</v>
      </c>
      <c r="D22" s="447">
        <f ca="1">SUMIF(G:G,15,K:K)</f>
        <v>62344.533008851395</v>
      </c>
      <c r="E22" s="447">
        <f t="shared" ca="1" si="1"/>
        <v>1234326.0873953477</v>
      </c>
      <c r="F22" s="431"/>
      <c r="G22" s="459">
        <v>2</v>
      </c>
      <c r="H22" s="459">
        <v>15</v>
      </c>
      <c r="I22" s="444">
        <f t="shared" ca="1" si="5"/>
        <v>2811125.4025593633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11574.493622145685</v>
      </c>
      <c r="L22" s="444">
        <f t="shared" ca="1" si="3"/>
        <v>2789452.9629371101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1234326.0873953477</v>
      </c>
      <c r="C23" s="447">
        <f t="shared" si="0"/>
        <v>100747.55675784221</v>
      </c>
      <c r="D23" s="447">
        <f ca="1">SUMIF(G:G,16,K:K)</f>
        <v>60379.761429455742</v>
      </c>
      <c r="E23" s="447">
        <f t="shared" ca="1" si="1"/>
        <v>1193958.2920669613</v>
      </c>
      <c r="F23" s="431"/>
      <c r="G23" s="459">
        <v>2</v>
      </c>
      <c r="H23" s="459">
        <v>16</v>
      </c>
      <c r="I23" s="444">
        <f t="shared" ca="1" si="5"/>
        <v>2789452.9629371101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11484.191790386298</v>
      </c>
      <c r="L23" s="444">
        <f t="shared" ca="1" si="3"/>
        <v>2767690.2214830974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1193958.2920669613</v>
      </c>
      <c r="C24" s="447">
        <f t="shared" si="0"/>
        <v>100747.55675784221</v>
      </c>
      <c r="D24" s="447">
        <f ca="1">SUMIF(G:G,17,K:K)</f>
        <v>58314.468407154127</v>
      </c>
      <c r="E24" s="447">
        <f t="shared" ca="1" si="1"/>
        <v>1151525.2037162732</v>
      </c>
      <c r="F24" s="431"/>
      <c r="G24" s="459">
        <v>2</v>
      </c>
      <c r="H24" s="459">
        <v>17</v>
      </c>
      <c r="I24" s="444">
        <f t="shared" ca="1" si="5"/>
        <v>2767690.2214830974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11393.513700994577</v>
      </c>
      <c r="L24" s="444">
        <f t="shared" ca="1" si="3"/>
        <v>2745836.8019396933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1151525.2037162732</v>
      </c>
      <c r="C25" s="447">
        <f t="shared" si="0"/>
        <v>100747.55675784221</v>
      </c>
      <c r="D25" s="447">
        <f ca="1">SUMIF(G:G,18,K:K)</f>
        <v>56143.511074149646</v>
      </c>
      <c r="E25" s="447">
        <f t="shared" ca="1" si="1"/>
        <v>1106921.1580325807</v>
      </c>
      <c r="F25" s="431"/>
      <c r="G25" s="459">
        <v>2</v>
      </c>
      <c r="H25" s="459">
        <v>18</v>
      </c>
      <c r="I25" s="444">
        <f t="shared" ca="1" si="5"/>
        <v>2745836.8019396933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11302.457786230394</v>
      </c>
      <c r="L25" s="444">
        <f t="shared" ca="1" si="3"/>
        <v>2723892.3264815249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1106921.1580325807</v>
      </c>
      <c r="C26" s="447">
        <f t="shared" si="0"/>
        <v>100747.55675784221</v>
      </c>
      <c r="D26" s="447">
        <f ca="1">SUMIF(G:G,19,K:K)</f>
        <v>53861.483443768389</v>
      </c>
      <c r="E26" s="447">
        <f t="shared" ca="1" si="1"/>
        <v>1060035.084718507</v>
      </c>
      <c r="F26" s="431"/>
      <c r="G26" s="459">
        <v>2</v>
      </c>
      <c r="H26" s="459">
        <v>19</v>
      </c>
      <c r="I26" s="444">
        <f t="shared" ca="1" si="5"/>
        <v>2723892.3264815249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11211.022471821358</v>
      </c>
      <c r="L26" s="444">
        <f t="shared" ca="1" si="3"/>
        <v>2701856.4157089475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1060035.084718507</v>
      </c>
      <c r="C27" s="447">
        <f t="shared" si="0"/>
        <v>100747.55675784221</v>
      </c>
      <c r="D27" s="447">
        <f ca="1">SUMIF(G:G,20,K:K)</f>
        <v>51462.702948798265</v>
      </c>
      <c r="E27" s="447">
        <f t="shared" ca="1" si="1"/>
        <v>1010750.2309094631</v>
      </c>
      <c r="F27" s="431"/>
      <c r="G27" s="459">
        <v>2</v>
      </c>
      <c r="H27" s="459">
        <v>20</v>
      </c>
      <c r="I27" s="444">
        <f t="shared" ca="1" si="5"/>
        <v>2701856.4157089475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11119.206176935619</v>
      </c>
      <c r="L27" s="444">
        <f t="shared" ca="1" si="3"/>
        <v>2679728.6886414844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1010750.2309094631</v>
      </c>
      <c r="C28" s="447">
        <f t="shared" si="0"/>
        <v>100747.55675784221</v>
      </c>
      <c r="D28" s="447">
        <f ca="1">SUMIF(G:G,21,K:K)</f>
        <v>48941.196291103828</v>
      </c>
      <c r="E28" s="447">
        <f t="shared" ca="1" si="1"/>
        <v>958943.87044272479</v>
      </c>
      <c r="F28" s="431"/>
      <c r="G28" s="459">
        <v>2</v>
      </c>
      <c r="H28" s="459">
        <v>21</v>
      </c>
      <c r="I28" s="444">
        <f t="shared" ca="1" si="5"/>
        <v>2679728.6886414844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11027.007314154524</v>
      </c>
      <c r="L28" s="444">
        <f t="shared" ca="1" si="3"/>
        <v>2657508.76271124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958943.87044272479</v>
      </c>
      <c r="C29" s="447">
        <f t="shared" si="0"/>
        <v>100747.55675784221</v>
      </c>
      <c r="D29" s="447">
        <f ca="1">SUMIF(G:G,22,K:K)</f>
        <v>46290.684567280303</v>
      </c>
      <c r="E29" s="447">
        <f t="shared" ca="1" si="1"/>
        <v>904486.99825216294</v>
      </c>
      <c r="F29" s="431"/>
      <c r="G29" s="459">
        <v>2</v>
      </c>
      <c r="H29" s="459">
        <v>22</v>
      </c>
      <c r="I29" s="444">
        <f t="shared" ca="1" si="5"/>
        <v>2657508.76271124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10934.424289445171</v>
      </c>
      <c r="L29" s="444">
        <f t="shared" ca="1" si="3"/>
        <v>2635196.2537562866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904486.99825216294</v>
      </c>
      <c r="C30" s="447">
        <f t="shared" si="0"/>
        <v>100747.55675784221</v>
      </c>
      <c r="D30" s="447">
        <f ca="1">SUMIF(G:G,23,K:K)</f>
        <v>43504.567633308172</v>
      </c>
      <c r="E30" s="447">
        <f t="shared" ca="1" si="1"/>
        <v>847244.00912762887</v>
      </c>
      <c r="F30" s="431"/>
      <c r="G30" s="459">
        <v>2</v>
      </c>
      <c r="H30" s="459">
        <v>23</v>
      </c>
      <c r="I30" s="444">
        <f t="shared" ca="1" si="5"/>
        <v>2635196.2537562866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10841.455502132865</v>
      </c>
      <c r="L30" s="444">
        <f t="shared" ca="1" si="3"/>
        <v>2612790.7760140207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847244.00912762887</v>
      </c>
      <c r="C31" s="447">
        <f t="shared" si="0"/>
        <v>100747.55675784221</v>
      </c>
      <c r="D31" s="447">
        <f ca="1">SUMIF(G:G,24,K:K)</f>
        <v>40575.907669273598</v>
      </c>
      <c r="E31" s="447">
        <f t="shared" ca="1" si="1"/>
        <v>787072.36003906024</v>
      </c>
      <c r="F31" s="431"/>
      <c r="G31" s="459">
        <v>2</v>
      </c>
      <c r="H31" s="459">
        <v>24</v>
      </c>
      <c r="I31" s="444">
        <f t="shared" ca="1" si="5"/>
        <v>2612790.7760140207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10748.099344873424</v>
      </c>
      <c r="L31" s="444">
        <f t="shared" ca="1" si="3"/>
        <v>2590291.9421144952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787072.36003906024</v>
      </c>
      <c r="C32" s="447">
        <f t="shared" si="0"/>
        <v>100747.55675784221</v>
      </c>
      <c r="D32" s="447">
        <f ca="1">SUMIF(G:G,25,K:K)</f>
        <v>37497.411903228771</v>
      </c>
      <c r="E32" s="447">
        <f t="shared" ca="1" si="1"/>
        <v>723822.21518444677</v>
      </c>
      <c r="F32" s="431"/>
      <c r="G32" s="459">
        <v>3</v>
      </c>
      <c r="H32" s="459">
        <v>25</v>
      </c>
      <c r="I32" s="444">
        <f t="shared" ca="1" si="5"/>
        <v>2590291.9421144952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10654.354203625402</v>
      </c>
      <c r="L32" s="444">
        <f t="shared" ca="1" si="3"/>
        <v>2567699.363073722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723822.21518444677</v>
      </c>
      <c r="C33" s="447">
        <f t="shared" si="0"/>
        <v>100747.55675784221</v>
      </c>
      <c r="D33" s="447">
        <f ca="1">SUMIF(G:G,26,K:K)</f>
        <v>34261.414451172204</v>
      </c>
      <c r="E33" s="447">
        <f t="shared" ca="1" si="1"/>
        <v>657336.07287777681</v>
      </c>
      <c r="F33" s="431"/>
      <c r="G33" s="459">
        <v>3</v>
      </c>
      <c r="H33" s="459">
        <v>26</v>
      </c>
      <c r="I33" s="444">
        <f t="shared" ca="1" si="5"/>
        <v>2567699.363073722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10560.218457622181</v>
      </c>
      <c r="L33" s="444">
        <f t="shared" ca="1" si="3"/>
        <v>2545012.6482869452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657336.07287777681</v>
      </c>
      <c r="C34" s="447">
        <f t="shared" si="0"/>
        <v>100747.55675784221</v>
      </c>
      <c r="D34" s="447">
        <f ca="1">SUMIF(G:G,27,K:K)</f>
        <v>30859.857227927962</v>
      </c>
      <c r="E34" s="447">
        <f t="shared" ca="1" si="1"/>
        <v>587448.37334786262</v>
      </c>
      <c r="F34" s="431"/>
      <c r="G34" s="459">
        <v>3</v>
      </c>
      <c r="H34" s="459">
        <v>27</v>
      </c>
      <c r="I34" s="444">
        <f t="shared" ca="1" si="5"/>
        <v>2545012.6482869452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10465.690479343943</v>
      </c>
      <c r="L34" s="444">
        <f t="shared" ca="1" si="3"/>
        <v>2522231.4055218901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587448.37334786262</v>
      </c>
      <c r="C35" s="447">
        <f t="shared" si="0"/>
        <v>100747.55675784221</v>
      </c>
      <c r="D35" s="447">
        <f ca="1">SUMIF(G:G,28,K:K)</f>
        <v>27284.269881389238</v>
      </c>
      <c r="E35" s="447">
        <f t="shared" ca="1" si="1"/>
        <v>513985.08647140965</v>
      </c>
      <c r="F35" s="431"/>
      <c r="G35" s="459">
        <v>3</v>
      </c>
      <c r="H35" s="459">
        <v>28</v>
      </c>
      <c r="I35" s="444">
        <f t="shared" ca="1" si="5"/>
        <v>2522231.4055218901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10370.768634489546</v>
      </c>
      <c r="L35" s="444">
        <f t="shared" ca="1" si="3"/>
        <v>2499355.2409119811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513985.08647140965</v>
      </c>
      <c r="C36" s="447">
        <f t="shared" si="0"/>
        <v>100747.55675784221</v>
      </c>
      <c r="D36" s="447">
        <f ca="1">SUMIF(G:G,29,K:K)</f>
        <v>23525.748700159689</v>
      </c>
      <c r="E36" s="447">
        <f t="shared" ca="1" si="1"/>
        <v>436763.27841372718</v>
      </c>
      <c r="F36" s="431"/>
      <c r="G36" s="459">
        <v>3</v>
      </c>
      <c r="H36" s="459">
        <v>29</v>
      </c>
      <c r="I36" s="444">
        <f t="shared" ca="1" si="5"/>
        <v>2499355.2409119811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10275.451281948259</v>
      </c>
      <c r="L36" s="444">
        <f t="shared" ca="1" si="3"/>
        <v>2476383.7589495308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436763.27841372718</v>
      </c>
      <c r="C37" s="447">
        <f t="shared" si="0"/>
        <v>100747.55675784221</v>
      </c>
      <c r="D37" s="447">
        <f ca="1">SUMIF(G:G,30,K:K)</f>
        <v>19574.934442069738</v>
      </c>
      <c r="E37" s="447">
        <f t="shared" ca="1" si="1"/>
        <v>355590.65609795472</v>
      </c>
      <c r="F37" s="431"/>
      <c r="G37" s="459">
        <v>3</v>
      </c>
      <c r="H37" s="459">
        <v>30</v>
      </c>
      <c r="I37" s="444">
        <f t="shared" ca="1" si="5"/>
        <v>2476383.7589495308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10179.736773771383</v>
      </c>
      <c r="L37" s="444">
        <f t="shared" ca="1" si="3"/>
        <v>2453316.5624789032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355590.65609795472</v>
      </c>
      <c r="C38" s="447">
        <f t="shared" si="0"/>
        <v>100747.55675784221</v>
      </c>
      <c r="D38" s="447">
        <f ca="1">SUMIF(G:G,31,K:K)</f>
        <v>15421.989028357691</v>
      </c>
      <c r="E38" s="447">
        <f t="shared" ca="1" si="1"/>
        <v>270265.0883684702</v>
      </c>
      <c r="F38" s="431"/>
      <c r="G38" s="459">
        <v>3</v>
      </c>
      <c r="H38" s="459">
        <v>31</v>
      </c>
      <c r="I38" s="444">
        <f t="shared" ca="1" si="5"/>
        <v>2453316.5624789032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10083.623455143768</v>
      </c>
      <c r="L38" s="444">
        <f t="shared" ca="1" si="3"/>
        <v>2430153.2526896484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270265.0883684702</v>
      </c>
      <c r="C39" s="447">
        <f t="shared" si="0"/>
        <v>100747.55675784221</v>
      </c>
      <c r="D39" s="447">
        <f ca="1">SUMIF(G:G,32,K:K)</f>
        <v>11056.571045480894</v>
      </c>
      <c r="E39" s="447">
        <f t="shared" ca="1" si="1"/>
        <v>180574.10265610891</v>
      </c>
      <c r="F39" s="431"/>
      <c r="G39" s="459">
        <v>3</v>
      </c>
      <c r="H39" s="459">
        <v>32</v>
      </c>
      <c r="I39" s="444">
        <f t="shared" ca="1" si="5"/>
        <v>2430153.2526896484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9987.1096643552064</v>
      </c>
      <c r="L39" s="444">
        <f t="shared" ca="1" si="3"/>
        <v>2406893.429109605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180574.10265610891</v>
      </c>
      <c r="C40" s="447">
        <f t="shared" si="0"/>
        <v>100747.55675784221</v>
      </c>
      <c r="D40" s="447">
        <f ca="1">SUMIF(G:G,33,K:K)</f>
        <v>6467.8099935530745</v>
      </c>
      <c r="E40" s="447">
        <f t="shared" ca="1" si="1"/>
        <v>86294.355891819781</v>
      </c>
      <c r="F40" s="431"/>
      <c r="G40" s="459">
        <v>3</v>
      </c>
      <c r="H40" s="459">
        <v>33</v>
      </c>
      <c r="I40" s="444">
        <f t="shared" ca="1" si="5"/>
        <v>2406893.429109605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9890.1937327716932</v>
      </c>
      <c r="L40" s="444">
        <f t="shared" ca="1" si="3"/>
        <v>2383536.6895979778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86294.355891819781</v>
      </c>
      <c r="C41" s="447">
        <f t="shared" si="0"/>
        <v>100747.55675784221</v>
      </c>
      <c r="D41" s="447">
        <f ca="1">SUMIF(G:G,34,K:K)</f>
        <v>1644.2792172828485</v>
      </c>
      <c r="E41" s="447">
        <f t="shared" ca="1" si="1"/>
        <v>-12808.921648739575</v>
      </c>
      <c r="F41" s="431"/>
      <c r="G41" s="459">
        <v>3</v>
      </c>
      <c r="H41" s="459">
        <v>34</v>
      </c>
      <c r="I41" s="444">
        <f t="shared" ca="1" si="5"/>
        <v>2383536.6895979778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9792.8739848065798</v>
      </c>
      <c r="L41" s="444">
        <f t="shared" ca="1" si="3"/>
        <v>2360082.6303383857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-12808.921648739575</v>
      </c>
      <c r="C42" s="447">
        <f t="shared" si="0"/>
        <v>100747.55675784221</v>
      </c>
      <c r="D42" s="447">
        <f ca="1">SUMIF(G:G,35,K:K)</f>
        <v>-3426.0325479923117</v>
      </c>
      <c r="E42" s="447">
        <f t="shared" ca="1" si="1"/>
        <v>-116982.51095457409</v>
      </c>
      <c r="F42" s="431"/>
      <c r="G42" s="459">
        <v>3</v>
      </c>
      <c r="H42" s="459">
        <v>35</v>
      </c>
      <c r="I42" s="444">
        <f t="shared" ca="1" si="5"/>
        <v>2360082.6303383857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9695.1487378916117</v>
      </c>
      <c r="L42" s="444">
        <f t="shared" ca="1" si="3"/>
        <v>2336530.8458318785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-116982.51095457409</v>
      </c>
      <c r="C43" s="447">
        <f t="shared" si="0"/>
        <v>100747.55675784221</v>
      </c>
      <c r="D43" s="447">
        <f ca="1">SUMIF(G:G,36,K:K)</f>
        <v>-8755.7510860310304</v>
      </c>
      <c r="E43" s="447">
        <f t="shared" ca="1" si="1"/>
        <v>-226485.81879844732</v>
      </c>
      <c r="F43" s="431"/>
      <c r="G43" s="459">
        <v>3</v>
      </c>
      <c r="H43" s="459">
        <v>36</v>
      </c>
      <c r="I43" s="444">
        <f t="shared" ca="1" si="5"/>
        <v>2336530.8458318785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9597.0163024478315</v>
      </c>
      <c r="L43" s="444">
        <f t="shared" ca="1" si="3"/>
        <v>2312880.9288899275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-226485.81879844732</v>
      </c>
      <c r="C44" s="447">
        <f t="shared" si="0"/>
        <v>100747.55675784221</v>
      </c>
      <c r="D44" s="447">
        <f ca="1">SUMIF(G:G,37,K:K)</f>
        <v>-14358.148139651265</v>
      </c>
      <c r="E44" s="447">
        <f t="shared" ca="1" si="1"/>
        <v>-341591.52369594079</v>
      </c>
      <c r="F44" s="431"/>
      <c r="G44" s="459">
        <v>4</v>
      </c>
      <c r="H44" s="459">
        <v>37</v>
      </c>
      <c r="I44" s="444">
        <f t="shared" ca="1" si="5"/>
        <v>2312880.9288899275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9498.4749818563687</v>
      </c>
      <c r="L44" s="444">
        <f t="shared" ca="1" si="3"/>
        <v>2289132.4706273852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-341591.52369594079</v>
      </c>
      <c r="C45" s="447">
        <f t="shared" si="0"/>
        <v>100747.55675784221</v>
      </c>
      <c r="D45" s="447">
        <f ca="1">SUMIF(G:G,38,K:K)</f>
        <v>-20247.174459221744</v>
      </c>
      <c r="E45" s="447">
        <f t="shared" ca="1" si="1"/>
        <v>-462586.2549130047</v>
      </c>
      <c r="F45" s="431"/>
      <c r="G45" s="459">
        <v>4</v>
      </c>
      <c r="H45" s="459">
        <v>38</v>
      </c>
      <c r="I45" s="444">
        <f t="shared" ca="1" si="5"/>
        <v>2289132.4706273852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9399.5230724291105</v>
      </c>
      <c r="L45" s="444">
        <f t="shared" ca="1" si="3"/>
        <v>2265285.0604554154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-462586.2549130047</v>
      </c>
      <c r="C46" s="447">
        <f t="shared" si="0"/>
        <v>100747.55675784221</v>
      </c>
      <c r="D46" s="447">
        <f ca="1">SUMIF(G:G,39,K:K)</f>
        <v>-26437.494541976921</v>
      </c>
      <c r="E46" s="447">
        <f t="shared" ca="1" si="1"/>
        <v>-589771.30621282384</v>
      </c>
      <c r="F46" s="431"/>
      <c r="G46" s="459">
        <v>4</v>
      </c>
      <c r="H46" s="459">
        <v>39</v>
      </c>
      <c r="I46" s="444">
        <f t="shared" ca="1" si="5"/>
        <v>2265285.0604554154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9300.1588633792362</v>
      </c>
      <c r="L46" s="444">
        <f t="shared" ca="1" si="3"/>
        <v>2241338.2860743958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-589771.30621282384</v>
      </c>
      <c r="C47" s="447">
        <f t="shared" si="0"/>
        <v>100747.55675784221</v>
      </c>
      <c r="D47" s="447">
        <f ca="1">SUMIF(G:G,40,K:K)</f>
        <v>-32944.523148661261</v>
      </c>
      <c r="E47" s="447">
        <f t="shared" ca="1" si="1"/>
        <v>-723463.38611932728</v>
      </c>
      <c r="F47" s="431"/>
      <c r="G47" s="459">
        <v>4</v>
      </c>
      <c r="H47" s="459">
        <v>40</v>
      </c>
      <c r="I47" s="444">
        <f t="shared" ca="1" si="5"/>
        <v>2241338.2860743958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9200.3806367916532</v>
      </c>
      <c r="L47" s="444">
        <f t="shared" ca="1" si="3"/>
        <v>2217291.7334667887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-723463.38611932728</v>
      </c>
      <c r="C48" s="447">
        <f t="shared" si="0"/>
        <v>100747.55675784221</v>
      </c>
      <c r="D48" s="447">
        <f ca="1">SUMIF(G:G,41,K:K)</f>
        <v>-39784.463688434305</v>
      </c>
      <c r="E48" s="447">
        <f t="shared" ca="1" si="1"/>
        <v>-863995.4065656038</v>
      </c>
      <c r="F48" s="431"/>
      <c r="G48" s="459">
        <v>4</v>
      </c>
      <c r="H48" s="459">
        <v>41</v>
      </c>
      <c r="I48" s="444">
        <f t="shared" ca="1" si="5"/>
        <v>2217291.7334667887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9100.1866675932906</v>
      </c>
      <c r="L48" s="444">
        <f t="shared" ca="1" si="3"/>
        <v>2193144.9868899831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-863995.4065656038</v>
      </c>
      <c r="C49" s="447">
        <f t="shared" si="0"/>
        <v>100747.55675784221</v>
      </c>
      <c r="D49" s="447">
        <f ca="1">SUMIF(G:G,42,K:K)</f>
        <v>-46974.348567620335</v>
      </c>
      <c r="E49" s="447">
        <f t="shared" ca="1" si="1"/>
        <v>-1011717.3118910664</v>
      </c>
      <c r="F49" s="431"/>
      <c r="G49" s="459">
        <v>4</v>
      </c>
      <c r="H49" s="459">
        <v>42</v>
      </c>
      <c r="I49" s="444">
        <f t="shared" ca="1" si="5"/>
        <v>2193144.9868899831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8999.5752235232685</v>
      </c>
      <c r="L49" s="444">
        <f t="shared" ca="1" si="3"/>
        <v>2168897.6288691075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-1011717.3118910664</v>
      </c>
      <c r="C50" s="447">
        <f t="shared" si="0"/>
        <v>100747.55675784221</v>
      </c>
      <c r="D50" s="447">
        <f ca="1">SUMIF(G:G,43,K:K)</f>
        <v>-54532.0816027767</v>
      </c>
      <c r="E50" s="447">
        <f t="shared" ca="1" si="1"/>
        <v>-1166996.9502516852</v>
      </c>
      <c r="F50" s="431"/>
      <c r="G50" s="459">
        <v>4</v>
      </c>
      <c r="H50" s="459">
        <v>43</v>
      </c>
      <c r="I50" s="444">
        <f t="shared" ca="1" si="5"/>
        <v>2168897.6288691075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8901.7778984362867</v>
      </c>
      <c r="L50" s="444">
        <f t="shared" ca="1" si="3"/>
        <v>2145328.4735231451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-1166996.9502516852</v>
      </c>
      <c r="C51" s="447">
        <f t="shared" si="0"/>
        <v>100747.55675784221</v>
      </c>
      <c r="D51" s="447">
        <f ca="1">SUMIF(G:G,44,K:K)</f>
        <v>-62476.482603695142</v>
      </c>
      <c r="E51" s="447">
        <f t="shared" ca="1" si="1"/>
        <v>-1330220.9896132227</v>
      </c>
      <c r="F51" s="431"/>
      <c r="G51" s="459">
        <v>4</v>
      </c>
      <c r="H51" s="459">
        <v>44</v>
      </c>
      <c r="I51" s="444">
        <f t="shared" ca="1" si="5"/>
        <v>2145328.4735231451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8803.5730844947757</v>
      </c>
      <c r="L51" s="444">
        <f t="shared" ca="1" si="3"/>
        <v>2121661.1133632408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-1330220.9896132227</v>
      </c>
      <c r="C52" s="447">
        <f t="shared" si="0"/>
        <v>100747.55675784221</v>
      </c>
      <c r="D52" s="447">
        <f ca="1">SUMIF(G:G,45,K:K)</f>
        <v>-70827.334237354109</v>
      </c>
      <c r="E52" s="447">
        <f t="shared" ca="1" si="1"/>
        <v>-1501795.880608419</v>
      </c>
      <c r="F52" s="431"/>
      <c r="G52" s="459">
        <v>4</v>
      </c>
      <c r="H52" s="459">
        <v>45</v>
      </c>
      <c r="I52" s="444">
        <f t="shared" ca="1" si="5"/>
        <v>2121661.1133632408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8704.9590838285076</v>
      </c>
      <c r="L52" s="444">
        <f t="shared" ca="1" si="3"/>
        <v>2097895.1392026702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-1501795.880608419</v>
      </c>
      <c r="C53" s="447">
        <f t="shared" si="0"/>
        <v>100747.55675784221</v>
      </c>
      <c r="D53" s="447">
        <f ca="1">SUMIF(G:G,46,K:K)</f>
        <v>-79605.431289519853</v>
      </c>
      <c r="E53" s="447">
        <f t="shared" ca="1" si="1"/>
        <v>-1682148.868655781</v>
      </c>
      <c r="F53" s="431"/>
      <c r="G53" s="459">
        <v>4</v>
      </c>
      <c r="H53" s="459">
        <v>46</v>
      </c>
      <c r="I53" s="444">
        <f t="shared" ca="1" si="5"/>
        <v>2097895.1392026702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8605.9341914927954</v>
      </c>
      <c r="L53" s="444">
        <f t="shared" ca="1" si="3"/>
        <v>2074030.140149764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-1682148.868655781</v>
      </c>
      <c r="C54" s="447">
        <f t="shared" si="0"/>
        <v>100747.55675784221</v>
      </c>
      <c r="D54" s="447">
        <f ca="1">SUMIF(G:G,47,K:K)</f>
        <v>-88832.632446664458</v>
      </c>
      <c r="E54" s="447">
        <f t="shared" ca="1" si="1"/>
        <v>-1871729.0578602876</v>
      </c>
      <c r="F54" s="431"/>
      <c r="G54" s="459">
        <v>4</v>
      </c>
      <c r="H54" s="459">
        <v>47</v>
      </c>
      <c r="I54" s="444">
        <f t="shared" ca="1" si="5"/>
        <v>2074030.140149764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8506.496695439022</v>
      </c>
      <c r="L54" s="444">
        <f t="shared" ca="1" si="3"/>
        <v>2050065.7036008041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-1871729.0578602876</v>
      </c>
      <c r="C55" s="447">
        <f t="shared" si="0"/>
        <v>100747.55675784221</v>
      </c>
      <c r="D55" s="447">
        <f ca="1">SUMIF(G:G,48,K:K)</f>
        <v>-98531.914727145078</v>
      </c>
      <c r="E55" s="447">
        <f t="shared" ca="1" si="1"/>
        <v>-2071008.5293452749</v>
      </c>
      <c r="F55" s="431"/>
      <c r="G55" s="459">
        <v>4</v>
      </c>
      <c r="H55" s="459">
        <v>48</v>
      </c>
      <c r="I55" s="444">
        <f t="shared" ca="1" si="5"/>
        <v>2050065.7036008041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8406.6448764850211</v>
      </c>
      <c r="L55" s="444">
        <f t="shared" ca="1" si="3"/>
        <v>2026001.4152328901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-2071008.5293452749</v>
      </c>
      <c r="C56" s="447">
        <f t="shared" si="0"/>
        <v>100747.55675784221</v>
      </c>
      <c r="D56" s="447">
        <f ca="1">SUMIF(G:G,49,K:K)</f>
        <v>-108727.43069718585</v>
      </c>
      <c r="E56" s="447">
        <f t="shared" ca="1" si="1"/>
        <v>-2280483.516800303</v>
      </c>
      <c r="F56" s="431"/>
      <c r="G56" s="459">
        <f>G55+1</f>
        <v>5</v>
      </c>
      <c r="H56" s="459">
        <v>49</v>
      </c>
      <c r="I56" s="444">
        <f t="shared" ca="1" si="5"/>
        <v>2026001.4152328901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8306.3770082853789</v>
      </c>
      <c r="L56" s="444">
        <f t="shared" ca="1" si="3"/>
        <v>2001836.8589967764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-2280483.516800303</v>
      </c>
      <c r="C57" s="447">
        <f t="shared" si="0"/>
        <v>100747.55675784221</v>
      </c>
      <c r="D57" s="447">
        <f ca="1">SUMIF(G:G,50,K:K)</f>
        <v>-119444.56861413748</v>
      </c>
      <c r="E57" s="447">
        <f t="shared" ca="1" si="1"/>
        <v>-2500675.6421722826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2001836.8589967764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8205.6913573015718</v>
      </c>
      <c r="L57" s="444">
        <f t="shared" ca="1" si="3"/>
        <v>1977571.6171096789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-2500675.6421722826</v>
      </c>
      <c r="C58" s="447">
        <f t="shared" si="0"/>
        <v>100747.55675784221</v>
      </c>
      <c r="D58" s="447">
        <f ca="1">SUMIF(G:G,51,K:K)</f>
        <v>-130710.01564678067</v>
      </c>
      <c r="E58" s="447">
        <f t="shared" ca="1" si="1"/>
        <v>-2732133.2145769056</v>
      </c>
      <c r="F58" s="431"/>
      <c r="G58" s="459">
        <f t="shared" si="8"/>
        <v>5</v>
      </c>
      <c r="H58" s="459">
        <v>51</v>
      </c>
      <c r="I58" s="444">
        <f t="shared" ca="1" si="5"/>
        <v>1977571.6171096789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8104.5861827719991</v>
      </c>
      <c r="L58" s="444">
        <f t="shared" ca="1" si="3"/>
        <v>1953205.2700480518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-2732133.2145769056</v>
      </c>
      <c r="C59" s="447">
        <f t="shared" si="0"/>
        <v>100747.55675784221</v>
      </c>
      <c r="D59" s="447">
        <f ca="1">SUMIF(G:G,52,K:K)</f>
        <v>-142551.82433009997</v>
      </c>
      <c r="E59" s="447">
        <f t="shared" ca="1" si="1"/>
        <v>-2975432.5956648476</v>
      </c>
      <c r="F59" s="431"/>
      <c r="G59" s="459">
        <f t="shared" si="8"/>
        <v>5</v>
      </c>
      <c r="H59" s="459">
        <v>52</v>
      </c>
      <c r="I59" s="444">
        <f t="shared" ca="1" si="5"/>
        <v>1953205.2700480518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8003.0597366818874</v>
      </c>
      <c r="L59" s="444">
        <f t="shared" ca="1" si="3"/>
        <v>1928737.3965403347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-2975432.5956648476</v>
      </c>
      <c r="C60" s="447">
        <f t="shared" si="0"/>
        <v>100747.55675784221</v>
      </c>
      <c r="D60" s="447">
        <f ca="1">SUMIF(G:G,53,K:K)</f>
        <v>-154999.48242001026</v>
      </c>
      <c r="E60" s="447">
        <f t="shared" ca="1" si="1"/>
        <v>-3231179.6348427003</v>
      </c>
      <c r="F60" s="431"/>
      <c r="G60" s="459">
        <f t="shared" si="8"/>
        <v>5</v>
      </c>
      <c r="H60" s="459">
        <v>53</v>
      </c>
      <c r="I60" s="444">
        <f t="shared" ca="1" si="5"/>
        <v>1928737.3965403347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7901.110263733065</v>
      </c>
      <c r="L60" s="444">
        <f t="shared" ca="1" si="3"/>
        <v>1904167.5735596686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-3231179.6348427003</v>
      </c>
      <c r="C61" s="447">
        <f t="shared" si="0"/>
        <v>100747.55675784221</v>
      </c>
      <c r="D61" s="447">
        <f ca="1">SUMIF(G:G,54,K:K)</f>
        <v>-168083.98632198328</v>
      </c>
      <c r="E61" s="447">
        <f t="shared" ca="1" si="1"/>
        <v>-3500011.1779225259</v>
      </c>
      <c r="F61" s="431"/>
      <c r="G61" s="459">
        <f t="shared" si="8"/>
        <v>5</v>
      </c>
      <c r="H61" s="459">
        <v>54</v>
      </c>
      <c r="I61" s="444">
        <f t="shared" ca="1" si="5"/>
        <v>1904167.5735596686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7798.7360013136231</v>
      </c>
      <c r="L61" s="444">
        <f t="shared" ca="1" si="3"/>
        <v>1879495.3763165832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-3500011.1779225259</v>
      </c>
      <c r="C62" s="447">
        <f t="shared" si="0"/>
        <v>100747.55675784221</v>
      </c>
      <c r="D62" s="447">
        <f ca="1">SUMIF(G:G,55,K:K)</f>
        <v>-181837.91827642216</v>
      </c>
      <c r="E62" s="447">
        <f t="shared" ca="1" si="1"/>
        <v>-3782596.6529567903</v>
      </c>
      <c r="F62" s="431"/>
      <c r="G62" s="459">
        <f t="shared" si="8"/>
        <v>5</v>
      </c>
      <c r="H62" s="459">
        <v>55</v>
      </c>
      <c r="I62" s="444">
        <f t="shared" ca="1" si="5"/>
        <v>1879495.3763165832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7695.935179467434</v>
      </c>
      <c r="L62" s="444">
        <f t="shared" ca="1" si="3"/>
        <v>1854720.3782516518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-3782596.6529567903</v>
      </c>
      <c r="C63" s="447">
        <f t="shared" si="0"/>
        <v>100747.55675784221</v>
      </c>
      <c r="D63" s="447">
        <f ca="1">SUMIF(G:G,56,K:K)</f>
        <v>-196295.52749298641</v>
      </c>
      <c r="E63" s="447">
        <f t="shared" ca="1" si="1"/>
        <v>-4079639.737207619</v>
      </c>
      <c r="F63" s="431"/>
      <c r="G63" s="459">
        <f t="shared" si="8"/>
        <v>5</v>
      </c>
      <c r="H63" s="459">
        <v>56</v>
      </c>
      <c r="I63" s="444">
        <f t="shared" ca="1" si="5"/>
        <v>1854720.3782516518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7592.706020863553</v>
      </c>
      <c r="L63" s="444">
        <f t="shared" ca="1" si="3"/>
        <v>1829842.1510281162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-4079639.737207619</v>
      </c>
      <c r="C64" s="447">
        <f t="shared" si="0"/>
        <v>100747.55675784221</v>
      </c>
      <c r="D64" s="447">
        <f ca="1">SUMIF(G:G,57,K:K)</f>
        <v>-211492.81543590245</v>
      </c>
      <c r="E64" s="447">
        <f t="shared" ca="1" si="1"/>
        <v>-4391880.1094013639</v>
      </c>
      <c r="F64" s="431"/>
      <c r="G64" s="459">
        <f t="shared" si="8"/>
        <v>5</v>
      </c>
      <c r="H64" s="459">
        <v>57</v>
      </c>
      <c r="I64" s="444">
        <f t="shared" ca="1" si="5"/>
        <v>1829842.1510281162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7489.0467407654878</v>
      </c>
      <c r="L64" s="444">
        <f t="shared" ca="1" si="3"/>
        <v>1804860.2645244827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-4391880.1094013639</v>
      </c>
      <c r="C65" s="447">
        <f t="shared" si="0"/>
        <v>100747.55675784221</v>
      </c>
      <c r="D65" s="447">
        <f ca="1">SUMIF(G:G,58,K:K)</f>
        <v>-227467.62547263334</v>
      </c>
      <c r="E65" s="447">
        <f t="shared" ca="1" si="1"/>
        <v>-4720095.2916318392</v>
      </c>
      <c r="F65" s="431"/>
      <c r="G65" s="459">
        <f t="shared" si="8"/>
        <v>5</v>
      </c>
      <c r="H65" s="459">
        <v>58</v>
      </c>
      <c r="I65" s="444">
        <f t="shared" ca="1" si="5"/>
        <v>1804860.2645244827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7384.9555470003479</v>
      </c>
      <c r="L65" s="444">
        <f t="shared" ca="1" si="3"/>
        <v>1779774.2868270839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-4720095.2916318392</v>
      </c>
      <c r="C66" s="447">
        <f t="shared" si="0"/>
        <v>100747.55675784221</v>
      </c>
      <c r="D66" s="447">
        <f ca="1">SUMIF(G:G,59,K:K)</f>
        <v>-244259.73710914352</v>
      </c>
      <c r="E66" s="447">
        <f t="shared" ca="1" si="1"/>
        <v>-5065102.5854988247</v>
      </c>
      <c r="F66" s="431"/>
      <c r="G66" s="459">
        <f t="shared" si="8"/>
        <v>5</v>
      </c>
      <c r="H66" s="459">
        <v>59</v>
      </c>
      <c r="I66" s="444">
        <f t="shared" ca="1" si="5"/>
        <v>1779774.2868270839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7280.4306399278539</v>
      </c>
      <c r="L66" s="444">
        <f t="shared" ca="1" si="3"/>
        <v>1754583.7842226126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-5065102.5854988247</v>
      </c>
      <c r="C67" s="447">
        <f t="shared" si="0"/>
        <v>100747.55675784221</v>
      </c>
      <c r="D67" s="447">
        <f t="shared" ref="D67:D136" ca="1" si="9">SUMIF(G:G,60,K:K)</f>
        <v>-261910.96504641944</v>
      </c>
      <c r="E67" s="447">
        <f t="shared" ca="1" si="1"/>
        <v>-5427761.1073030867</v>
      </c>
      <c r="F67" s="431"/>
      <c r="G67" s="459">
        <f t="shared" si="8"/>
        <v>5</v>
      </c>
      <c r="H67" s="459">
        <v>60</v>
      </c>
      <c r="I67" s="444">
        <f t="shared" ca="1" si="5"/>
        <v>1754583.7842226126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7175.4702124092219</v>
      </c>
      <c r="L67" s="444">
        <f t="shared" ca="1" si="3"/>
        <v>1729288.3211906229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-5427761.1073030867</v>
      </c>
      <c r="C68" s="447">
        <f t="shared" si="0"/>
        <v>100747.55675784221</v>
      </c>
      <c r="D68" s="447">
        <f t="shared" ca="1" si="9"/>
        <v>-261910.96504641944</v>
      </c>
      <c r="E68" s="447">
        <f t="shared" ca="1" si="1"/>
        <v>-5790419.6291073486</v>
      </c>
      <c r="F68" s="431"/>
      <c r="G68" s="459">
        <f>G67+1</f>
        <v>6</v>
      </c>
      <c r="H68" s="459">
        <v>61</v>
      </c>
      <c r="I68" s="444">
        <f t="shared" ca="1" si="5"/>
        <v>1729288.3211906229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7070.072449775932</v>
      </c>
      <c r="L68" s="444">
        <f t="shared" ca="1" si="3"/>
        <v>1703887.4603959997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-5790419.6291073486</v>
      </c>
      <c r="C69" s="447">
        <f t="shared" si="0"/>
        <v>100747.55675784221</v>
      </c>
      <c r="D69" s="447">
        <f t="shared" ca="1" si="9"/>
        <v>-261910.96504641944</v>
      </c>
      <c r="E69" s="447">
        <f t="shared" ca="1" si="1"/>
        <v>-6153078.1509116106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1703887.4603959997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6964.2355297983358</v>
      </c>
      <c r="L69" s="444">
        <f t="shared" ca="1" si="3"/>
        <v>1678380.762681399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-6153078.1509116106</v>
      </c>
      <c r="C70" s="447">
        <f t="shared" si="0"/>
        <v>100747.55675784221</v>
      </c>
      <c r="D70" s="447">
        <f t="shared" ca="1" si="9"/>
        <v>-261910.96504641944</v>
      </c>
      <c r="E70" s="447">
        <f t="shared" ca="1" si="1"/>
        <v>-6515736.6727158725</v>
      </c>
      <c r="F70" s="431"/>
      <c r="G70" s="459">
        <f t="shared" si="10"/>
        <v>6</v>
      </c>
      <c r="H70" s="459">
        <v>63</v>
      </c>
      <c r="I70" s="444">
        <f t="shared" ca="1" si="5"/>
        <v>1678380.762681399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6857.9576226541667</v>
      </c>
      <c r="L70" s="444">
        <f t="shared" ca="1" si="3"/>
        <v>1652767.7870596542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-6515736.6727158725</v>
      </c>
      <c r="C71" s="447">
        <f t="shared" si="0"/>
        <v>100747.55675784221</v>
      </c>
      <c r="D71" s="447">
        <f t="shared" ca="1" si="9"/>
        <v>-261910.96504641944</v>
      </c>
      <c r="E71" s="447">
        <f t="shared" ca="1" si="1"/>
        <v>-6878395.1945201345</v>
      </c>
      <c r="F71" s="431"/>
      <c r="G71" s="459">
        <f t="shared" si="10"/>
        <v>6</v>
      </c>
      <c r="H71" s="459">
        <v>64</v>
      </c>
      <c r="I71" s="444">
        <f t="shared" ca="1" si="5"/>
        <v>1652767.7870596542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6751.2368908968965</v>
      </c>
      <c r="L71" s="444">
        <f t="shared" ca="1" si="3"/>
        <v>1627048.0907061521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-6878395.1945201345</v>
      </c>
      <c r="C72" s="447">
        <f t="shared" si="0"/>
        <v>100747.55675784221</v>
      </c>
      <c r="D72" s="447">
        <f t="shared" ca="1" si="9"/>
        <v>-261910.96504641944</v>
      </c>
      <c r="E72" s="447">
        <f t="shared" ca="1" si="1"/>
        <v>-7241053.7163243964</v>
      </c>
      <c r="F72" s="431"/>
      <c r="G72" s="459">
        <f t="shared" si="10"/>
        <v>6</v>
      </c>
      <c r="H72" s="459">
        <v>65</v>
      </c>
      <c r="I72" s="444">
        <f t="shared" ca="1" si="5"/>
        <v>1627048.0907061521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6644.0714894239709</v>
      </c>
      <c r="L72" s="444">
        <f t="shared" ca="1" si="3"/>
        <v>1601221.2289511771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-7241053.7163243964</v>
      </c>
      <c r="C73" s="447">
        <f t="shared" si="0"/>
        <v>100747.55675784221</v>
      </c>
      <c r="D73" s="447">
        <f t="shared" ca="1" si="9"/>
        <v>-261910.96504641944</v>
      </c>
      <c r="E73" s="447">
        <f t="shared" ca="1" si="1"/>
        <v>-7603712.2381286584</v>
      </c>
      <c r="F73" s="431"/>
      <c r="G73" s="459">
        <f t="shared" si="10"/>
        <v>6</v>
      </c>
      <c r="H73" s="459">
        <v>66</v>
      </c>
      <c r="I73" s="444">
        <f t="shared" ca="1" si="5"/>
        <v>1601221.2289511771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6536.4595654449085</v>
      </c>
      <c r="L73" s="444">
        <f t="shared" ca="1" si="3"/>
        <v>1575286.7552722229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-7603712.2381286584</v>
      </c>
      <c r="C74" s="447">
        <f t="shared" si="0"/>
        <v>100747.55675784221</v>
      </c>
      <c r="D74" s="447">
        <f t="shared" ca="1" si="9"/>
        <v>-261910.96504641944</v>
      </c>
      <c r="E74" s="447">
        <f t="shared" ca="1" si="1"/>
        <v>-7966370.7599329203</v>
      </c>
      <c r="F74" s="431"/>
      <c r="G74" s="459">
        <f t="shared" si="10"/>
        <v>6</v>
      </c>
      <c r="H74" s="459">
        <v>67</v>
      </c>
      <c r="I74" s="444">
        <f t="shared" ca="1" si="5"/>
        <v>1575286.7552722229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6428.3992584492662</v>
      </c>
      <c r="L74" s="444">
        <f t="shared" ca="1" si="3"/>
        <v>1549244.2212862731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-7966370.7599329203</v>
      </c>
      <c r="C75" s="447">
        <f t="shared" si="0"/>
        <v>100747.55675784221</v>
      </c>
      <c r="D75" s="447">
        <f t="shared" ca="1" si="9"/>
        <v>-261910.96504641944</v>
      </c>
      <c r="E75" s="447">
        <f t="shared" ca="1" si="1"/>
        <v>-8329029.2817371823</v>
      </c>
      <c r="F75" s="431"/>
      <c r="G75" s="459">
        <f t="shared" si="10"/>
        <v>6</v>
      </c>
      <c r="H75" s="459">
        <v>68</v>
      </c>
      <c r="I75" s="444">
        <f t="shared" ca="1" si="5"/>
        <v>1549244.2212862731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6417.3853831518863</v>
      </c>
      <c r="L75" s="444">
        <f t="shared" ca="1" si="3"/>
        <v>1546589.8773396048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-8329029.2817371823</v>
      </c>
      <c r="C76" s="447">
        <f t="shared" si="0"/>
        <v>100747.55675784221</v>
      </c>
      <c r="D76" s="447">
        <f t="shared" ca="1" si="9"/>
        <v>-261910.96504641944</v>
      </c>
      <c r="E76" s="447">
        <f t="shared" ca="1" si="1"/>
        <v>-8691687.8035414442</v>
      </c>
      <c r="F76" s="431"/>
      <c r="G76" s="459">
        <f t="shared" si="10"/>
        <v>6</v>
      </c>
      <c r="H76" s="459">
        <v>69</v>
      </c>
      <c r="I76" s="444">
        <f t="shared" ca="1" si="5"/>
        <v>1546589.8773396048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6406.3256167074351</v>
      </c>
      <c r="L76" s="444">
        <f t="shared" ca="1" si="3"/>
        <v>1543924.4736264918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-8691687.8035414442</v>
      </c>
      <c r="C77" s="447">
        <f t="shared" si="0"/>
        <v>100747.55675784221</v>
      </c>
      <c r="D77" s="447">
        <f t="shared" ca="1" si="9"/>
        <v>-261910.96504641944</v>
      </c>
      <c r="E77" s="447">
        <f t="shared" ca="1" si="1"/>
        <v>-9054346.3253457062</v>
      </c>
      <c r="F77" s="431"/>
      <c r="G77" s="459">
        <f t="shared" si="10"/>
        <v>6</v>
      </c>
      <c r="H77" s="459">
        <v>70</v>
      </c>
      <c r="I77" s="444">
        <f t="shared" ca="1" si="5"/>
        <v>1543924.4736264918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6395.2197679027986</v>
      </c>
      <c r="L77" s="444">
        <f t="shared" ca="1" si="3"/>
        <v>1541247.9640645743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-9054346.3253457062</v>
      </c>
      <c r="C78" s="447">
        <f t="shared" si="0"/>
        <v>100747.55675784221</v>
      </c>
      <c r="D78" s="447">
        <f t="shared" ca="1" si="9"/>
        <v>-261910.96504641944</v>
      </c>
      <c r="E78" s="447">
        <f t="shared" ca="1" si="1"/>
        <v>-9417004.8471499681</v>
      </c>
      <c r="F78" s="431"/>
      <c r="G78" s="459">
        <f t="shared" si="10"/>
        <v>6</v>
      </c>
      <c r="H78" s="459">
        <v>71</v>
      </c>
      <c r="I78" s="444">
        <f t="shared" ca="1" si="5"/>
        <v>1541247.9640645743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6384.0676447281421</v>
      </c>
      <c r="L78" s="444">
        <f t="shared" ca="1" si="3"/>
        <v>1538560.3023794822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-9417004.8471499681</v>
      </c>
      <c r="C79" s="447">
        <f t="shared" si="0"/>
        <v>100747.55675784221</v>
      </c>
      <c r="D79" s="447">
        <f t="shared" ca="1" si="9"/>
        <v>-261910.96504641944</v>
      </c>
      <c r="E79" s="447">
        <f t="shared" ca="1" si="1"/>
        <v>-9779663.3689542301</v>
      </c>
      <c r="F79" s="431"/>
      <c r="G79" s="459">
        <f t="shared" si="10"/>
        <v>6</v>
      </c>
      <c r="H79" s="459">
        <v>72</v>
      </c>
      <c r="I79" s="444">
        <f t="shared" ca="1" si="5"/>
        <v>1538560.3023794822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6372.8690543735911</v>
      </c>
      <c r="L79" s="444">
        <f t="shared" ca="1" si="3"/>
        <v>1535861.4421040355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-9779663.3689542301</v>
      </c>
      <c r="C80" s="447">
        <f t="shared" si="0"/>
        <v>100747.55675784221</v>
      </c>
      <c r="D80" s="447">
        <f t="shared" ca="1" si="9"/>
        <v>-261910.96504641944</v>
      </c>
      <c r="E80" s="447">
        <f t="shared" ca="1" si="1"/>
        <v>-10142321.890758492</v>
      </c>
      <c r="F80" s="431"/>
      <c r="G80" s="459">
        <f>G79+1</f>
        <v>7</v>
      </c>
      <c r="H80" s="459">
        <v>73</v>
      </c>
      <c r="I80" s="444">
        <f t="shared" ca="1" si="5"/>
        <v>1535861.4421040355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6361.6238032258971</v>
      </c>
      <c r="L80" s="444">
        <f t="shared" ca="1" si="3"/>
        <v>1533151.3365774411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-10142321.890758492</v>
      </c>
      <c r="C81" s="447">
        <f t="shared" si="0"/>
        <v>100747.55675784221</v>
      </c>
      <c r="D81" s="447">
        <f t="shared" ca="1" si="9"/>
        <v>-261910.96504641944</v>
      </c>
      <c r="E81" s="447">
        <f t="shared" ca="1" si="1"/>
        <v>-10504980.412562754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1533151.3365774411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6350.331696865087</v>
      </c>
      <c r="L81" s="444">
        <f t="shared" ca="1" si="3"/>
        <v>1530429.938944486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-10504980.412562754</v>
      </c>
      <c r="C82" s="447">
        <f t="shared" si="0"/>
        <v>100747.55675784221</v>
      </c>
      <c r="D82" s="447">
        <f t="shared" ca="1" si="9"/>
        <v>-261910.96504641944</v>
      </c>
      <c r="E82" s="447">
        <f t="shared" ca="1" si="1"/>
        <v>-10867638.934367016</v>
      </c>
      <c r="F82" s="431"/>
      <c r="G82" s="459">
        <f t="shared" si="11"/>
        <v>7</v>
      </c>
      <c r="H82" s="459">
        <v>75</v>
      </c>
      <c r="I82" s="444">
        <f t="shared" ca="1" si="5"/>
        <v>1530429.938944486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6338.9925400611073</v>
      </c>
      <c r="L82" s="444">
        <f t="shared" ca="1" si="3"/>
        <v>1527697.2021547267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-10867638.934367016</v>
      </c>
      <c r="C83" s="447">
        <f t="shared" si="0"/>
        <v>100747.55675784221</v>
      </c>
      <c r="D83" s="447">
        <f t="shared" ca="1" si="9"/>
        <v>-261910.96504641944</v>
      </c>
      <c r="E83" s="447">
        <f t="shared" ca="1" si="1"/>
        <v>-11230297.456171278</v>
      </c>
      <c r="F83" s="431"/>
      <c r="G83" s="459">
        <f t="shared" si="11"/>
        <v>7</v>
      </c>
      <c r="H83" s="459">
        <v>76</v>
      </c>
      <c r="I83" s="444">
        <f t="shared" ca="1" si="5"/>
        <v>1527697.2021547267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6327.6061367704433</v>
      </c>
      <c r="L83" s="444">
        <f t="shared" ca="1" si="3"/>
        <v>1524953.0789616769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-11230297.456171278</v>
      </c>
      <c r="C84" s="447">
        <f t="shared" si="0"/>
        <v>100747.55675784221</v>
      </c>
      <c r="D84" s="447">
        <f t="shared" ca="1" si="9"/>
        <v>-261910.96504641944</v>
      </c>
      <c r="E84" s="447">
        <f t="shared" ca="1" si="1"/>
        <v>-11592955.97797554</v>
      </c>
      <c r="F84" s="431"/>
      <c r="G84" s="459">
        <f t="shared" si="11"/>
        <v>7</v>
      </c>
      <c r="H84" s="459">
        <v>77</v>
      </c>
      <c r="I84" s="444">
        <f t="shared" ca="1" si="5"/>
        <v>1524953.0789616769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6316.1722901327357</v>
      </c>
      <c r="L84" s="444">
        <f t="shared" ca="1" si="3"/>
        <v>1522197.5219219895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-11592955.97797554</v>
      </c>
      <c r="C85" s="447">
        <f t="shared" si="0"/>
        <v>100747.55675784221</v>
      </c>
      <c r="D85" s="447">
        <f t="shared" ca="1" si="9"/>
        <v>-261910.96504641944</v>
      </c>
      <c r="E85" s="447">
        <f t="shared" ca="1" si="1"/>
        <v>-11955614.499779802</v>
      </c>
      <c r="F85" s="431"/>
      <c r="G85" s="459">
        <f t="shared" si="11"/>
        <v>7</v>
      </c>
      <c r="H85" s="459">
        <v>78</v>
      </c>
      <c r="I85" s="444">
        <f t="shared" ca="1" si="5"/>
        <v>1522197.5219219895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6304.6908024673721</v>
      </c>
      <c r="L85" s="444">
        <f t="shared" ca="1" si="3"/>
        <v>1519430.4833946365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-11955614.499779802</v>
      </c>
      <c r="C86" s="447">
        <f t="shared" si="0"/>
        <v>100747.55675784221</v>
      </c>
      <c r="D86" s="447">
        <f t="shared" ca="1" si="9"/>
        <v>-261910.96504641944</v>
      </c>
      <c r="E86" s="447">
        <f t="shared" ca="1" si="1"/>
        <v>-12318273.021584064</v>
      </c>
      <c r="F86" s="431"/>
      <c r="G86" s="459">
        <f t="shared" si="11"/>
        <v>7</v>
      </c>
      <c r="H86" s="459">
        <v>79</v>
      </c>
      <c r="I86" s="444">
        <f t="shared" ca="1" si="5"/>
        <v>1519430.4833946365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6293.161475270068</v>
      </c>
      <c r="L86" s="444">
        <f t="shared" ca="1" si="3"/>
        <v>1516651.9155400863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-12318273.021584064</v>
      </c>
      <c r="C87" s="447">
        <f t="shared" si="0"/>
        <v>100747.55675784221</v>
      </c>
      <c r="D87" s="447">
        <f t="shared" ca="1" si="9"/>
        <v>-261910.96504641944</v>
      </c>
      <c r="E87" s="447">
        <f t="shared" ca="1" si="1"/>
        <v>-12680931.543388326</v>
      </c>
      <c r="F87" s="431"/>
      <c r="G87" s="459">
        <f t="shared" si="11"/>
        <v>7</v>
      </c>
      <c r="H87" s="459">
        <v>80</v>
      </c>
      <c r="I87" s="444">
        <f t="shared" ca="1" si="5"/>
        <v>1516651.9155400863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6281.5841092094415</v>
      </c>
      <c r="L87" s="444">
        <f t="shared" ca="1" si="3"/>
        <v>1513861.7703194756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-12680931.543388326</v>
      </c>
      <c r="C88" s="447">
        <f t="shared" si="0"/>
        <v>100747.55675784221</v>
      </c>
      <c r="D88" s="447">
        <f t="shared" ca="1" si="9"/>
        <v>-261910.96504641944</v>
      </c>
      <c r="E88" s="447">
        <f t="shared" ca="1" si="1"/>
        <v>-13043590.065192588</v>
      </c>
      <c r="F88" s="431"/>
      <c r="G88" s="459">
        <f t="shared" si="11"/>
        <v>7</v>
      </c>
      <c r="H88" s="459">
        <v>81</v>
      </c>
      <c r="I88" s="444">
        <f t="shared" ca="1" si="5"/>
        <v>1513861.7703194756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6269.9585041235641</v>
      </c>
      <c r="L88" s="444">
        <f t="shared" ca="1" si="3"/>
        <v>1511059.9994937789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-13043590.065192588</v>
      </c>
      <c r="C89" s="447">
        <f t="shared" si="0"/>
        <v>100747.55675784221</v>
      </c>
      <c r="D89" s="447">
        <f t="shared" ca="1" si="9"/>
        <v>-261910.96504641944</v>
      </c>
      <c r="E89" s="447">
        <f t="shared" ca="1" si="1"/>
        <v>-13406248.58699685</v>
      </c>
      <c r="F89" s="431"/>
      <c r="G89" s="459">
        <f t="shared" si="11"/>
        <v>7</v>
      </c>
      <c r="H89" s="459">
        <v>82</v>
      </c>
      <c r="I89" s="444">
        <f t="shared" ca="1" si="5"/>
        <v>1511059.9994937789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6258.2844590164941</v>
      </c>
      <c r="L89" s="444">
        <f t="shared" ca="1" si="3"/>
        <v>1508246.5546229752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-13406248.58699685</v>
      </c>
      <c r="C90" s="447">
        <f t="shared" si="0"/>
        <v>100747.55675784221</v>
      </c>
      <c r="D90" s="447">
        <f t="shared" ca="1" si="9"/>
        <v>-261910.96504641944</v>
      </c>
      <c r="E90" s="447">
        <f t="shared" ca="1" si="1"/>
        <v>-13768907.108801112</v>
      </c>
      <c r="F90" s="431"/>
      <c r="G90" s="459">
        <f t="shared" si="11"/>
        <v>7</v>
      </c>
      <c r="H90" s="459">
        <v>83</v>
      </c>
      <c r="I90" s="444">
        <f t="shared" ca="1" si="5"/>
        <v>1508246.5546229752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6246.5617720548125</v>
      </c>
      <c r="L90" s="444">
        <f t="shared" ca="1" si="3"/>
        <v>1505421.3870652097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-13768907.108801112</v>
      </c>
      <c r="C91" s="447">
        <f t="shared" si="0"/>
        <v>100747.55675784221</v>
      </c>
      <c r="D91" s="447">
        <f t="shared" ca="1" si="9"/>
        <v>-261910.96504641944</v>
      </c>
      <c r="E91" s="447">
        <f t="shared" ca="1" si="1"/>
        <v>-14131565.630605374</v>
      </c>
      <c r="F91" s="431"/>
      <c r="G91" s="459">
        <f t="shared" si="11"/>
        <v>7</v>
      </c>
      <c r="H91" s="459">
        <v>84</v>
      </c>
      <c r="I91" s="444">
        <f t="shared" ca="1" si="5"/>
        <v>1505421.3870652097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6234.7902405641225</v>
      </c>
      <c r="L91" s="444">
        <f t="shared" ca="1" si="3"/>
        <v>1502584.4479759536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-14131565.630605374</v>
      </c>
      <c r="C92" s="447">
        <f t="shared" si="0"/>
        <v>100747.55675784221</v>
      </c>
      <c r="D92" s="447">
        <f t="shared" ca="1" si="9"/>
        <v>-261910.96504641944</v>
      </c>
      <c r="E92" s="447">
        <f t="shared" ca="1" si="1"/>
        <v>-14494224.152409635</v>
      </c>
      <c r="F92" s="431"/>
      <c r="G92" s="459">
        <f>G91+1</f>
        <v>8</v>
      </c>
      <c r="H92" s="459">
        <v>85</v>
      </c>
      <c r="I92" s="444">
        <f t="shared" ca="1" si="5"/>
        <v>1502584.4479759536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6222.9696610255551</v>
      </c>
      <c r="L92" s="444">
        <f t="shared" ca="1" si="3"/>
        <v>1499735.6883071589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-14494224.152409635</v>
      </c>
      <c r="C93" s="447">
        <f t="shared" si="0"/>
        <v>100747.55675784221</v>
      </c>
      <c r="D93" s="447">
        <f t="shared" ca="1" si="9"/>
        <v>-261910.96504641944</v>
      </c>
      <c r="E93" s="447">
        <f t="shared" ca="1" si="1"/>
        <v>-14856882.674213897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1499735.6883071589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6211.0998290722446</v>
      </c>
      <c r="L93" s="444">
        <f t="shared" ca="1" si="3"/>
        <v>1496875.0588064108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-14856882.674213897</v>
      </c>
      <c r="C94" s="447">
        <f t="shared" si="0"/>
        <v>100747.55675784221</v>
      </c>
      <c r="D94" s="447">
        <f t="shared" ca="1" si="9"/>
        <v>-261910.96504641944</v>
      </c>
      <c r="E94" s="447">
        <f t="shared" ca="1" si="1"/>
        <v>-15219541.196018159</v>
      </c>
      <c r="F94" s="431"/>
      <c r="G94" s="459">
        <f t="shared" si="12"/>
        <v>8</v>
      </c>
      <c r="H94" s="459">
        <v>87</v>
      </c>
      <c r="I94" s="444">
        <f t="shared" ca="1" si="5"/>
        <v>1496875.0588064108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6199.1805394857938</v>
      </c>
      <c r="L94" s="444">
        <f t="shared" ca="1" si="3"/>
        <v>1494002.5100160763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-15219541.196018159</v>
      </c>
      <c r="C95" s="447">
        <f t="shared" si="0"/>
        <v>100747.55675784221</v>
      </c>
      <c r="D95" s="447">
        <f t="shared" ca="1" si="9"/>
        <v>-261910.96504641944</v>
      </c>
      <c r="E95" s="447">
        <f t="shared" ca="1" si="1"/>
        <v>-15582199.717822421</v>
      </c>
      <c r="F95" s="431"/>
      <c r="G95" s="459">
        <f t="shared" si="12"/>
        <v>8</v>
      </c>
      <c r="H95" s="459">
        <v>88</v>
      </c>
      <c r="I95" s="444">
        <f t="shared" ca="1" si="5"/>
        <v>1494002.5100160763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6187.2115861927332</v>
      </c>
      <c r="L95" s="444">
        <f t="shared" ca="1" si="3"/>
        <v>1491117.9922724487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-15582199.717822421</v>
      </c>
      <c r="C96" s="447">
        <f t="shared" si="0"/>
        <v>100747.55675784221</v>
      </c>
      <c r="D96" s="447">
        <f t="shared" ca="1" si="9"/>
        <v>-261910.96504641944</v>
      </c>
      <c r="E96" s="447">
        <f t="shared" ca="1" si="1"/>
        <v>-15944858.239626683</v>
      </c>
      <c r="F96" s="431"/>
      <c r="G96" s="459">
        <f t="shared" si="12"/>
        <v>8</v>
      </c>
      <c r="H96" s="459">
        <v>89</v>
      </c>
      <c r="I96" s="444">
        <f t="shared" ca="1" si="5"/>
        <v>1491117.9922724487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6175.1927622609519</v>
      </c>
      <c r="L96" s="444">
        <f t="shared" ca="1" si="3"/>
        <v>1488221.4557048895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-15944858.239626683</v>
      </c>
      <c r="C97" s="447">
        <f t="shared" si="0"/>
        <v>100747.55675784221</v>
      </c>
      <c r="D97" s="447">
        <f t="shared" ca="1" si="9"/>
        <v>-261910.96504641944</v>
      </c>
      <c r="E97" s="447">
        <f t="shared" ca="1" si="1"/>
        <v>-16307516.761430945</v>
      </c>
      <c r="F97" s="431"/>
      <c r="G97" s="459">
        <f t="shared" si="12"/>
        <v>8</v>
      </c>
      <c r="H97" s="459">
        <v>90</v>
      </c>
      <c r="I97" s="444">
        <f t="shared" ca="1" si="5"/>
        <v>1488221.4557048895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6163.1238598961218</v>
      </c>
      <c r="L97" s="444">
        <f t="shared" ca="1" si="3"/>
        <v>1485312.8502349653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-16307516.761430945</v>
      </c>
      <c r="C98" s="447">
        <f t="shared" si="0"/>
        <v>100747.55675784221</v>
      </c>
      <c r="D98" s="447">
        <f t="shared" ca="1" si="9"/>
        <v>-261910.96504641944</v>
      </c>
      <c r="E98" s="447">
        <f t="shared" ca="1" si="1"/>
        <v>-16670175.283235207</v>
      </c>
      <c r="F98" s="431"/>
      <c r="G98" s="459">
        <f t="shared" si="12"/>
        <v>8</v>
      </c>
      <c r="H98" s="459">
        <v>91</v>
      </c>
      <c r="I98" s="444">
        <f t="shared" ca="1" si="5"/>
        <v>1485312.8502349653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6151.0046704381048</v>
      </c>
      <c r="L98" s="444">
        <f t="shared" ca="1" si="3"/>
        <v>1482392.1255755832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-16670175.283235207</v>
      </c>
      <c r="C99" s="447">
        <f t="shared" si="0"/>
        <v>100747.55675784221</v>
      </c>
      <c r="D99" s="447">
        <f t="shared" ca="1" si="9"/>
        <v>-261910.96504641944</v>
      </c>
      <c r="E99" s="447">
        <f t="shared" ca="1" si="1"/>
        <v>-17032833.805039469</v>
      </c>
      <c r="F99" s="431"/>
      <c r="G99" s="459">
        <f t="shared" si="12"/>
        <v>8</v>
      </c>
      <c r="H99" s="459">
        <v>92</v>
      </c>
      <c r="I99" s="444">
        <f t="shared" ca="1" si="5"/>
        <v>1482392.1255755832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6138.8349843573451</v>
      </c>
      <c r="L99" s="444">
        <f t="shared" ca="1" si="3"/>
        <v>1479459.2312301202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-17032833.805039469</v>
      </c>
      <c r="C100" s="447">
        <f t="shared" si="0"/>
        <v>100747.55675784221</v>
      </c>
      <c r="D100" s="447">
        <f t="shared" ca="1" si="9"/>
        <v>-261910.96504641944</v>
      </c>
      <c r="E100" s="447">
        <f t="shared" ca="1" si="1"/>
        <v>-17395492.326843731</v>
      </c>
      <c r="F100" s="431"/>
      <c r="G100" s="459">
        <f t="shared" si="12"/>
        <v>8</v>
      </c>
      <c r="H100" s="459">
        <v>93</v>
      </c>
      <c r="I100" s="444">
        <f t="shared" ca="1" si="5"/>
        <v>1479459.2312301202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6126.6145912512493</v>
      </c>
      <c r="L100" s="444">
        <f t="shared" ca="1" si="3"/>
        <v>1476514.1164915513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-17395492.326843731</v>
      </c>
      <c r="C101" s="447">
        <f t="shared" si="0"/>
        <v>100747.55675784221</v>
      </c>
      <c r="D101" s="447">
        <f t="shared" ca="1" si="9"/>
        <v>-261910.96504641944</v>
      </c>
      <c r="E101" s="447">
        <f t="shared" ca="1" si="1"/>
        <v>-17758150.848647993</v>
      </c>
      <c r="F101" s="431"/>
      <c r="G101" s="459">
        <f t="shared" si="12"/>
        <v>8</v>
      </c>
      <c r="H101" s="459">
        <v>94</v>
      </c>
      <c r="I101" s="444">
        <f t="shared" ca="1" si="5"/>
        <v>1476514.1164915513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6114.3432798405456</v>
      </c>
      <c r="L101" s="444">
        <f t="shared" ca="1" si="3"/>
        <v>1473556.7304415717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-17758150.848647993</v>
      </c>
      <c r="C102" s="447">
        <f t="shared" si="0"/>
        <v>100747.55675784221</v>
      </c>
      <c r="D102" s="447">
        <f t="shared" ca="1" si="9"/>
        <v>-261910.96504641944</v>
      </c>
      <c r="E102" s="447">
        <f t="shared" ca="1" si="1"/>
        <v>-18120809.370452255</v>
      </c>
      <c r="F102" s="431"/>
      <c r="G102" s="459">
        <f t="shared" si="12"/>
        <v>8</v>
      </c>
      <c r="H102" s="459">
        <v>95</v>
      </c>
      <c r="I102" s="444">
        <f t="shared" ca="1" si="5"/>
        <v>1473556.7304415717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6102.0208379656306</v>
      </c>
      <c r="L102" s="444">
        <f t="shared" ca="1" si="3"/>
        <v>1470587.0219497171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-18120809.370452255</v>
      </c>
      <c r="C103" s="447">
        <f t="shared" si="0"/>
        <v>100747.55675784221</v>
      </c>
      <c r="D103" s="447">
        <f t="shared" ca="1" si="9"/>
        <v>-261910.96504641944</v>
      </c>
      <c r="E103" s="447">
        <f t="shared" ca="1" si="1"/>
        <v>-18483467.892256517</v>
      </c>
      <c r="F103" s="431"/>
      <c r="G103" s="459">
        <f t="shared" si="12"/>
        <v>8</v>
      </c>
      <c r="H103" s="459">
        <v>96</v>
      </c>
      <c r="I103" s="444">
        <f t="shared" ca="1" si="5"/>
        <v>1470587.0219497171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6089.6470525829036</v>
      </c>
      <c r="L103" s="444">
        <f t="shared" ca="1" si="3"/>
        <v>1467604.9396724796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-18483467.892256517</v>
      </c>
      <c r="C104" s="447">
        <f t="shared" si="0"/>
        <v>75560.667568381657</v>
      </c>
      <c r="D104" s="447">
        <f t="shared" ca="1" si="9"/>
        <v>-261910.96504641944</v>
      </c>
      <c r="E104" s="447">
        <f t="shared" ca="1" si="1"/>
        <v>-18820939.52487132</v>
      </c>
      <c r="F104" s="431"/>
      <c r="G104" s="459">
        <f>G103+1</f>
        <v>9</v>
      </c>
      <c r="H104" s="459">
        <v>97</v>
      </c>
      <c r="I104" s="444">
        <f t="shared" ca="1" si="5"/>
        <v>1467604.9396724796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6077.221709761081</v>
      </c>
      <c r="L104" s="444">
        <f t="shared" ca="1" si="3"/>
        <v>1464610.4320524205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-18820939.52487132</v>
      </c>
      <c r="C105" s="447">
        <f t="shared" si="0"/>
        <v>0</v>
      </c>
      <c r="D105" s="447">
        <f t="shared" ca="1" si="9"/>
        <v>-261910.96504641944</v>
      </c>
      <c r="E105" s="447">
        <f t="shared" ca="1" si="1"/>
        <v>-19082850.48991774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1464610.4320524205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6067.5616763441676</v>
      </c>
      <c r="L105" s="444">
        <f t="shared" ca="1" si="3"/>
        <v>1462282.3639989444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-19082850.48991774</v>
      </c>
      <c r="C106" s="447">
        <f t="shared" si="0"/>
        <v>0</v>
      </c>
      <c r="D106" s="447">
        <f t="shared" ca="1" si="9"/>
        <v>-261910.96504641944</v>
      </c>
      <c r="E106" s="447">
        <f t="shared" ca="1" si="1"/>
        <v>-19344761.454964161</v>
      </c>
      <c r="F106" s="431"/>
      <c r="G106" s="459">
        <f t="shared" si="13"/>
        <v>9</v>
      </c>
      <c r="H106" s="459">
        <v>99</v>
      </c>
      <c r="I106" s="444">
        <f t="shared" ca="1" si="5"/>
        <v>1462282.3639989444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6057.8613927880178</v>
      </c>
      <c r="L106" s="444">
        <f t="shared" ca="1" si="3"/>
        <v>1459944.5956619123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-19344761.454964161</v>
      </c>
      <c r="C107" s="447">
        <f t="shared" si="0"/>
        <v>0</v>
      </c>
      <c r="D107" s="447">
        <f t="shared" ca="1" si="9"/>
        <v>-261910.96504641944</v>
      </c>
      <c r="E107" s="447">
        <f t="shared" ca="1" si="1"/>
        <v>-19606672.420010582</v>
      </c>
      <c r="F107" s="431"/>
      <c r="G107" s="459">
        <f t="shared" si="13"/>
        <v>9</v>
      </c>
      <c r="H107" s="459">
        <v>100</v>
      </c>
      <c r="I107" s="444">
        <f t="shared" ca="1" si="5"/>
        <v>1459944.5956619123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6048.1206913837177</v>
      </c>
      <c r="L107" s="444">
        <f t="shared" ca="1" si="3"/>
        <v>1457597.0866234759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-19606672.420010582</v>
      </c>
      <c r="C108" s="447">
        <f t="shared" si="0"/>
        <v>0</v>
      </c>
      <c r="D108" s="447">
        <f t="shared" ca="1" si="9"/>
        <v>-261910.96504641944</v>
      </c>
      <c r="E108" s="447">
        <f t="shared" ca="1" si="1"/>
        <v>-19868583.385057002</v>
      </c>
      <c r="F108" s="431"/>
      <c r="G108" s="459">
        <f t="shared" si="13"/>
        <v>9</v>
      </c>
      <c r="H108" s="459">
        <v>101</v>
      </c>
      <c r="I108" s="444">
        <f t="shared" ca="1" si="5"/>
        <v>1457597.0866234759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6038.3394037235657</v>
      </c>
      <c r="L108" s="444">
        <f t="shared" ca="1" si="3"/>
        <v>1455239.7962973793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-19868583.385057002</v>
      </c>
      <c r="C109" s="447">
        <f t="shared" si="0"/>
        <v>0</v>
      </c>
      <c r="D109" s="447">
        <f t="shared" ca="1" si="9"/>
        <v>-261910.96504641944</v>
      </c>
      <c r="E109" s="447">
        <f t="shared" ca="1" si="1"/>
        <v>-20130494.350103423</v>
      </c>
      <c r="F109" s="431"/>
      <c r="G109" s="459">
        <f t="shared" si="13"/>
        <v>9</v>
      </c>
      <c r="H109" s="459">
        <v>102</v>
      </c>
      <c r="I109" s="444">
        <f t="shared" ca="1" si="5"/>
        <v>1455239.7962973793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6028.5173606981625</v>
      </c>
      <c r="L109" s="444">
        <f t="shared" ca="1" si="3"/>
        <v>1452872.6839282573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-20130494.350103423</v>
      </c>
      <c r="C110" s="447">
        <f t="shared" si="0"/>
        <v>0</v>
      </c>
      <c r="D110" s="447">
        <f t="shared" ca="1" si="9"/>
        <v>-261910.96504641944</v>
      </c>
      <c r="E110" s="447">
        <f t="shared" ca="1" si="1"/>
        <v>-20392405.315149844</v>
      </c>
      <c r="F110" s="431"/>
      <c r="G110" s="459">
        <f t="shared" si="13"/>
        <v>9</v>
      </c>
      <c r="H110" s="459">
        <v>103</v>
      </c>
      <c r="I110" s="444">
        <f t="shared" ca="1" si="5"/>
        <v>1452872.6839282573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6018.6543924934876</v>
      </c>
      <c r="L110" s="444">
        <f t="shared" ca="1" si="3"/>
        <v>1450495.7085909306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-20392405.315149844</v>
      </c>
      <c r="C111" s="447">
        <f t="shared" si="0"/>
        <v>0</v>
      </c>
      <c r="D111" s="447">
        <f t="shared" ca="1" si="9"/>
        <v>-261910.96504641944</v>
      </c>
      <c r="E111" s="447">
        <f t="shared" ca="1" si="1"/>
        <v>-20654316.280196264</v>
      </c>
      <c r="F111" s="431"/>
      <c r="G111" s="459">
        <f t="shared" si="13"/>
        <v>9</v>
      </c>
      <c r="H111" s="459">
        <v>104</v>
      </c>
      <c r="I111" s="444">
        <f t="shared" ca="1" si="5"/>
        <v>1450495.7085909306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6008.7503285879602</v>
      </c>
      <c r="L111" s="444">
        <f t="shared" ca="1" si="3"/>
        <v>1448108.8291896984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-20654316.280196264</v>
      </c>
      <c r="C112" s="447">
        <f t="shared" si="0"/>
        <v>0</v>
      </c>
      <c r="D112" s="447">
        <f t="shared" ca="1" si="9"/>
        <v>-261910.96504641944</v>
      </c>
      <c r="E112" s="447">
        <f t="shared" ca="1" si="1"/>
        <v>-20916227.245242685</v>
      </c>
      <c r="F112" s="431"/>
      <c r="G112" s="459">
        <f t="shared" si="13"/>
        <v>9</v>
      </c>
      <c r="H112" s="459">
        <v>105</v>
      </c>
      <c r="I112" s="444">
        <f t="shared" ca="1" si="5"/>
        <v>1448108.8291896984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5998.8049977494929</v>
      </c>
      <c r="L112" s="444">
        <f t="shared" ca="1" si="3"/>
        <v>1445712.0044576277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-20916227.245242685</v>
      </c>
      <c r="C113" s="447">
        <f t="shared" si="0"/>
        <v>0</v>
      </c>
      <c r="D113" s="447">
        <f t="shared" ca="1" si="9"/>
        <v>-261910.96504641944</v>
      </c>
      <c r="E113" s="447">
        <f t="shared" ca="1" si="1"/>
        <v>-21178138.210289106</v>
      </c>
      <c r="F113" s="431"/>
      <c r="G113" s="459">
        <f t="shared" si="13"/>
        <v>9</v>
      </c>
      <c r="H113" s="459">
        <v>106</v>
      </c>
      <c r="I113" s="444">
        <f t="shared" ca="1" si="5"/>
        <v>1445712.0044576277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5988.8182280325309</v>
      </c>
      <c r="L113" s="444">
        <f t="shared" ca="1" si="3"/>
        <v>1443305.1929558399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-21178138.210289106</v>
      </c>
      <c r="C114" s="447">
        <f t="shared" si="0"/>
        <v>0</v>
      </c>
      <c r="D114" s="447">
        <f t="shared" ca="1" si="9"/>
        <v>-261910.96504641944</v>
      </c>
      <c r="E114" s="447">
        <f t="shared" ca="1" si="1"/>
        <v>-21440049.175335526</v>
      </c>
      <c r="F114" s="431"/>
      <c r="G114" s="459">
        <f t="shared" si="13"/>
        <v>9</v>
      </c>
      <c r="H114" s="459">
        <v>107</v>
      </c>
      <c r="I114" s="444">
        <f t="shared" ca="1" si="5"/>
        <v>1443305.1929558399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5978.789846775082</v>
      </c>
      <c r="L114" s="444">
        <f t="shared" ca="1" si="3"/>
        <v>1440888.3530727949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-21440049.175335526</v>
      </c>
      <c r="C115" s="447">
        <f t="shared" si="0"/>
        <v>0</v>
      </c>
      <c r="D115" s="447">
        <f t="shared" ca="1" si="9"/>
        <v>-261910.96504641944</v>
      </c>
      <c r="E115" s="447">
        <f t="shared" ca="1" si="1"/>
        <v>-21701960.140381947</v>
      </c>
      <c r="F115" s="431"/>
      <c r="G115" s="459">
        <f t="shared" si="13"/>
        <v>9</v>
      </c>
      <c r="H115" s="459">
        <v>108</v>
      </c>
      <c r="I115" s="444">
        <f t="shared" ca="1" si="5"/>
        <v>1440888.3530727949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5968.7196805957274</v>
      </c>
      <c r="L115" s="444">
        <f t="shared" ca="1" si="3"/>
        <v>1438461.4430235703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-21701960.140381947</v>
      </c>
      <c r="C116" s="447">
        <f t="shared" si="0"/>
        <v>0</v>
      </c>
      <c r="D116" s="447">
        <f t="shared" ca="1" si="9"/>
        <v>-261910.96504641944</v>
      </c>
      <c r="E116" s="447">
        <f t="shared" ca="1" si="1"/>
        <v>-21963871.105428368</v>
      </c>
      <c r="F116" s="431"/>
      <c r="G116" s="459">
        <f>G115+1</f>
        <v>10</v>
      </c>
      <c r="H116" s="459">
        <v>109</v>
      </c>
      <c r="I116" s="444">
        <f t="shared" ca="1" si="5"/>
        <v>1438461.4430235703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5958.6075553906257</v>
      </c>
      <c r="L116" s="444">
        <f t="shared" ca="1" si="3"/>
        <v>1436024.4208491407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-21963871.105428368</v>
      </c>
      <c r="C117" s="447">
        <f t="shared" si="0"/>
        <v>0</v>
      </c>
      <c r="D117" s="447">
        <f t="shared" ca="1" si="9"/>
        <v>-261910.96504641944</v>
      </c>
      <c r="E117" s="447">
        <f t="shared" ca="1" si="1"/>
        <v>-22225782.070474789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1436024.4208491407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5948.4532963305019</v>
      </c>
      <c r="L117" s="444">
        <f t="shared" ca="1" si="3"/>
        <v>1433577.2444156511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-22225782.070474789</v>
      </c>
      <c r="C118" s="447">
        <f t="shared" si="0"/>
        <v>0</v>
      </c>
      <c r="D118" s="447">
        <f t="shared" ca="1" si="9"/>
        <v>-261910.96504641944</v>
      </c>
      <c r="E118" s="447">
        <f t="shared" ca="1" si="1"/>
        <v>-22487693.035521209</v>
      </c>
      <c r="F118" s="431"/>
      <c r="G118" s="459">
        <f t="shared" si="14"/>
        <v>10</v>
      </c>
      <c r="H118" s="459">
        <v>111</v>
      </c>
      <c r="I118" s="444">
        <f t="shared" ca="1" si="5"/>
        <v>1433577.2444156511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5938.2567278576289</v>
      </c>
      <c r="L118" s="444">
        <f t="shared" ca="1" si="3"/>
        <v>1431119.8714136884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-22487693.035521209</v>
      </c>
      <c r="C119" s="447">
        <f t="shared" si="0"/>
        <v>0</v>
      </c>
      <c r="D119" s="447">
        <f t="shared" ca="1" si="9"/>
        <v>-261910.96504641944</v>
      </c>
      <c r="E119" s="447">
        <f t="shared" ca="1" si="1"/>
        <v>-22749604.00056763</v>
      </c>
      <c r="F119" s="431"/>
      <c r="G119" s="459">
        <f t="shared" si="14"/>
        <v>10</v>
      </c>
      <c r="H119" s="459">
        <v>112</v>
      </c>
      <c r="I119" s="444">
        <f t="shared" ca="1" si="5"/>
        <v>1431119.8714136884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5928.0176736827843</v>
      </c>
      <c r="L119" s="444">
        <f t="shared" ca="1" si="3"/>
        <v>1428652.2593575511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-22749604.00056763</v>
      </c>
      <c r="C120" s="447">
        <f t="shared" si="0"/>
        <v>0</v>
      </c>
      <c r="D120" s="447">
        <f t="shared" ca="1" si="9"/>
        <v>-261910.96504641944</v>
      </c>
      <c r="E120" s="447">
        <f t="shared" ca="1" si="1"/>
        <v>-23011514.965614051</v>
      </c>
      <c r="F120" s="431"/>
      <c r="G120" s="459">
        <f t="shared" si="14"/>
        <v>10</v>
      </c>
      <c r="H120" s="459">
        <v>113</v>
      </c>
      <c r="I120" s="444">
        <f t="shared" ca="1" si="5"/>
        <v>1428652.2593575511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5917.7359567822123</v>
      </c>
      <c r="L120" s="444">
        <f t="shared" ca="1" si="3"/>
        <v>1426174.3655845132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-23011514.965614051</v>
      </c>
      <c r="C121" s="447">
        <f t="shared" si="0"/>
        <v>0</v>
      </c>
      <c r="D121" s="447">
        <f t="shared" ca="1" si="9"/>
        <v>-261910.96504641944</v>
      </c>
      <c r="E121" s="447">
        <f t="shared" ca="1" si="1"/>
        <v>-23273425.930660471</v>
      </c>
      <c r="F121" s="431"/>
      <c r="G121" s="459">
        <f t="shared" si="14"/>
        <v>10</v>
      </c>
      <c r="H121" s="459">
        <v>114</v>
      </c>
      <c r="I121" s="444">
        <f t="shared" ca="1" si="5"/>
        <v>1426174.3655845132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5907.4113993945539</v>
      </c>
      <c r="L121" s="444">
        <f t="shared" ca="1" si="3"/>
        <v>1423686.1472540875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-23273425.930660471</v>
      </c>
      <c r="C122" s="447">
        <f t="shared" si="0"/>
        <v>0</v>
      </c>
      <c r="D122" s="447">
        <f t="shared" ca="1" si="9"/>
        <v>-261910.96504641944</v>
      </c>
      <c r="E122" s="447">
        <f t="shared" ca="1" si="1"/>
        <v>-23535336.895706892</v>
      </c>
      <c r="F122" s="431"/>
      <c r="G122" s="459">
        <f t="shared" si="14"/>
        <v>10</v>
      </c>
      <c r="H122" s="459">
        <v>115</v>
      </c>
      <c r="I122" s="444">
        <f t="shared" ca="1" si="5"/>
        <v>1423686.1472540875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5897.0438230177806</v>
      </c>
      <c r="L122" s="444">
        <f t="shared" ca="1" si="3"/>
        <v>1421187.5613472851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-23535336.895706892</v>
      </c>
      <c r="C123" s="447">
        <f t="shared" si="0"/>
        <v>0</v>
      </c>
      <c r="D123" s="447">
        <f t="shared" ca="1" si="9"/>
        <v>-261910.96504641944</v>
      </c>
      <c r="E123" s="447">
        <f t="shared" ca="1" si="1"/>
        <v>-23797247.860753313</v>
      </c>
      <c r="F123" s="431"/>
      <c r="G123" s="459">
        <f t="shared" si="14"/>
        <v>10</v>
      </c>
      <c r="H123" s="459">
        <v>116</v>
      </c>
      <c r="I123" s="444">
        <f t="shared" ca="1" si="5"/>
        <v>1421187.5613472851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5886.6330484061036</v>
      </c>
      <c r="L123" s="444">
        <f t="shared" ca="1" si="3"/>
        <v>1418678.564665871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-23797247.860753313</v>
      </c>
      <c r="C124" s="447">
        <f t="shared" si="0"/>
        <v>0</v>
      </c>
      <c r="D124" s="447">
        <f t="shared" ca="1" si="9"/>
        <v>-261910.96504641944</v>
      </c>
      <c r="E124" s="447">
        <f t="shared" ca="1" si="1"/>
        <v>-24059158.825799733</v>
      </c>
      <c r="F124" s="431"/>
      <c r="G124" s="459">
        <f t="shared" si="14"/>
        <v>10</v>
      </c>
      <c r="H124" s="459">
        <v>117</v>
      </c>
      <c r="I124" s="444">
        <f t="shared" ca="1" si="5"/>
        <v>1418678.564665871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5876.1788955668781</v>
      </c>
      <c r="L124" s="444">
        <f t="shared" ca="1" si="3"/>
        <v>1416159.1138316176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-24059158.825799733</v>
      </c>
      <c r="C125" s="447">
        <f t="shared" si="0"/>
        <v>0</v>
      </c>
      <c r="D125" s="447">
        <f t="shared" ca="1" si="9"/>
        <v>-261910.96504641944</v>
      </c>
      <c r="E125" s="447">
        <f t="shared" ca="1" si="1"/>
        <v>-24321069.790846154</v>
      </c>
      <c r="F125" s="431"/>
      <c r="G125" s="459">
        <f t="shared" si="14"/>
        <v>10</v>
      </c>
      <c r="H125" s="459">
        <v>118</v>
      </c>
      <c r="I125" s="444">
        <f t="shared" ca="1" si="5"/>
        <v>1416159.1138316176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5865.6811837574896</v>
      </c>
      <c r="L125" s="444">
        <f t="shared" ca="1" si="3"/>
        <v>1413629.1652855549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-24321069.790846154</v>
      </c>
      <c r="C126" s="447">
        <f t="shared" si="0"/>
        <v>0</v>
      </c>
      <c r="D126" s="447">
        <f t="shared" ca="1" si="9"/>
        <v>-261910.96504641944</v>
      </c>
      <c r="E126" s="447">
        <f t="shared" ca="1" si="1"/>
        <v>-24582980.755892575</v>
      </c>
      <c r="F126" s="431"/>
      <c r="G126" s="459">
        <f t="shared" si="14"/>
        <v>10</v>
      </c>
      <c r="H126" s="459">
        <v>119</v>
      </c>
      <c r="I126" s="444">
        <f t="shared" ca="1" si="5"/>
        <v>1413629.1652855549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5855.1397314822279</v>
      </c>
      <c r="L126" s="444">
        <f t="shared" ca="1" si="3"/>
        <v>1411088.6752872169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-24582980.755892575</v>
      </c>
      <c r="C127" s="447">
        <f t="shared" si="0"/>
        <v>0</v>
      </c>
      <c r="D127" s="447">
        <f t="shared" ca="1" si="9"/>
        <v>-261910.96504641944</v>
      </c>
      <c r="E127" s="447">
        <f t="shared" ca="1" si="1"/>
        <v>-24844891.720938995</v>
      </c>
      <c r="F127" s="431"/>
      <c r="G127" s="459">
        <f t="shared" si="14"/>
        <v>10</v>
      </c>
      <c r="H127" s="459">
        <v>120</v>
      </c>
      <c r="I127" s="444">
        <f t="shared" ca="1" si="5"/>
        <v>1411088.6752872169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5844.5543564891532</v>
      </c>
      <c r="L127" s="444">
        <f t="shared" ca="1" si="3"/>
        <v>1408537.5999138858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-24844891.720938995</v>
      </c>
      <c r="C128" s="447">
        <f t="shared" si="0"/>
        <v>0</v>
      </c>
      <c r="D128" s="447">
        <f t="shared" ca="1" si="9"/>
        <v>-261910.96504641944</v>
      </c>
      <c r="E128" s="447">
        <f t="shared" ca="1" si="1"/>
        <v>-25106802.685985416</v>
      </c>
      <c r="F128" s="431"/>
      <c r="G128" s="459">
        <f>G127+1</f>
        <v>11</v>
      </c>
      <c r="H128" s="459">
        <v>121</v>
      </c>
      <c r="I128" s="444">
        <f t="shared" ca="1" si="5"/>
        <v>1408537.5999138858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5833.9248757669402</v>
      </c>
      <c r="L128" s="444">
        <f t="shared" ca="1" si="3"/>
        <v>1405975.8950598326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-25106802.685985416</v>
      </c>
      <c r="C129" s="447">
        <f t="shared" si="0"/>
        <v>0</v>
      </c>
      <c r="D129" s="447">
        <f t="shared" ca="1" si="9"/>
        <v>-261910.96504641944</v>
      </c>
      <c r="E129" s="447">
        <f t="shared" ca="1" si="1"/>
        <v>-25368713.651031837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1405975.8950598326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5823.2511055417181</v>
      </c>
      <c r="L129" s="444">
        <f t="shared" ca="1" si="3"/>
        <v>1403403.5164355543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-25368713.651031837</v>
      </c>
      <c r="C130" s="447">
        <f t="shared" si="0"/>
        <v>0</v>
      </c>
      <c r="D130" s="447">
        <f t="shared" ca="1" si="9"/>
        <v>-261910.96504641944</v>
      </c>
      <c r="E130" s="447">
        <f t="shared" ca="1" si="1"/>
        <v>-25630624.616078258</v>
      </c>
      <c r="F130" s="431"/>
      <c r="G130" s="459">
        <f t="shared" si="15"/>
        <v>11</v>
      </c>
      <c r="H130" s="459">
        <v>123</v>
      </c>
      <c r="I130" s="444">
        <f t="shared" ca="1" si="5"/>
        <v>1403403.5164355543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5812.5328612738922</v>
      </c>
      <c r="L130" s="444">
        <f t="shared" ca="1" si="3"/>
        <v>1400820.419567008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-25630624.616078258</v>
      </c>
      <c r="C131" s="447">
        <f t="shared" si="0"/>
        <v>0</v>
      </c>
      <c r="D131" s="447">
        <f t="shared" ca="1" si="9"/>
        <v>-261910.96504641944</v>
      </c>
      <c r="E131" s="447">
        <f t="shared" ca="1" si="1"/>
        <v>-25892535.581124678</v>
      </c>
      <c r="F131" s="431"/>
      <c r="G131" s="459">
        <f t="shared" si="15"/>
        <v>11</v>
      </c>
      <c r="H131" s="459">
        <v>124</v>
      </c>
      <c r="I131" s="444">
        <f t="shared" ca="1" si="5"/>
        <v>1400820.419567008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5801.7699576549494</v>
      </c>
      <c r="L131" s="444">
        <f t="shared" ca="1" si="3"/>
        <v>1398226.5597948427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-25892535.581124678</v>
      </c>
      <c r="C132" s="447">
        <f t="shared" si="0"/>
        <v>0</v>
      </c>
      <c r="D132" s="447">
        <f t="shared" ca="1" si="9"/>
        <v>-261910.96504641944</v>
      </c>
      <c r="E132" s="447">
        <f t="shared" ca="1" si="1"/>
        <v>-26154446.546171099</v>
      </c>
      <c r="F132" s="431"/>
      <c r="G132" s="459">
        <f t="shared" si="15"/>
        <v>11</v>
      </c>
      <c r="H132" s="459">
        <v>125</v>
      </c>
      <c r="I132" s="444">
        <f t="shared" ca="1" si="5"/>
        <v>1398226.5597948427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5790.9622086042609</v>
      </c>
      <c r="L132" s="444">
        <f t="shared" ca="1" si="3"/>
        <v>1395621.8922736268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-26154446.546171099</v>
      </c>
      <c r="C133" s="447">
        <f t="shared" si="0"/>
        <v>0</v>
      </c>
      <c r="D133" s="447">
        <f t="shared" ca="1" si="9"/>
        <v>-261910.96504641944</v>
      </c>
      <c r="E133" s="447">
        <f t="shared" ca="1" si="1"/>
        <v>-26416357.51121752</v>
      </c>
      <c r="F133" s="431"/>
      <c r="G133" s="459">
        <f t="shared" si="15"/>
        <v>11</v>
      </c>
      <c r="H133" s="459">
        <v>126</v>
      </c>
      <c r="I133" s="444">
        <f t="shared" ca="1" si="5"/>
        <v>1395621.8922736268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5780.1094272658611</v>
      </c>
      <c r="L133" s="444">
        <f t="shared" ca="1" si="3"/>
        <v>1393006.3719710724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-26416357.51121752</v>
      </c>
      <c r="C134" s="447">
        <f t="shared" si="0"/>
        <v>0</v>
      </c>
      <c r="D134" s="447">
        <f t="shared" ca="1" si="9"/>
        <v>-261910.96504641944</v>
      </c>
      <c r="E134" s="447">
        <f t="shared" ca="1" si="1"/>
        <v>-26678268.47626394</v>
      </c>
      <c r="F134" s="431"/>
      <c r="G134" s="459">
        <f t="shared" si="15"/>
        <v>11</v>
      </c>
      <c r="H134" s="459">
        <v>127</v>
      </c>
      <c r="I134" s="444">
        <f t="shared" ca="1" si="5"/>
        <v>1393006.3719710724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5769.2114260052176</v>
      </c>
      <c r="L134" s="444">
        <f t="shared" ca="1" si="3"/>
        <v>1390379.9536672574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-26678268.47626394</v>
      </c>
      <c r="C135" s="447">
        <f t="shared" si="0"/>
        <v>0</v>
      </c>
      <c r="D135" s="447">
        <f t="shared" ca="1" si="9"/>
        <v>-261910.96504641944</v>
      </c>
      <c r="E135" s="447">
        <f t="shared" ca="1" si="1"/>
        <v>-26940179.441310361</v>
      </c>
      <c r="F135" s="431"/>
      <c r="G135" s="459">
        <f t="shared" si="15"/>
        <v>11</v>
      </c>
      <c r="H135" s="459">
        <v>128</v>
      </c>
      <c r="I135" s="444">
        <f t="shared" ca="1" si="5"/>
        <v>1390379.9536672574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5758.2680164059884</v>
      </c>
      <c r="L135" s="444">
        <f t="shared" ca="1" si="3"/>
        <v>1387742.5919538434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-26940179.441310361</v>
      </c>
      <c r="C136" s="447">
        <f t="shared" si="0"/>
        <v>0</v>
      </c>
      <c r="D136" s="447">
        <f t="shared" ca="1" si="9"/>
        <v>-261910.96504641944</v>
      </c>
      <c r="E136" s="447">
        <f t="shared" ca="1" si="1"/>
        <v>-27202090.406356782</v>
      </c>
      <c r="F136" s="431"/>
      <c r="G136" s="459">
        <f t="shared" si="15"/>
        <v>11</v>
      </c>
      <c r="H136" s="459">
        <v>129</v>
      </c>
      <c r="I136" s="444">
        <f t="shared" ca="1" si="5"/>
        <v>1387742.5919538434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5747.2790092667628</v>
      </c>
      <c r="L136" s="444">
        <f t="shared" ca="1" si="3"/>
        <v>1385094.2412332899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1385094.2412332899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5736.2442145977902</v>
      </c>
      <c r="L137" s="444">
        <f t="shared" ca="1" si="3"/>
        <v>1382434.8557180676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1382434.8557180676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5725.1634416176976</v>
      </c>
      <c r="L138" s="444">
        <f t="shared" ca="1" si="3"/>
        <v>1379764.3894298652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1379764.3894298652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5714.0364987501871</v>
      </c>
      <c r="L139" s="444">
        <f t="shared" ca="1" si="3"/>
        <v>1377082.7961987951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1377082.7961987951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5702.8631936207285</v>
      </c>
      <c r="L140" s="444">
        <f t="shared" ca="1" si="3"/>
        <v>1374390.0296625956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1374390.0296625956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5691.6433330532309</v>
      </c>
      <c r="L141" s="444">
        <f t="shared" ca="1" si="3"/>
        <v>1371686.0432658286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1371686.0432658286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5680.3767230667017</v>
      </c>
      <c r="L142" s="444">
        <f t="shared" ca="1" si="3"/>
        <v>1368970.7902590751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1368970.7902590751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5669.0631688718959</v>
      </c>
      <c r="L143" s="444">
        <f t="shared" ca="1" si="3"/>
        <v>1366244.2236981269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1366244.2236981269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5657.7024748679441</v>
      </c>
      <c r="L144" s="444">
        <f t="shared" ca="1" si="3"/>
        <v>1363506.2964431746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1363506.2964431746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5646.2944446389765</v>
      </c>
      <c r="L145" s="444">
        <f t="shared" ca="1" si="3"/>
        <v>1360756.9611579934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1360756.9611579934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5634.8388809507214</v>
      </c>
      <c r="L146" s="444">
        <f t="shared" ca="1" si="3"/>
        <v>1357996.170309124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1357996.170309124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5623.3355857470997</v>
      </c>
      <c r="L147" s="444">
        <f t="shared" ca="1" si="3"/>
        <v>1355223.876165051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1355223.876165051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5611.7843601467948</v>
      </c>
      <c r="L148" s="444">
        <f t="shared" ca="1" si="3"/>
        <v>1352440.0307953777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1352440.0307953777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5600.1850044398225</v>
      </c>
      <c r="L149" s="444">
        <f t="shared" ca="1" si="3"/>
        <v>1349644.5860699974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1349644.5860699974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5588.5373180840716</v>
      </c>
      <c r="L150" s="444">
        <f t="shared" ca="1" si="3"/>
        <v>1346837.4936582614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1346837.4936582614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5576.8410997018382</v>
      </c>
      <c r="L151" s="444">
        <f t="shared" ca="1" si="3"/>
        <v>1344018.705028143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1344018.705028143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5565.096147076345</v>
      </c>
      <c r="L152" s="444">
        <f t="shared" ca="1" si="3"/>
        <v>1341188.1714453993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1341188.1714453993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5553.3022571482461</v>
      </c>
      <c r="L153" s="444">
        <f t="shared" ca="1" si="3"/>
        <v>1338345.8439727274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1338345.8439727274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5541.4592260121135</v>
      </c>
      <c r="L154" s="444">
        <f t="shared" ca="1" si="3"/>
        <v>1335491.6734689195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1335491.6734689195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5529.5668489129139</v>
      </c>
      <c r="L155" s="444">
        <f t="shared" ca="1" si="3"/>
        <v>1332625.6105880123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1332625.6105880123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5517.6249202424669</v>
      </c>
      <c r="L156" s="444">
        <f t="shared" ca="1" si="3"/>
        <v>1329747.6057784345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1329747.6057784345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5505.6332335358929</v>
      </c>
      <c r="L157" s="444">
        <f t="shared" ca="1" si="3"/>
        <v>1326857.6092821502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1326857.6092821502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5493.5915814680411</v>
      </c>
      <c r="L158" s="444">
        <f t="shared" ca="1" si="3"/>
        <v>1323955.571133798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1323955.571133798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5481.4997558499072</v>
      </c>
      <c r="L159" s="444">
        <f t="shared" ca="1" si="3"/>
        <v>1321041.4411598276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1321041.4411598276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5469.3575476250307</v>
      </c>
      <c r="L160" s="444">
        <f t="shared" ca="1" si="3"/>
        <v>1318115.1689776324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1318115.1689776324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5457.1647468658839</v>
      </c>
      <c r="L161" s="444">
        <f t="shared" ca="1" si="3"/>
        <v>1315176.7039946781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1315176.7039946781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5444.9211427702412</v>
      </c>
      <c r="L162" s="444">
        <f t="shared" ca="1" si="3"/>
        <v>1312225.9954076281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1312225.9954076281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5432.6265236575327</v>
      </c>
      <c r="L163" s="444">
        <f t="shared" ca="1" si="3"/>
        <v>1309262.9922014654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1309262.9922014654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5420.2806769651888</v>
      </c>
      <c r="L164" s="444">
        <f t="shared" ca="1" si="3"/>
        <v>1306287.6431486104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1306287.6431486104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5407.8833892449593</v>
      </c>
      <c r="L165" s="444">
        <f t="shared" ca="1" si="3"/>
        <v>1303299.8968080352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1303299.8968080352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5395.4344461592291</v>
      </c>
      <c r="L166" s="444">
        <f t="shared" ca="1" si="3"/>
        <v>1300299.7015243743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1300299.7015243743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5382.9336324773085</v>
      </c>
      <c r="L167" s="444">
        <f t="shared" ca="1" si="3"/>
        <v>1297287.0054270315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1297287.0054270315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5370.3807320717142</v>
      </c>
      <c r="L168" s="444">
        <f t="shared" ca="1" si="3"/>
        <v>1294261.7564292832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1294261.7564292832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5357.7755279144294</v>
      </c>
      <c r="L169" s="444">
        <f t="shared" ca="1" si="3"/>
        <v>1291223.9022273775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1291223.9022273775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5345.1178020731559</v>
      </c>
      <c r="L170" s="444">
        <f t="shared" ca="1" si="3"/>
        <v>1288173.3902996306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1288173.3902996306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5332.4073357075431</v>
      </c>
      <c r="L171" s="444">
        <f t="shared" ca="1" si="3"/>
        <v>1285110.1679055179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1285110.1679055179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5319.6439090654067</v>
      </c>
      <c r="L172" s="444">
        <f t="shared" ca="1" si="3"/>
        <v>1282034.1820847632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1282034.1820847632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5306.8273014789293</v>
      </c>
      <c r="L173" s="444">
        <f t="shared" ca="1" si="3"/>
        <v>1278945.379656422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1278945.379656422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5293.9572913608408</v>
      </c>
      <c r="L174" s="444">
        <f t="shared" ca="1" si="3"/>
        <v>1275843.7072179627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1275843.7072179627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5281.0336562005941</v>
      </c>
      <c r="L175" s="444">
        <f t="shared" ca="1" si="3"/>
        <v>1272729.1111443432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1272729.1111443432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5268.0561725605121</v>
      </c>
      <c r="L176" s="444">
        <f t="shared" ca="1" si="3"/>
        <v>1269601.5375870834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1269601.5375870834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5255.0246160719298</v>
      </c>
      <c r="L177" s="444">
        <f t="shared" ca="1" si="3"/>
        <v>1266460.9324733352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1266460.9324733352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5241.9387614313127</v>
      </c>
      <c r="L178" s="444">
        <f t="shared" ca="1" si="3"/>
        <v>1263307.2415049463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1263307.2415049463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5228.7983823963586</v>
      </c>
      <c r="L179" s="444">
        <f t="shared" ca="1" si="3"/>
        <v>1260140.4101575224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1260140.4101575224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5215.6032517820922</v>
      </c>
      <c r="L180" s="444">
        <f t="shared" ca="1" si="3"/>
        <v>1256960.3836794843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1256960.3836794843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5202.3531414569334</v>
      </c>
      <c r="L181" s="444">
        <f t="shared" ca="1" si="3"/>
        <v>1253767.1070911209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1253767.1070911209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5189.0478223387527</v>
      </c>
      <c r="L182" s="444">
        <f t="shared" ca="1" si="3"/>
        <v>1250560.5251836395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1250560.5251836395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5175.6870643909133</v>
      </c>
      <c r="L183" s="444">
        <f t="shared" ca="1" si="3"/>
        <v>1247340.5825182102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1247340.5825182102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5162.270636618292</v>
      </c>
      <c r="L184" s="444">
        <f t="shared" ca="1" si="3"/>
        <v>1244107.2234250084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1244107.2234250084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5148.7983070632836</v>
      </c>
      <c r="L185" s="444">
        <f t="shared" ca="1" si="3"/>
        <v>1240860.3920022515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1240860.3920022515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5135.2698428017966</v>
      </c>
      <c r="L186" s="444">
        <f t="shared" ca="1" si="3"/>
        <v>1237600.0321152331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1237600.0321152331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5121.6850099392204</v>
      </c>
      <c r="L187" s="444">
        <f t="shared" ca="1" si="3"/>
        <v>1234326.0873953521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1234326.0873953521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5108.0435736063828</v>
      </c>
      <c r="L188" s="444">
        <f t="shared" ca="1" si="3"/>
        <v>1231038.5012391382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1231038.5012391382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5094.3452979554913</v>
      </c>
      <c r="L189" s="444">
        <f t="shared" ca="1" si="3"/>
        <v>1227737.2168072734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1227737.2168072734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5080.5899461560548</v>
      </c>
      <c r="L190" s="444">
        <f t="shared" ca="1" si="3"/>
        <v>1224422.1770236094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1224422.1770236094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5066.7772803907883</v>
      </c>
      <c r="L191" s="444">
        <f t="shared" ca="1" si="3"/>
        <v>1221093.3245741799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1221093.3245741799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5052.9070618514988</v>
      </c>
      <c r="L192" s="444">
        <f t="shared" ca="1" si="3"/>
        <v>1217750.6019062113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1217750.6019062113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5038.9790507349635</v>
      </c>
      <c r="L193" s="444">
        <f t="shared" ca="1" si="3"/>
        <v>1214393.9512271262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1214393.9512271262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5024.9930062387748</v>
      </c>
      <c r="L194" s="444">
        <f t="shared" ca="1" si="3"/>
        <v>1211023.3145035447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1211023.3145035447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5010.9486865571853</v>
      </c>
      <c r="L195" s="444">
        <f t="shared" ca="1" si="3"/>
        <v>1207638.6334602816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1207638.6334602816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4996.8458488769229</v>
      </c>
      <c r="L196" s="444">
        <f t="shared" ca="1" si="3"/>
        <v>1204239.8495793384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1204239.8495793384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4982.6842493729928</v>
      </c>
      <c r="L197" s="444">
        <f t="shared" ca="1" si="3"/>
        <v>1200826.9040988912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1200826.9040988912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4968.4636432044626</v>
      </c>
      <c r="L198" s="444">
        <f t="shared" ca="1" si="3"/>
        <v>1197399.7380122754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1197399.7380122754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4954.18378451023</v>
      </c>
      <c r="L199" s="444">
        <f t="shared" ca="1" si="3"/>
        <v>1193958.2920669655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1193958.2920669655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4939.8444264047721</v>
      </c>
      <c r="L200" s="444">
        <f t="shared" ca="1" si="3"/>
        <v>1190502.50676355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1190502.50676355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4925.445320973874</v>
      </c>
      <c r="L201" s="444">
        <f t="shared" ca="1" si="3"/>
        <v>1187032.3223547037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1187032.3223547037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4910.9862192703476</v>
      </c>
      <c r="L202" s="444">
        <f t="shared" ca="1" si="3"/>
        <v>1183547.6788441539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1183547.6788441539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4896.4668713097235</v>
      </c>
      <c r="L203" s="444">
        <f t="shared" ca="1" si="3"/>
        <v>1180048.5159856435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1180048.5159856435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4881.8870260659305</v>
      </c>
      <c r="L204" s="444">
        <f t="shared" ca="1" si="3"/>
        <v>1176534.7732818893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1176534.7732818893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4867.2464314669542</v>
      </c>
      <c r="L205" s="444">
        <f t="shared" ca="1" si="3"/>
        <v>1173006.389983536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1173006.389983536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4852.5448343904827</v>
      </c>
      <c r="L206" s="444">
        <f t="shared" ca="1" si="3"/>
        <v>1169463.3050881063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1169463.3050881063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4837.7819806595253</v>
      </c>
      <c r="L207" s="444">
        <f t="shared" ca="1" si="3"/>
        <v>1165905.4573389457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1165905.4573389457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4822.9576150380226</v>
      </c>
      <c r="L208" s="444">
        <f t="shared" ca="1" si="3"/>
        <v>1162332.7852241634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1162332.7852241634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4808.0714812264305</v>
      </c>
      <c r="L209" s="444">
        <f t="shared" ca="1" si="3"/>
        <v>1158745.2269755697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1158745.2269755697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4793.1233218572897</v>
      </c>
      <c r="L210" s="444">
        <f t="shared" ca="1" si="3"/>
        <v>1155142.7205676069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1155142.7205676069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4778.1128784907778</v>
      </c>
      <c r="L211" s="444">
        <f t="shared" ca="1" si="3"/>
        <v>1151525.2037162774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1151525.2037162774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4763.0398916102386</v>
      </c>
      <c r="L212" s="444">
        <f t="shared" ca="1" si="3"/>
        <v>1147892.6138780674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1147892.6138780674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4747.9041006176967</v>
      </c>
      <c r="L213" s="444">
        <f t="shared" ca="1" si="3"/>
        <v>1144244.8882488648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1144244.8882488648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4732.7052438293522</v>
      </c>
      <c r="L214" s="444">
        <f t="shared" ca="1" si="3"/>
        <v>1140581.963762874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1140581.963762874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4717.4430584710572</v>
      </c>
      <c r="L215" s="444">
        <f t="shared" ca="1" si="3"/>
        <v>1136903.7770915248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1136903.7770915248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4702.1172806737695</v>
      </c>
      <c r="L216" s="444">
        <f t="shared" ca="1" si="3"/>
        <v>1133210.2646423783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1133210.2646423783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4686.7276454689918</v>
      </c>
      <c r="L217" s="444">
        <f t="shared" ca="1" si="3"/>
        <v>1129501.362558027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1129501.362558027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4671.2738867841954</v>
      </c>
      <c r="L218" s="444">
        <f t="shared" ca="1" si="3"/>
        <v>1125777.0067149911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1125777.0067149911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4655.7557374382122</v>
      </c>
      <c r="L219" s="444">
        <f t="shared" ca="1" si="3"/>
        <v>1122037.132722609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1122037.132722609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4640.17292913662</v>
      </c>
      <c r="L220" s="444">
        <f t="shared" ca="1" si="3"/>
        <v>1118281.6759219253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1118281.6759219253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4624.5251924671047</v>
      </c>
      <c r="L221" s="444">
        <f t="shared" ca="1" si="3"/>
        <v>1114510.5713845722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1114510.5713845722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4608.8122568948002</v>
      </c>
      <c r="L222" s="444">
        <f t="shared" ca="1" si="3"/>
        <v>1110723.7539116468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1110723.7539116468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4593.0338507576107</v>
      </c>
      <c r="L223" s="444">
        <f t="shared" ca="1" si="3"/>
        <v>1106921.1580325842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1106921.1580325842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4577.1897012615173</v>
      </c>
      <c r="L224" s="444">
        <f t="shared" ca="1" si="3"/>
        <v>1103102.7180040255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1103102.7180040255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4561.2795344758551</v>
      </c>
      <c r="L225" s="444">
        <f t="shared" ca="1" si="3"/>
        <v>1099268.3678086812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1099268.3678086812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4545.3030753285875</v>
      </c>
      <c r="L226" s="444">
        <f t="shared" ca="1" si="3"/>
        <v>1095418.0411541897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1095418.0411541897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4529.2600476015396</v>
      </c>
      <c r="L227" s="444">
        <f t="shared" ca="1" si="3"/>
        <v>1091551.6714719711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1091551.6714719711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4513.1501739256291</v>
      </c>
      <c r="L228" s="444">
        <f t="shared" ca="1" si="3"/>
        <v>1087669.1919160765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1087669.1919160765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4496.9731757760674</v>
      </c>
      <c r="L229" s="444">
        <f t="shared" ca="1" si="3"/>
        <v>1083770.5353620322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1083770.5353620322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4480.7287734675501</v>
      </c>
      <c r="L230" s="444">
        <f t="shared" ca="1" si="3"/>
        <v>1079855.6344056795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1079855.6344056795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4464.4166861494141</v>
      </c>
      <c r="L231" s="444">
        <f t="shared" ca="1" si="3"/>
        <v>1075924.4213620087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1075924.4213620087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4448.0366318007855</v>
      </c>
      <c r="L232" s="444">
        <f t="shared" ca="1" si="3"/>
        <v>1071976.8282639892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1071976.8282639892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4431.5883272257042</v>
      </c>
      <c r="L233" s="444">
        <f t="shared" ca="1" si="3"/>
        <v>1068012.7868613948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1068012.7868613948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4415.0714880482274</v>
      </c>
      <c r="L234" s="444">
        <f t="shared" ca="1" si="3"/>
        <v>1064032.2286196228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1064032.2286196228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4398.4858287075103</v>
      </c>
      <c r="L235" s="444">
        <f t="shared" ca="1" si="3"/>
        <v>1060035.08471851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1060035.08471851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4381.831062452874</v>
      </c>
      <c r="L236" s="444">
        <f t="shared" ca="1" si="3"/>
        <v>1056021.2860511427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1056021.2860511427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4365.1069013388433</v>
      </c>
      <c r="L237" s="444">
        <f t="shared" ca="1" si="3"/>
        <v>1051990.7632226613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1051990.7632226613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4348.3130562201713</v>
      </c>
      <c r="L238" s="444">
        <f t="shared" ca="1" si="3"/>
        <v>1047943.4465490613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1047943.4465490613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4331.4492367468383</v>
      </c>
      <c r="L239" s="444">
        <f t="shared" ca="1" si="3"/>
        <v>1043879.266055988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1043879.266055988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4314.5151513590326</v>
      </c>
      <c r="L240" s="444">
        <f t="shared" ca="1" si="3"/>
        <v>1039798.1514775269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1039798.1514775269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4297.5105072821107</v>
      </c>
      <c r="L241" s="444">
        <f t="shared" ca="1" si="3"/>
        <v>1035700.0322549888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1035700.0322549888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4280.4350105215353</v>
      </c>
      <c r="L242" s="444">
        <f t="shared" ca="1" si="3"/>
        <v>1031584.8375356902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1031584.8375356902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4263.2883658577912</v>
      </c>
      <c r="L243" s="444">
        <f t="shared" ca="1" si="3"/>
        <v>1027452.4961717278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1027452.4961717278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4246.0702768412812</v>
      </c>
      <c r="L244" s="444">
        <f t="shared" ca="1" si="3"/>
        <v>1023302.9367187489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1023302.9367187489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4228.7804457872026</v>
      </c>
      <c r="L245" s="444">
        <f t="shared" ca="1" si="3"/>
        <v>1019136.0874347159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1019136.0874347159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4211.4185737703992</v>
      </c>
      <c r="L246" s="444">
        <f t="shared" ca="1" si="3"/>
        <v>1014951.8762786662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1014951.8762786662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4193.9843606201912</v>
      </c>
      <c r="L247" s="444">
        <f t="shared" ca="1" si="3"/>
        <v>1010750.2309094662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1010750.2309094662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4176.4775049151913</v>
      </c>
      <c r="L248" s="444">
        <f t="shared" ca="1" si="3"/>
        <v>1006531.0786845612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1006531.0786845612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4158.8977039780866</v>
      </c>
      <c r="L249" s="444">
        <f t="shared" ca="1" si="3"/>
        <v>1002294.3466587191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1002294.3466587191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4141.2446538704125</v>
      </c>
      <c r="L250" s="444">
        <f t="shared" ca="1" si="3"/>
        <v>998039.96158276941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998039.96158276941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4123.5180493872886</v>
      </c>
      <c r="L251" s="444">
        <f t="shared" ca="1" si="3"/>
        <v>993767.84990233649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993767.84990233649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4105.7175840521513</v>
      </c>
      <c r="L252" s="444">
        <f t="shared" ca="1" si="3"/>
        <v>989477.93775656843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989477.93775656843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4087.8429501114506</v>
      </c>
      <c r="L253" s="444">
        <f t="shared" ca="1" si="3"/>
        <v>985170.15097685973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985170.15097685973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4069.8938385293313</v>
      </c>
      <c r="L254" s="444">
        <f t="shared" ca="1" si="3"/>
        <v>980844.41508556891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980844.41508556891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4051.8699389822864</v>
      </c>
      <c r="L255" s="444">
        <f t="shared" ca="1" si="3"/>
        <v>976500.65529473103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976500.65529473103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4033.770939853795</v>
      </c>
      <c r="L256" s="444">
        <f t="shared" ca="1" si="3"/>
        <v>972138.79650476458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972138.79650476458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4015.5965282289349</v>
      </c>
      <c r="L257" s="444">
        <f t="shared" ca="1" si="3"/>
        <v>967758.76330317336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967758.76330317336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3997.3463898889718</v>
      </c>
      <c r="L258" s="444">
        <f t="shared" ca="1" si="3"/>
        <v>963360.47996324219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963360.47996324219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3979.0202093059252</v>
      </c>
      <c r="L259" s="444">
        <f t="shared" ca="1" si="3"/>
        <v>958943.87044272793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958943.87044272793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3960.6176696371153</v>
      </c>
      <c r="L260" s="444">
        <f t="shared" ca="1" si="3"/>
        <v>954508.85838254483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954508.85838254483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3942.138452719686</v>
      </c>
      <c r="L261" s="444">
        <f t="shared" ca="1" si="3"/>
        <v>950055.36710544431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950055.36710544431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3923.5822390651006</v>
      </c>
      <c r="L262" s="444">
        <f t="shared" ca="1" si="3"/>
        <v>945583.31961468922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945583.31961468922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3904.9487078536208</v>
      </c>
      <c r="L263" s="444">
        <f t="shared" ref="L263:L517" ca="1" si="28">I263-J263+K263</f>
        <v>941092.63859272271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941092.63859272271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3886.2375369287606</v>
      </c>
      <c r="L264" s="444">
        <f t="shared" ca="1" si="28"/>
        <v>936583.24639983126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936583.24639983126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3867.4484027917129</v>
      </c>
      <c r="L265" s="444">
        <f t="shared" ca="1" si="28"/>
        <v>932055.06507280283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932055.06507280283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3848.580980595761</v>
      </c>
      <c r="L266" s="444">
        <f t="shared" ca="1" si="28"/>
        <v>927508.01632357843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927508.01632357843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3829.6349441406592</v>
      </c>
      <c r="L267" s="444">
        <f t="shared" ca="1" si="28"/>
        <v>922942.02153789892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922942.02153789892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3810.609965866995</v>
      </c>
      <c r="L268" s="444">
        <f t="shared" ca="1" si="28"/>
        <v>918357.00177394575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918357.00177394575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3791.5057168505232</v>
      </c>
      <c r="L269" s="444">
        <f t="shared" ca="1" si="28"/>
        <v>913752.87776097609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913752.87776097609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3772.3218667964834</v>
      </c>
      <c r="L270" s="444">
        <f t="shared" ca="1" si="28"/>
        <v>909129.56989795237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909129.56989795237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3753.0580840338844</v>
      </c>
      <c r="L271" s="444">
        <f t="shared" ca="1" si="28"/>
        <v>904486.99825216609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904486.99825216609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3733.714035509774</v>
      </c>
      <c r="L272" s="444">
        <f t="shared" ca="1" si="28"/>
        <v>899825.08255785564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899825.08255785564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3714.2893867834814</v>
      </c>
      <c r="L273" s="444">
        <f t="shared" ca="1" si="28"/>
        <v>895143.74221481895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895143.74221481895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3694.7838020208283</v>
      </c>
      <c r="L274" s="444">
        <f t="shared" ca="1" si="28"/>
        <v>890442.8962870196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890442.8962870196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3675.196943988331</v>
      </c>
      <c r="L275" s="444">
        <f t="shared" ca="1" si="28"/>
        <v>885722.46350118774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885722.46350118774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3655.5284740473649</v>
      </c>
      <c r="L276" s="444">
        <f t="shared" ca="1" si="28"/>
        <v>880982.36224541487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880982.36224541487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3635.778052148311</v>
      </c>
      <c r="L277" s="444">
        <f t="shared" ca="1" si="28"/>
        <v>876222.51056774298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876222.51056774298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3615.9453368246777</v>
      </c>
      <c r="L278" s="444">
        <f t="shared" ca="1" si="28"/>
        <v>871442.82617474743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871442.82617474743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3596.0299851871969</v>
      </c>
      <c r="L279" s="444">
        <f t="shared" ca="1" si="28"/>
        <v>866643.22643011448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866643.22643011448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3576.0316529178922</v>
      </c>
      <c r="L280" s="444">
        <f t="shared" ca="1" si="28"/>
        <v>861823.62835321215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861823.62835321215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3555.9499942641332</v>
      </c>
      <c r="L281" s="444">
        <f t="shared" ca="1" si="28"/>
        <v>856983.94861765613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856983.94861765613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3535.7846620326491</v>
      </c>
      <c r="L282" s="444">
        <f t="shared" ca="1" si="28"/>
        <v>852124.10354986857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852124.10354986857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3515.5353075835355</v>
      </c>
      <c r="L283" s="444">
        <f t="shared" ca="1" si="28"/>
        <v>847244.0091276319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847244.0091276319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3495.2015808242154</v>
      </c>
      <c r="L284" s="444">
        <f t="shared" ca="1" si="28"/>
        <v>842343.58097863593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842343.58097863593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3474.7831302033983</v>
      </c>
      <c r="L285" s="444">
        <f t="shared" ca="1" si="28"/>
        <v>837422.73437901912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837422.73437901912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3454.2796027049958</v>
      </c>
      <c r="L286" s="444">
        <f t="shared" ca="1" si="28"/>
        <v>832481.38425190398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832481.38425190398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3433.6906438420156</v>
      </c>
      <c r="L287" s="444">
        <f t="shared" ca="1" si="28"/>
        <v>827519.44516592578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827519.44516592578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3413.0158976504399</v>
      </c>
      <c r="L288" s="444">
        <f t="shared" ca="1" si="28"/>
        <v>822536.83133375598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822536.83133375598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3392.2550066830659</v>
      </c>
      <c r="L289" s="444">
        <f t="shared" ca="1" si="28"/>
        <v>817533.45661061886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817533.45661061886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3371.4076120033278</v>
      </c>
      <c r="L290" s="444">
        <f t="shared" ca="1" si="28"/>
        <v>812509.23449280206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812509.23449280206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3350.4733531790912</v>
      </c>
      <c r="L291" s="444">
        <f t="shared" ca="1" si="28"/>
        <v>807464.07811616093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807464.07811616093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3329.4518682764196</v>
      </c>
      <c r="L292" s="444">
        <f t="shared" ca="1" si="28"/>
        <v>802397.90025461721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802397.90025461721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3308.3427938533209</v>
      </c>
      <c r="L293" s="444">
        <f t="shared" ca="1" si="28"/>
        <v>797310.6133186504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797310.6133186504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3287.1457649534591</v>
      </c>
      <c r="L294" s="444">
        <f t="shared" ca="1" si="28"/>
        <v>792202.12935378368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792202.12935378368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3265.8604150998481</v>
      </c>
      <c r="L295" s="444">
        <f t="shared" ca="1" si="28"/>
        <v>787072.36003906338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787072.36003906338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3244.4863762885134</v>
      </c>
      <c r="L296" s="444">
        <f t="shared" ca="1" si="28"/>
        <v>781921.21668553166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781921.21668553166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3223.0232789821312</v>
      </c>
      <c r="L297" s="444">
        <f t="shared" ca="1" si="28"/>
        <v>776748.61023469362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776748.61023469362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3201.4707521036394</v>
      </c>
      <c r="L298" s="444">
        <f t="shared" ca="1" si="28"/>
        <v>771554.45125697704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771554.45125697704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3179.8284230298204</v>
      </c>
      <c r="L299" s="444">
        <f t="shared" ca="1" si="28"/>
        <v>766338.64995018672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766338.64995018672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3158.0959175848607</v>
      </c>
      <c r="L300" s="444">
        <f t="shared" ca="1" si="28"/>
        <v>761101.11613795138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761101.11613795138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3136.2728600338801</v>
      </c>
      <c r="L301" s="444">
        <f t="shared" ca="1" si="28"/>
        <v>755841.7592681651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755841.7592681651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3114.3588730764372</v>
      </c>
      <c r="L302" s="444">
        <f t="shared" ca="1" si="28"/>
        <v>750560.48841142131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750560.48841142131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3092.3535778400046</v>
      </c>
      <c r="L303" s="444">
        <f t="shared" ca="1" si="28"/>
        <v>745257.21225944115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745257.21225944115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3070.2565938734206</v>
      </c>
      <c r="L304" s="444">
        <f t="shared" ca="1" si="28"/>
        <v>739931.83912349434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739931.83912349434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3048.0675391403088</v>
      </c>
      <c r="L305" s="444">
        <f t="shared" ca="1" si="28"/>
        <v>734584.27693281451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734584.27693281451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3025.7860300124762</v>
      </c>
      <c r="L306" s="444">
        <f t="shared" ca="1" si="28"/>
        <v>729214.43323300686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729214.43323300686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3003.4116812632778</v>
      </c>
      <c r="L307" s="444">
        <f t="shared" ca="1" si="28"/>
        <v>723822.21518444992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723822.21518444992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2980.944106060957</v>
      </c>
      <c r="L308" s="444">
        <f t="shared" ca="1" si="28"/>
        <v>718407.52956069075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718407.52956069075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2958.3829159619609</v>
      </c>
      <c r="L309" s="444">
        <f t="shared" ca="1" si="28"/>
        <v>712970.28274683247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712970.28274683247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2935.7277209042177</v>
      </c>
      <c r="L310" s="444">
        <f t="shared" ca="1" si="28"/>
        <v>707510.38073791645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707510.38073791645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2912.9781292004009</v>
      </c>
      <c r="L311" s="444">
        <f t="shared" ca="1" si="28"/>
        <v>702027.72913729667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702027.72913729667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2890.133747531152</v>
      </c>
      <c r="L312" s="444">
        <f t="shared" ca="1" si="28"/>
        <v>696522.23315500759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696522.23315500759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2867.1941809382806</v>
      </c>
      <c r="L313" s="444">
        <f t="shared" ca="1" si="28"/>
        <v>690993.79760612571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690993.79760612571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2844.1590328179395</v>
      </c>
      <c r="L314" s="444">
        <f t="shared" ca="1" si="28"/>
        <v>685442.32690912345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685442.32690912345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2821.0279049137635</v>
      </c>
      <c r="L315" s="444">
        <f t="shared" ca="1" si="28"/>
        <v>679867.72508421703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679867.72508421703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2797.8003973099867</v>
      </c>
      <c r="L316" s="444">
        <f t="shared" ca="1" si="28"/>
        <v>674269.89575170679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674269.89575170679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2774.4761084245274</v>
      </c>
      <c r="L317" s="444">
        <f t="shared" ca="1" si="28"/>
        <v>668648.74213031109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668648.74213031109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2751.0546350020454</v>
      </c>
      <c r="L318" s="444">
        <f t="shared" ca="1" si="28"/>
        <v>663004.16703549295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663004.16703549295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2727.53557210697</v>
      </c>
      <c r="L319" s="444">
        <f t="shared" ca="1" si="28"/>
        <v>657336.07287777972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657336.07287777972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2703.9185131164982</v>
      </c>
      <c r="L320" s="444">
        <f t="shared" ca="1" si="28"/>
        <v>651644.36166107608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651644.36166107608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2680.2030497135661</v>
      </c>
      <c r="L321" s="444">
        <f t="shared" ca="1" si="28"/>
        <v>645928.93498096941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645928.93498096941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2656.3887718797882</v>
      </c>
      <c r="L322" s="444">
        <f t="shared" ca="1" si="28"/>
        <v>640189.69402302906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640189.69402302906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2632.4752678883701</v>
      </c>
      <c r="L323" s="444">
        <f t="shared" ca="1" si="28"/>
        <v>634426.53956109728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634426.53956109728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2608.4621242969879</v>
      </c>
      <c r="L324" s="444">
        <f t="shared" ca="1" si="28"/>
        <v>628639.37195557402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628639.37195557402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2584.348925940641</v>
      </c>
      <c r="L325" s="444">
        <f t="shared" ca="1" si="28"/>
        <v>622828.09115169453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622828.09115169453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2560.1352559244765</v>
      </c>
      <c r="L326" s="444">
        <f t="shared" ca="1" si="28"/>
        <v>616992.59667779878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616992.59667779878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2535.8206956165773</v>
      </c>
      <c r="L327" s="444">
        <f t="shared" ca="1" si="28"/>
        <v>611132.78764359513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611132.78764359513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2511.4048246407287</v>
      </c>
      <c r="L328" s="444">
        <f t="shared" ca="1" si="28"/>
        <v>605248.56273841567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605248.56273841567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2486.8872208691478</v>
      </c>
      <c r="L329" s="444">
        <f t="shared" ca="1" si="28"/>
        <v>599339.82022946468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599339.82022946468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2462.2674604151853</v>
      </c>
      <c r="L330" s="444">
        <f t="shared" ca="1" si="28"/>
        <v>593406.45796005963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593406.45796005963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2437.5451176259976</v>
      </c>
      <c r="L331" s="444">
        <f t="shared" ca="1" si="28"/>
        <v>587448.37334786542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587448.37334786542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2412.7197650751887</v>
      </c>
      <c r="L332" s="444">
        <f t="shared" ca="1" si="28"/>
        <v>581465.46338312037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581465.46338312037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2387.7909735554176</v>
      </c>
      <c r="L333" s="444">
        <f t="shared" ca="1" si="28"/>
        <v>575457.6246268556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575457.6246268556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2362.758312070981</v>
      </c>
      <c r="L334" s="444">
        <f t="shared" ca="1" si="28"/>
        <v>569424.75320910639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569424.75320910639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2337.6213478303594</v>
      </c>
      <c r="L335" s="444">
        <f t="shared" ca="1" si="28"/>
        <v>563366.74482711661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563366.74482711661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2312.3796462387349</v>
      </c>
      <c r="L336" s="444">
        <f t="shared" ca="1" si="28"/>
        <v>557283.49474353518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557283.49474353518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2287.0327708904792</v>
      </c>
      <c r="L337" s="444">
        <f t="shared" ca="1" si="28"/>
        <v>551174.89778460551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551174.89778460551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2261.5802835616055</v>
      </c>
      <c r="L338" s="444">
        <f t="shared" ca="1" si="28"/>
        <v>545040.84833834693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545040.84833834693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2236.0217442021949</v>
      </c>
      <c r="L339" s="444">
        <f t="shared" ca="1" si="28"/>
        <v>538881.24035272899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538881.24035272899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2210.3567109287865</v>
      </c>
      <c r="L340" s="444">
        <f t="shared" ca="1" si="28"/>
        <v>532695.96733383765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532695.96733383765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2184.5847400167395</v>
      </c>
      <c r="L341" s="444">
        <f t="shared" ca="1" si="28"/>
        <v>526484.92234403419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526484.92234403419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2158.7053858925583</v>
      </c>
      <c r="L342" s="444">
        <f t="shared" ca="1" si="28"/>
        <v>520247.99800010654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520247.99800010654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2132.718201126193</v>
      </c>
      <c r="L343" s="444">
        <f t="shared" ca="1" si="28"/>
        <v>513985.08647141256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513985.08647141256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2106.6227364233018</v>
      </c>
      <c r="L344" s="444">
        <f t="shared" ca="1" si="28"/>
        <v>507696.07947801566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507696.07947801566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2080.4185406174811</v>
      </c>
      <c r="L345" s="444">
        <f t="shared" ca="1" si="28"/>
        <v>501380.86828881298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501380.86828881298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2054.1051606624696</v>
      </c>
      <c r="L346" s="444">
        <f t="shared" ca="1" si="28"/>
        <v>495039.3437196553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495039.3437196553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2027.6821416243131</v>
      </c>
      <c r="L347" s="444">
        <f t="shared" ca="1" si="28"/>
        <v>488671.39613145945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488671.39613145945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2001.1490266734972</v>
      </c>
      <c r="L348" s="444">
        <f t="shared" ca="1" si="28"/>
        <v>482276.91542831279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482276.91542831279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1974.5053570770526</v>
      </c>
      <c r="L349" s="444">
        <f t="shared" ca="1" si="28"/>
        <v>475855.79105556966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475855.79105556966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1947.7506721906227</v>
      </c>
      <c r="L350" s="444">
        <f t="shared" ca="1" si="28"/>
        <v>469407.9119979401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469407.9119979401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1920.8845094504995</v>
      </c>
      <c r="L351" s="444">
        <f t="shared" ca="1" si="28"/>
        <v>462933.16677757044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462933.16677757044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1893.906404365626</v>
      </c>
      <c r="L352" s="444">
        <f t="shared" ca="1" si="28"/>
        <v>456431.44345211587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456431.44345211587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1866.8158905095656</v>
      </c>
      <c r="L353" s="444">
        <f t="shared" ca="1" si="28"/>
        <v>449902.62961280526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449902.62961280526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1839.6124995124378</v>
      </c>
      <c r="L354" s="444">
        <f t="shared" ca="1" si="28"/>
        <v>443346.61238249752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443346.61238249752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1812.2957610528222</v>
      </c>
      <c r="L355" s="444">
        <f t="shared" ca="1" si="28"/>
        <v>436763.27841373015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436763.27841373015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1784.8652028496249</v>
      </c>
      <c r="L356" s="444">
        <f t="shared" ca="1" si="28"/>
        <v>430152.51388675958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430152.51388675958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1757.3203506539141</v>
      </c>
      <c r="L357" s="444">
        <f t="shared" ca="1" si="28"/>
        <v>423514.2045075933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423514.2045075933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1729.6607282407213</v>
      </c>
      <c r="L358" s="444">
        <f t="shared" ca="1" si="28"/>
        <v>416848.23550601385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416848.23550601385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1701.8858574008066</v>
      </c>
      <c r="L359" s="444">
        <f t="shared" ca="1" si="28"/>
        <v>410154.4916335945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410154.4916335945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1673.9952579323929</v>
      </c>
      <c r="L360" s="444">
        <f t="shared" ca="1" si="28"/>
        <v>403432.85716170672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403432.85716170672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1645.9884476328605</v>
      </c>
      <c r="L361" s="444">
        <f t="shared" ca="1" si="28"/>
        <v>396683.21587951941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396683.21587951941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1617.8649422904134</v>
      </c>
      <c r="L362" s="444">
        <f t="shared" ca="1" si="28"/>
        <v>389905.45109198964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389905.45109198964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1589.6242556757061</v>
      </c>
      <c r="L363" s="444">
        <f t="shared" ca="1" si="28"/>
        <v>383099.44561784517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383099.44561784517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1561.2658995334375</v>
      </c>
      <c r="L364" s="444">
        <f t="shared" ca="1" si="28"/>
        <v>376265.08178755845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376265.08178755845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1532.7893835739094</v>
      </c>
      <c r="L365" s="444">
        <f t="shared" ca="1" si="28"/>
        <v>369402.24144131219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369402.24144131219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1504.1942154645501</v>
      </c>
      <c r="L366" s="444">
        <f t="shared" ca="1" si="28"/>
        <v>362510.80592695653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362510.80592695653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1475.4799008214013</v>
      </c>
      <c r="L367" s="444">
        <f t="shared" ca="1" si="28"/>
        <v>355590.65609795775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355590.65609795775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1446.6459432005731</v>
      </c>
      <c r="L368" s="444">
        <f t="shared" ca="1" si="28"/>
        <v>348641.67231133813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348641.67231133813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1417.6918440896582</v>
      </c>
      <c r="L369" s="444">
        <f t="shared" ca="1" si="28"/>
        <v>341663.7344256076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341663.7344256076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1388.6171028991143</v>
      </c>
      <c r="L370" s="444">
        <f t="shared" ca="1" si="28"/>
        <v>334656.72179868654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334656.72179868654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1359.4212169536099</v>
      </c>
      <c r="L371" s="444">
        <f t="shared" ca="1" si="28"/>
        <v>327620.51328581996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327620.51328581996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1330.1036814833324</v>
      </c>
      <c r="L372" s="444">
        <f t="shared" ca="1" si="28"/>
        <v>320554.98723748309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320554.98723748309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1300.6639896152622</v>
      </c>
      <c r="L373" s="444">
        <f t="shared" ca="1" si="28"/>
        <v>313460.02149727818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313460.02149727818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1271.1016323644083</v>
      </c>
      <c r="L374" s="444">
        <f t="shared" ca="1" si="28"/>
        <v>306335.49339982239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306335.49339982239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1241.4160986250092</v>
      </c>
      <c r="L375" s="444">
        <f t="shared" ca="1" si="28"/>
        <v>299181.2797686272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299181.2797686272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1211.6068751616958</v>
      </c>
      <c r="L376" s="444">
        <f t="shared" ca="1" si="28"/>
        <v>291997.25691396871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291997.25691396871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1181.6734466006189</v>
      </c>
      <c r="L377" s="444">
        <f t="shared" ca="1" si="28"/>
        <v>284783.30063074915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284783.30063074915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1151.6152954205372</v>
      </c>
      <c r="L378" s="444">
        <f t="shared" ca="1" si="28"/>
        <v>277539.28619634948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277539.28619634948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1121.4319019438722</v>
      </c>
      <c r="L379" s="444">
        <f t="shared" ca="1" si="28"/>
        <v>270265.08836847317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270265.08836847317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1091.1227443277207</v>
      </c>
      <c r="L380" s="444">
        <f t="shared" ca="1" si="28"/>
        <v>262960.58138298069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262960.58138298069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1060.6872985548355</v>
      </c>
      <c r="L381" s="444">
        <f t="shared" ca="1" si="28"/>
        <v>255625.63895171534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255625.63895171534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1030.1250384245632</v>
      </c>
      <c r="L382" s="444">
        <f t="shared" ca="1" si="28"/>
        <v>248260.13426031973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248260.13426031973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999.4354355437481</v>
      </c>
      <c r="L383" s="444">
        <f t="shared" ca="1" si="28"/>
        <v>240863.93996604328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240863.93996604328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968.61795931759616</v>
      </c>
      <c r="L384" s="444">
        <f t="shared" ca="1" si="28"/>
        <v>233436.92819554071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233436.92819554071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937.67207694050228</v>
      </c>
      <c r="L385" s="444">
        <f t="shared" ca="1" si="28"/>
        <v>225978.97054266103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225978.97054266103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906.59725338683688</v>
      </c>
      <c r="L386" s="444">
        <f t="shared" ca="1" si="28"/>
        <v>218489.93806622768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218489.93806622768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875.39295140169793</v>
      </c>
      <c r="L387" s="444">
        <f t="shared" ca="1" si="28"/>
        <v>210969.70128780921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210969.70128780921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844.05863149162087</v>
      </c>
      <c r="L388" s="444">
        <f t="shared" ca="1" si="28"/>
        <v>203418.13018948064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203418.13018948064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812.59375191525191</v>
      </c>
      <c r="L389" s="444">
        <f t="shared" ca="1" si="28"/>
        <v>195835.09421157572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195835.09421157572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780.99776867398145</v>
      </c>
      <c r="L390" s="444">
        <f t="shared" ca="1" si="28"/>
        <v>188220.46225042953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188220.46225042953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749.27013550253889</v>
      </c>
      <c r="L391" s="444">
        <f t="shared" ca="1" si="28"/>
        <v>180574.10265611188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180574.10265611188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717.41030385954878</v>
      </c>
      <c r="L392" s="444">
        <f t="shared" ca="1" si="28"/>
        <v>172895.88323015123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172895.88323015123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685.41772291804602</v>
      </c>
      <c r="L393" s="444">
        <f t="shared" ca="1" si="28"/>
        <v>165185.67122324908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165185.67122324908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653.29183955595374</v>
      </c>
      <c r="L394" s="444">
        <f t="shared" ca="1" si="28"/>
        <v>157443.33333298485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157443.33333298485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621.03209834651943</v>
      </c>
      <c r="L395" s="444">
        <f t="shared" ca="1" si="28"/>
        <v>149668.73570151118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149668.73570151118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588.63794154871243</v>
      </c>
      <c r="L396" s="444">
        <f t="shared" ca="1" si="28"/>
        <v>141861.74391323971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141861.74391323971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556.10880909758134</v>
      </c>
      <c r="L397" s="444">
        <f t="shared" ca="1" si="28"/>
        <v>134022.22299251711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134022.22299251711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523.44413859457052</v>
      </c>
      <c r="L398" s="444">
        <f t="shared" ca="1" si="28"/>
        <v>126150.0374012915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126150.0374012915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490.64336529779712</v>
      </c>
      <c r="L399" s="444">
        <f t="shared" ca="1" si="28"/>
        <v>118245.05103676912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118245.05103676912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457.70592211228717</v>
      </c>
      <c r="L400" s="444">
        <f t="shared" ca="1" si="28"/>
        <v>110307.12722906123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110307.12722906123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424.63123958017098</v>
      </c>
      <c r="L401" s="444">
        <f t="shared" ca="1" si="28"/>
        <v>102336.12873882121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102336.12873882121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391.4187458708376</v>
      </c>
      <c r="L402" s="444">
        <f t="shared" ca="1" si="28"/>
        <v>94331.917754871858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94331.917754871858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358.06786677104867</v>
      </c>
      <c r="L403" s="444">
        <f t="shared" ca="1" si="28"/>
        <v>86294.355891822721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86294.355891822721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324.57802567501057</v>
      </c>
      <c r="L404" s="444">
        <f t="shared" ca="1" si="28"/>
        <v>78223.304187677553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78223.304187677553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290.94864357440571</v>
      </c>
      <c r="L405" s="444">
        <f t="shared" ca="1" si="28"/>
        <v>70118.623101431775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70118.623101431775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257.17913904838161</v>
      </c>
      <c r="L406" s="444">
        <f t="shared" ca="1" si="28"/>
        <v>61980.172510659977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61980.172510659977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223.26892825349913</v>
      </c>
      <c r="L407" s="444">
        <f t="shared" ca="1" si="28"/>
        <v>53807.811709093294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53807.811709093294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189.21742491363796</v>
      </c>
      <c r="L408" s="444">
        <f t="shared" ca="1" si="28"/>
        <v>45601.399404186748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45601.399404186748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155.02404030986068</v>
      </c>
      <c r="L409" s="444">
        <f t="shared" ca="1" si="28"/>
        <v>37360.793714676423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37360.793714676423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120.68818327023433</v>
      </c>
      <c r="L410" s="444">
        <f t="shared" ca="1" si="28"/>
        <v>29085.852168126476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29085.852168126476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86.209260159609556</v>
      </c>
      <c r="L411" s="444">
        <f t="shared" ca="1" si="28"/>
        <v>20776.431698465902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20776.431698465902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51.586674869357154</v>
      </c>
      <c r="L412" s="444">
        <f t="shared" ca="1" si="28"/>
        <v>12432.388643515074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12432.388643515074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16.819828807062041</v>
      </c>
      <c r="L413" s="444">
        <f t="shared" ca="1" si="28"/>
        <v>4053.5787425019521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4053.5787425019521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-18.091879113825968</v>
      </c>
      <c r="L414" s="444">
        <f t="shared" ca="1" si="28"/>
        <v>-4360.1428664320583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-4360.1428664320583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-53.149052484384342</v>
      </c>
      <c r="L415" s="444">
        <f t="shared" ca="1" si="28"/>
        <v>-12808.921648736627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-12808.921648736627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-88.352297410653378</v>
      </c>
      <c r="L416" s="444">
        <f t="shared" ca="1" si="28"/>
        <v>-21292.903675967464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-21292.903675967464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-123.70222252411517</v>
      </c>
      <c r="L417" s="444">
        <f t="shared" ca="1" si="28"/>
        <v>-29812.235628311762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-29812.235628311762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-159.19943899221644</v>
      </c>
      <c r="L418" s="444">
        <f t="shared" ca="1" si="28"/>
        <v>-38367.064797124163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-38367.064797124163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-194.84456052893478</v>
      </c>
      <c r="L419" s="444">
        <f t="shared" ca="1" si="28"/>
        <v>-46957.539087473284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-46957.539087473284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-230.63820340538942</v>
      </c>
      <c r="L420" s="444">
        <f t="shared" ca="1" si="28"/>
        <v>-55583.807020698856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-55583.807020698856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-266.58098646049598</v>
      </c>
      <c r="L421" s="444">
        <f t="shared" ca="1" si="28"/>
        <v>-64246.017736979535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-64246.017736979535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-302.67353111166551</v>
      </c>
      <c r="L422" s="444">
        <f t="shared" ca="1" si="28"/>
        <v>-72944.320997911389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-72944.320997911389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-338.91646136554823</v>
      </c>
      <c r="L423" s="444">
        <f t="shared" ca="1" si="28"/>
        <v>-81678.867189097116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-81678.867189097116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-375.31040382882207</v>
      </c>
      <c r="L424" s="444">
        <f t="shared" ca="1" si="28"/>
        <v>-90449.807322746128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-90449.807322746128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-411.8559877190263</v>
      </c>
      <c r="L425" s="444">
        <f t="shared" ca="1" si="28"/>
        <v>-99257.293040285338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-99257.293040285338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-448.55384487543967</v>
      </c>
      <c r="L426" s="444">
        <f t="shared" ca="1" si="28"/>
        <v>-108101.47661498096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-108101.47661498096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-485.4046097700047</v>
      </c>
      <c r="L427" s="444">
        <f t="shared" ca="1" si="28"/>
        <v>-116982.51095457115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-116982.51095457115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-522.40891951829724</v>
      </c>
      <c r="L428" s="444">
        <f t="shared" ca="1" si="28"/>
        <v>-125900.54960390963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-125900.54960390963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-559.56741389054093</v>
      </c>
      <c r="L429" s="444">
        <f t="shared" ca="1" si="28"/>
        <v>-134855.74674762035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-134855.74674762035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-596.8807353226689</v>
      </c>
      <c r="L430" s="444">
        <f t="shared" ca="1" si="28"/>
        <v>-143848.25721276319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-143848.25721276319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-634.3495289274307</v>
      </c>
      <c r="L431" s="444">
        <f t="shared" ca="1" si="28"/>
        <v>-152878.23647151081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-152878.23647151081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-671.97444250554577</v>
      </c>
      <c r="L432" s="444">
        <f t="shared" ca="1" si="28"/>
        <v>-161945.84064383653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-161945.84064383653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-709.75612655690293</v>
      </c>
      <c r="L433" s="444">
        <f t="shared" ca="1" si="28"/>
        <v>-171051.22650021361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-171051.22650021361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-747.69523429180742</v>
      </c>
      <c r="L434" s="444">
        <f t="shared" ca="1" si="28"/>
        <v>-180194.5514643256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-180194.5514643256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-785.79242164227412</v>
      </c>
      <c r="L435" s="444">
        <f t="shared" ca="1" si="28"/>
        <v>-189375.97361578807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-189375.97361578807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-824.04834727336765</v>
      </c>
      <c r="L436" s="444">
        <f t="shared" ca="1" si="28"/>
        <v>-198595.65169288163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-198595.65169288163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-862.46367259459089</v>
      </c>
      <c r="L437" s="444">
        <f t="shared" ca="1" si="28"/>
        <v>-207853.74509529641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-207853.74509529641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-901.0390617713191</v>
      </c>
      <c r="L438" s="444">
        <f t="shared" ca="1" si="28"/>
        <v>-217150.41388688792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-217150.41388688792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-939.7751817362838</v>
      </c>
      <c r="L439" s="444">
        <f t="shared" ca="1" si="28"/>
        <v>-226485.81879844438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-226485.81879844438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-978.6727022011022</v>
      </c>
      <c r="L440" s="444">
        <f t="shared" ca="1" si="28"/>
        <v>-235860.12123046565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-235860.12123046565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-1017.7322956678578</v>
      </c>
      <c r="L441" s="444">
        <f t="shared" ca="1" si="28"/>
        <v>-245273.4832559537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-245273.4832559537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-1056.9546374407246</v>
      </c>
      <c r="L442" s="444">
        <f t="shared" ca="1" si="28"/>
        <v>-254726.06762321462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-254726.06762321462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-1096.3404056376451</v>
      </c>
      <c r="L443" s="444">
        <f t="shared" ca="1" si="28"/>
        <v>-264218.03775867244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-264218.03775867244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-1135.8902812020526</v>
      </c>
      <c r="L444" s="444">
        <f t="shared" ca="1" si="28"/>
        <v>-273749.55776969466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-273749.55776969466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-1175.6049479146452</v>
      </c>
      <c r="L445" s="444">
        <f t="shared" ca="1" si="28"/>
        <v>-283320.7924474295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-283320.7924474295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-1215.4850924052071</v>
      </c>
      <c r="L446" s="444">
        <f t="shared" ca="1" si="28"/>
        <v>-292931.90726965491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-292931.90726965491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-1255.5314041644795</v>
      </c>
      <c r="L447" s="444">
        <f t="shared" ca="1" si="28"/>
        <v>-302583.0684036396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-302583.0684036396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-1295.7445755560825</v>
      </c>
      <c r="L448" s="444">
        <f t="shared" ca="1" si="28"/>
        <v>-312274.44270901586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-312274.44270901586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-1336.1253018284835</v>
      </c>
      <c r="L449" s="444">
        <f t="shared" ca="1" si="28"/>
        <v>-322006.19774066453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-322006.19774066453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-1376.6742811270196</v>
      </c>
      <c r="L450" s="444">
        <f t="shared" ca="1" si="28"/>
        <v>-331778.50175161171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-331778.50175161171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-1417.3922145059662</v>
      </c>
      <c r="L451" s="444">
        <f t="shared" ca="1" si="28"/>
        <v>-341591.52369593788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-341591.52369593788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-1458.2798059406587</v>
      </c>
      <c r="L452" s="444">
        <f t="shared" ca="1" si="28"/>
        <v>-351445.4332316987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-351445.4332316987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-1499.337762339662</v>
      </c>
      <c r="L453" s="444">
        <f t="shared" ca="1" si="28"/>
        <v>-361340.40072385856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-361340.40072385856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-1540.5667935569948</v>
      </c>
      <c r="L454" s="444">
        <f t="shared" ca="1" si="28"/>
        <v>-371276.59724723577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-371276.59724723577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-1581.9676124043997</v>
      </c>
      <c r="L455" s="444">
        <f t="shared" ca="1" si="28"/>
        <v>-381254.19458946033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-381254.19458946033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-1623.5409346636688</v>
      </c>
      <c r="L456" s="444">
        <f t="shared" ca="1" si="28"/>
        <v>-391273.36525394418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-391273.36525394418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-1665.2874790990181</v>
      </c>
      <c r="L457" s="444">
        <f t="shared" ca="1" si="28"/>
        <v>-401334.28246286337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-401334.28246286337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-1707.2079674695149</v>
      </c>
      <c r="L458" s="444">
        <f t="shared" ca="1" si="28"/>
        <v>-411437.12016015308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-411437.12016015308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-1749.3031245415552</v>
      </c>
      <c r="L459" s="444">
        <f t="shared" ca="1" si="28"/>
        <v>-421582.05301451479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-421582.05301451479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-1791.5736781013957</v>
      </c>
      <c r="L460" s="444">
        <f t="shared" ca="1" si="28"/>
        <v>-431769.25642243639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-431769.25642243639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-1834.0203589677358</v>
      </c>
      <c r="L461" s="444">
        <f t="shared" ca="1" si="28"/>
        <v>-441998.90651122428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-441998.90651122428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-1876.6439010043516</v>
      </c>
      <c r="L462" s="444">
        <f t="shared" ca="1" si="28"/>
        <v>-452271.1801420488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-452271.1801420488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-1919.4450411327873</v>
      </c>
      <c r="L463" s="444">
        <f t="shared" ca="1" si="28"/>
        <v>-462586.25491300179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-462586.25491300179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-1962.4245193450915</v>
      </c>
      <c r="L464" s="444">
        <f t="shared" ca="1" si="28"/>
        <v>-472944.30916216708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-472944.30916216708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-2005.5830787166133</v>
      </c>
      <c r="L465" s="444">
        <f t="shared" ca="1" si="28"/>
        <v>-483345.52197070385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-483345.52197070385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-2048.9214654188499</v>
      </c>
      <c r="L466" s="444">
        <f t="shared" ca="1" si="28"/>
        <v>-493790.07316594286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-493790.07316594286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-2092.4404287323459</v>
      </c>
      <c r="L467" s="444">
        <f t="shared" ca="1" si="28"/>
        <v>-504278.14332449541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-504278.14332449541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-2136.1407210596485</v>
      </c>
      <c r="L468" s="444">
        <f t="shared" ca="1" si="28"/>
        <v>-514809.91377537523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-514809.91377537523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-2180.0230979383145</v>
      </c>
      <c r="L469" s="444">
        <f t="shared" ca="1" si="28"/>
        <v>-525385.56660313369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-525385.56660313369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-2224.0883180539745</v>
      </c>
      <c r="L470" s="444">
        <f t="shared" ca="1" si="28"/>
        <v>-536005.28465100785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-536005.28465100785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-2268.33714325345</v>
      </c>
      <c r="L471" s="444">
        <f t="shared" ca="1" si="28"/>
        <v>-546669.25152408145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-546669.25152408145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-2312.7703385579234</v>
      </c>
      <c r="L472" s="444">
        <f t="shared" ca="1" si="28"/>
        <v>-557377.65159245953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-557377.65159245953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-2357.3886721761655</v>
      </c>
      <c r="L473" s="444">
        <f t="shared" ca="1" si="28"/>
        <v>-568130.66999445588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-568130.66999445588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-2402.1929155178168</v>
      </c>
      <c r="L474" s="444">
        <f t="shared" ca="1" si="28"/>
        <v>-578928.4926397939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-578928.4926397939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-2447.1838432067252</v>
      </c>
      <c r="L475" s="444">
        <f t="shared" ca="1" si="28"/>
        <v>-589771.30621282081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-589771.30621282081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-2492.3622330943376</v>
      </c>
      <c r="L476" s="444">
        <f t="shared" ca="1" si="28"/>
        <v>-600659.29817573528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-600659.29817573528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-2537.7288662731476</v>
      </c>
      <c r="L477" s="444">
        <f t="shared" ca="1" si="28"/>
        <v>-611592.65677182865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-611592.65677182865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-2583.2845270902035</v>
      </c>
      <c r="L478" s="444">
        <f t="shared" ca="1" si="28"/>
        <v>-622571.57102873898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-622571.57102873898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-2629.030003160663</v>
      </c>
      <c r="L479" s="444">
        <f t="shared" ca="1" si="28"/>
        <v>-633596.23076171987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-633596.23076171987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-2674.9660853814166</v>
      </c>
      <c r="L480" s="444">
        <f t="shared" ca="1" si="28"/>
        <v>-644666.82657692151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-644666.82657692151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-2721.0935679447571</v>
      </c>
      <c r="L481" s="444">
        <f t="shared" ca="1" si="28"/>
        <v>-655783.5498746864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-655783.5498746864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-2767.4132483521107</v>
      </c>
      <c r="L482" s="444">
        <f t="shared" ca="1" si="28"/>
        <v>-666946.59285285871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-666946.59285285871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-2813.9259274278288</v>
      </c>
      <c r="L483" s="444">
        <f t="shared" ca="1" si="28"/>
        <v>-678156.14851010672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-678156.14851010672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-2860.6324093330286</v>
      </c>
      <c r="L484" s="444">
        <f t="shared" ca="1" si="28"/>
        <v>-689412.41064925992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-689412.41064925992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-2907.5335015795004</v>
      </c>
      <c r="L485" s="444">
        <f t="shared" ca="1" si="28"/>
        <v>-700715.57388065965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-700715.57388065965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-2954.6300150436659</v>
      </c>
      <c r="L486" s="444">
        <f t="shared" ca="1" si="28"/>
        <v>-712065.83362552349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-712065.83362552349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-3001.9227639805986</v>
      </c>
      <c r="L487" s="444">
        <f t="shared" ca="1" si="28"/>
        <v>-723463.38611932425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-723463.38611932425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-3049.4125660381019</v>
      </c>
      <c r="L488" s="444">
        <f t="shared" ca="1" si="28"/>
        <v>-734908.42841518251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-734908.42841518251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-3097.1002422708443</v>
      </c>
      <c r="L489" s="444">
        <f t="shared" ca="1" si="28"/>
        <v>-746401.15838727355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-746401.15838727355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-3144.9866171545573</v>
      </c>
      <c r="L490" s="444">
        <f t="shared" ca="1" si="28"/>
        <v>-757941.77473424829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-757941.77473424829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-3193.0725186002851</v>
      </c>
      <c r="L491" s="444">
        <f t="shared" ca="1" si="28"/>
        <v>-769530.47698266874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-769530.47698266874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-3241.3587779687036</v>
      </c>
      <c r="L492" s="444">
        <f t="shared" ca="1" si="28"/>
        <v>-781167.4654904576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-781167.4654904576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-3289.8462300844908</v>
      </c>
      <c r="L493" s="444">
        <f t="shared" ca="1" si="28"/>
        <v>-792852.94145036233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-792852.94145036233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-3338.5357132507602</v>
      </c>
      <c r="L494" s="444">
        <f t="shared" ca="1" si="28"/>
        <v>-804587.10689343326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-804587.10689343326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-3387.4280692635562</v>
      </c>
      <c r="L495" s="444">
        <f t="shared" ca="1" si="28"/>
        <v>-816370.16469251702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-816370.16469251702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-3436.5241434264049</v>
      </c>
      <c r="L496" s="444">
        <f t="shared" ca="1" si="28"/>
        <v>-828202.31856576365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-828202.31856576365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-3485.8247845649325</v>
      </c>
      <c r="L497" s="444">
        <f t="shared" ca="1" si="28"/>
        <v>-840083.77308014873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-840083.77308014873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-3535.330845041537</v>
      </c>
      <c r="L498" s="444">
        <f t="shared" ca="1" si="28"/>
        <v>-852014.73365501047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-852014.73365501047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-3585.0431807701279</v>
      </c>
      <c r="L499" s="444">
        <f t="shared" ca="1" si="28"/>
        <v>-863995.40656560077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-863995.40656560077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-3634.9626512309201</v>
      </c>
      <c r="L500" s="444">
        <f t="shared" ca="1" si="28"/>
        <v>-876025.99894665193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-876025.99894665193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-3685.0901194853009</v>
      </c>
      <c r="L501" s="444">
        <f t="shared" ca="1" si="28"/>
        <v>-888106.71879595739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-888106.71879595739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-3735.4264521907394</v>
      </c>
      <c r="L502" s="444">
        <f t="shared" ca="1" si="28"/>
        <v>-900237.77497796831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-900237.77497796831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-3785.9725196157851</v>
      </c>
      <c r="L503" s="444">
        <f t="shared" ca="1" si="28"/>
        <v>-912419.37722740427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-912419.37722740427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-3836.7291956551016</v>
      </c>
      <c r="L504" s="444">
        <f t="shared" ca="1" si="28"/>
        <v>-924651.73615287954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-924651.73615287954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-3887.6973578445823</v>
      </c>
      <c r="L505" s="444">
        <f t="shared" ca="1" si="28"/>
        <v>-936935.06324054429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-936935.06324054429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-3938.8778873765186</v>
      </c>
      <c r="L506" s="444">
        <f t="shared" ca="1" si="28"/>
        <v>-949269.57085774094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-949269.57085774094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-3990.2716691148376</v>
      </c>
      <c r="L507" s="444">
        <f t="shared" ca="1" si="28"/>
        <v>-961655.47225667594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-961655.47225667594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-4041.8795916104004</v>
      </c>
      <c r="L508" s="444">
        <f t="shared" ca="1" si="28"/>
        <v>-974092.98157810653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-974092.98157810653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-4093.7025471163611</v>
      </c>
      <c r="L509" s="444">
        <f t="shared" ca="1" si="28"/>
        <v>-986582.31385504303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-986582.31385504303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-4145.7414316035965</v>
      </c>
      <c r="L510" s="444">
        <f t="shared" ca="1" si="28"/>
        <v>-999123.68501646677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-999123.68501646677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-4197.9971447761955</v>
      </c>
      <c r="L511" s="444">
        <f t="shared" ca="1" si="28"/>
        <v>-1011717.3118910631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-1011717.3118910631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-4250.470590087014</v>
      </c>
      <c r="L512" s="444">
        <f t="shared" ca="1" si="28"/>
        <v>-1024363.4122109703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-1024363.4122109703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-4303.1626747532937</v>
      </c>
      <c r="L513" s="444">
        <f t="shared" ca="1" si="28"/>
        <v>-1037062.2046155438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-1037062.2046155438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-4356.0743097723498</v>
      </c>
      <c r="L514" s="444">
        <f t="shared" ca="1" si="28"/>
        <v>-1049813.9086551364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-1049813.9086551364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-4409.2064099373192</v>
      </c>
      <c r="L515" s="444">
        <f t="shared" ca="1" si="28"/>
        <v>-1062618.7447948938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-1062618.7447948938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-4462.5598938529747</v>
      </c>
      <c r="L516" s="444">
        <f t="shared" ca="1" si="28"/>
        <v>-1075476.934418567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-1075476.934418567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-4516.1356839516129</v>
      </c>
      <c r="L517" s="444">
        <f t="shared" ca="1" si="28"/>
        <v>-1088388.6998323388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-1088388.6998323388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-4569.934706508996</v>
      </c>
      <c r="L518" s="444">
        <f t="shared" ref="L518:L772" ca="1" si="54">I518-J518+K518</f>
        <v>-1101354.2642686679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-1101354.2642686679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-4623.9578916603668</v>
      </c>
      <c r="L519" s="444">
        <f t="shared" ca="1" si="54"/>
        <v>-1114373.8518901484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-1114373.8518901484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-4678.2061734165354</v>
      </c>
      <c r="L520" s="444">
        <f t="shared" ca="1" si="54"/>
        <v>-1127447.687793385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-1127447.687793385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-4732.6804896800213</v>
      </c>
      <c r="L521" s="444">
        <f t="shared" ca="1" si="54"/>
        <v>-1140575.9980128852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-1140575.9980128852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-4787.3817822612727</v>
      </c>
      <c r="L522" s="444">
        <f t="shared" ca="1" si="54"/>
        <v>-1153759.0095249666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-1153759.0095249666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-4842.3109968949448</v>
      </c>
      <c r="L523" s="444">
        <f t="shared" ca="1" si="54"/>
        <v>-1166996.9502516817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-1166996.9502516817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-4897.4690832562583</v>
      </c>
      <c r="L524" s="444">
        <f t="shared" ca="1" si="54"/>
        <v>-1180290.0490647582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-1180290.0490647582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-4952.8569949774101</v>
      </c>
      <c r="L525" s="444">
        <f t="shared" ca="1" si="54"/>
        <v>-1193638.5357895559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-1193638.5357895559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-5008.4756896640665</v>
      </c>
      <c r="L526" s="444">
        <f t="shared" ca="1" si="54"/>
        <v>-1207042.6412090401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-1207042.6412090401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-5064.3261289119173</v>
      </c>
      <c r="L527" s="444">
        <f t="shared" ca="1" si="54"/>
        <v>-1220502.5970677722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-1220502.5970677722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-5120.4092783233018</v>
      </c>
      <c r="L528" s="444">
        <f t="shared" ca="1" si="54"/>
        <v>-1234018.6360759158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-1234018.6360759158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-5176.7261075238994</v>
      </c>
      <c r="L529" s="444">
        <f t="shared" ca="1" si="54"/>
        <v>-1247590.99191326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-1247590.99191326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-5233.2775901795003</v>
      </c>
      <c r="L530" s="444">
        <f t="shared" ca="1" si="54"/>
        <v>-1261219.8992332597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-1261219.8992332597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-5290.0647040128333</v>
      </c>
      <c r="L531" s="444">
        <f t="shared" ca="1" si="54"/>
        <v>-1274905.5936670927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-1274905.5936670927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-5347.0884308204704</v>
      </c>
      <c r="L532" s="444">
        <f t="shared" ca="1" si="54"/>
        <v>-1288648.3118277334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-1288648.3118277334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-5404.3497564898062</v>
      </c>
      <c r="L533" s="444">
        <f t="shared" ca="1" si="54"/>
        <v>-1302448.2913140433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-1302448.2913140433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-5461.849671016098</v>
      </c>
      <c r="L534" s="444">
        <f t="shared" ca="1" si="54"/>
        <v>-1316305.7707148795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-1316305.7707148795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-5519.589168519582</v>
      </c>
      <c r="L535" s="444">
        <f t="shared" ca="1" si="54"/>
        <v>-1330220.9896132192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-1330220.9896132192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-5577.5692472626642</v>
      </c>
      <c r="L536" s="444">
        <f t="shared" ca="1" si="54"/>
        <v>-1344194.1885903019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-1344194.1885903019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-5635.7909096671756</v>
      </c>
      <c r="L537" s="444">
        <f t="shared" ca="1" si="54"/>
        <v>-1358225.6092297893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-1358225.6092297893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-5694.2551623317067</v>
      </c>
      <c r="L538" s="444">
        <f t="shared" ca="1" si="54"/>
        <v>-1372315.4941219413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-1372315.4941219413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-5752.963016049006</v>
      </c>
      <c r="L539" s="444">
        <f t="shared" ca="1" si="54"/>
        <v>-1386464.0868678105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-1386464.0868678105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-5811.9154858234606</v>
      </c>
      <c r="L540" s="444">
        <f t="shared" ca="1" si="54"/>
        <v>-1400671.6320834542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-1400671.6320834542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-5871.1135908886426</v>
      </c>
      <c r="L541" s="444">
        <f t="shared" ca="1" si="54"/>
        <v>-1414938.375404163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-1414938.375404163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-5930.5583547249298</v>
      </c>
      <c r="L542" s="444">
        <f t="shared" ca="1" si="54"/>
        <v>-1429264.5634887081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-1429264.5634887081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-5990.2508050772012</v>
      </c>
      <c r="L543" s="444">
        <f t="shared" ca="1" si="54"/>
        <v>-1443650.4440236054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-1443650.4440236054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-6050.1919739726063</v>
      </c>
      <c r="L544" s="444">
        <f t="shared" ca="1" si="54"/>
        <v>-1458096.2657273982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-1458096.2657273982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-6110.3828977384101</v>
      </c>
      <c r="L545" s="444">
        <f t="shared" ca="1" si="54"/>
        <v>-1472602.2783549568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-1472602.2783549568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-6170.8246170199036</v>
      </c>
      <c r="L546" s="444">
        <f t="shared" ca="1" si="54"/>
        <v>-1487168.7327017968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-1487168.7327017968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-6231.5181767984041</v>
      </c>
      <c r="L547" s="444">
        <f t="shared" ca="1" si="54"/>
        <v>-1501795.8806084155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-1501795.8806084155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-6292.4646264093153</v>
      </c>
      <c r="L548" s="444">
        <f t="shared" ca="1" si="54"/>
        <v>-1516483.974964645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-1516483.974964645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-6353.6650195602715</v>
      </c>
      <c r="L549" s="444">
        <f t="shared" ca="1" si="54"/>
        <v>-1531233.2697140255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-1531233.2697140255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-6415.1204143493569</v>
      </c>
      <c r="L550" s="444">
        <f t="shared" ca="1" si="54"/>
        <v>-1546044.019858195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-1546044.019858195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-6476.8318732833968</v>
      </c>
      <c r="L551" s="444">
        <f t="shared" ca="1" si="54"/>
        <v>-1560916.4814612987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-1560916.4814612987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-6538.8004632963284</v>
      </c>
      <c r="L552" s="444">
        <f t="shared" ca="1" si="54"/>
        <v>-1575850.9116544151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-1575850.9116544151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-6601.0272557676471</v>
      </c>
      <c r="L553" s="444">
        <f t="shared" ca="1" si="54"/>
        <v>-1590847.568640003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-1590847.568640003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-6663.5133265409295</v>
      </c>
      <c r="L554" s="444">
        <f t="shared" ca="1" si="54"/>
        <v>-1605906.711696364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-1605906.711696364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-6726.2597559424339</v>
      </c>
      <c r="L555" s="444">
        <f t="shared" ca="1" si="54"/>
        <v>-1621028.6011821267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-1621028.6011821267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-6789.2676287997783</v>
      </c>
      <c r="L556" s="444">
        <f t="shared" ca="1" si="54"/>
        <v>-1636213.4985407467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-1636213.4985407467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-6852.5380344606956</v>
      </c>
      <c r="L557" s="444">
        <f t="shared" ca="1" si="54"/>
        <v>-1651461.6663050277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-1651461.6663050277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-6916.0720668118656</v>
      </c>
      <c r="L558" s="444">
        <f t="shared" ca="1" si="54"/>
        <v>-1666773.3681016597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-1666773.3681016597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-6979.8708242978328</v>
      </c>
      <c r="L559" s="444">
        <f t="shared" ca="1" si="54"/>
        <v>-1682148.8686557778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-1682148.8686557778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-7043.9354099399925</v>
      </c>
      <c r="L560" s="444">
        <f t="shared" ca="1" si="54"/>
        <v>-1697588.433795538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-1697588.433795538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-7108.2669313556589</v>
      </c>
      <c r="L561" s="444">
        <f t="shared" ca="1" si="54"/>
        <v>-1713092.3304567139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-1713092.3304567139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-7172.8665007772261</v>
      </c>
      <c r="L562" s="444">
        <f t="shared" ca="1" si="54"/>
        <v>-1728660.8266873113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-1728660.8266873113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-7237.7352350713809</v>
      </c>
      <c r="L563" s="444">
        <f t="shared" ca="1" si="54"/>
        <v>-1744294.1916522027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-1744294.1916522027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-7302.8742557584292</v>
      </c>
      <c r="L564" s="444">
        <f t="shared" ca="1" si="54"/>
        <v>-1759992.6956377814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-1759992.6956377814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-7368.2846890316723</v>
      </c>
      <c r="L565" s="444">
        <f t="shared" ca="1" si="54"/>
        <v>-1775756.6100566334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-1775756.6100566334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-7433.9676657768896</v>
      </c>
      <c r="L566" s="444">
        <f t="shared" ca="1" si="54"/>
        <v>-1791586.2074522304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-1791586.2074522304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-7499.9243215918768</v>
      </c>
      <c r="L567" s="444">
        <f t="shared" ca="1" si="54"/>
        <v>-1807481.7615036424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-1807481.7615036424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-7566.1557968060943</v>
      </c>
      <c r="L568" s="444">
        <f t="shared" ca="1" si="54"/>
        <v>-1823443.5470302687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-1823443.5470302687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-7632.6632365003707</v>
      </c>
      <c r="L569" s="444">
        <f t="shared" ca="1" si="54"/>
        <v>-1839471.8399965893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-1839471.8399965893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-7699.4477905267058</v>
      </c>
      <c r="L570" s="444">
        <f t="shared" ca="1" si="54"/>
        <v>-1855566.9175169363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-1855566.9175169363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-7766.5106135281521</v>
      </c>
      <c r="L571" s="444">
        <f t="shared" ca="1" si="54"/>
        <v>-1871729.0578602846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-1871729.0578602846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-7833.8528649587697</v>
      </c>
      <c r="L572" s="444">
        <f t="shared" ca="1" si="54"/>
        <v>-1887958.5404550636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-1887958.5404550636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-7901.4757091036836</v>
      </c>
      <c r="L573" s="444">
        <f t="shared" ca="1" si="54"/>
        <v>-1904255.6458939875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-1904255.6458939875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-7969.3803150991989</v>
      </c>
      <c r="L574" s="444">
        <f t="shared" ca="1" si="54"/>
        <v>-1920620.6559389068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-1920620.6559389068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-8037.5678569530291</v>
      </c>
      <c r="L575" s="444">
        <f t="shared" ca="1" si="54"/>
        <v>-1937053.85352568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-1937053.85352568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-8106.039513564584</v>
      </c>
      <c r="L576" s="444">
        <f t="shared" ca="1" si="54"/>
        <v>-1953555.5227690649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-1953555.5227690649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-8174.796468745355</v>
      </c>
      <c r="L577" s="444">
        <f t="shared" ca="1" si="54"/>
        <v>-1970125.9489676305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-1970125.9489676305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-8243.8399112393763</v>
      </c>
      <c r="L578" s="444">
        <f t="shared" ca="1" si="54"/>
        <v>-1986765.4186086901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-1986765.4186086901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-8313.1710347437929</v>
      </c>
      <c r="L579" s="444">
        <f t="shared" ca="1" si="54"/>
        <v>-2003474.2193732541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-2003474.2193732541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-8382.7910379294754</v>
      </c>
      <c r="L580" s="444">
        <f t="shared" ca="1" si="54"/>
        <v>-2020252.6401410038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-2020252.6401410038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-8452.7011244617661</v>
      </c>
      <c r="L581" s="444">
        <f t="shared" ca="1" si="54"/>
        <v>-2037100.9709952858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-2037100.9709952858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-8522.9025030212742</v>
      </c>
      <c r="L582" s="444">
        <f t="shared" ca="1" si="54"/>
        <v>-2054019.5032281273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-2054019.5032281273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-8593.3963873247812</v>
      </c>
      <c r="L583" s="444">
        <f t="shared" ca="1" si="54"/>
        <v>-2071008.5293452721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-2071008.5293452721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-8664.1839961462174</v>
      </c>
      <c r="L584" s="444">
        <f t="shared" ca="1" si="54"/>
        <v>-2088068.3430712386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-2088068.3430712386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-8735.266553337744</v>
      </c>
      <c r="L585" s="444">
        <f t="shared" ca="1" si="54"/>
        <v>-2105199.2393543967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-2105199.2393543967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-8806.6452878509044</v>
      </c>
      <c r="L586" s="444">
        <f t="shared" ca="1" si="54"/>
        <v>-2122401.514372068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-2122401.514372068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-8878.3214337578684</v>
      </c>
      <c r="L587" s="444">
        <f t="shared" ca="1" si="54"/>
        <v>-2139675.4655356463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-2139675.4655356463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-8950.2962302727774</v>
      </c>
      <c r="L588" s="444">
        <f t="shared" ca="1" si="54"/>
        <v>-2157021.3914957396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-2157021.3914957396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-9022.5709217731674</v>
      </c>
      <c r="L589" s="444">
        <f t="shared" ca="1" si="54"/>
        <v>-2174439.5921473331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-2174439.5921473331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-9095.1467578214724</v>
      </c>
      <c r="L590" s="444">
        <f t="shared" ca="1" si="54"/>
        <v>-2191930.368634975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-2191930.368634975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-9168.0249931866474</v>
      </c>
      <c r="L591" s="444">
        <f t="shared" ca="1" si="54"/>
        <v>-2209494.0233579823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-2209494.0233579823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-9241.2068878658447</v>
      </c>
      <c r="L592" s="444">
        <f t="shared" ca="1" si="54"/>
        <v>-2227130.8599756686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-2227130.8599756686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-9314.6937071062039</v>
      </c>
      <c r="L593" s="444">
        <f t="shared" ca="1" si="54"/>
        <v>-2244841.1834125952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-2244841.1834125952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-9388.4867214267324</v>
      </c>
      <c r="L594" s="444">
        <f t="shared" ca="1" si="54"/>
        <v>-2262625.2998638423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-2262625.2998638423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-9462.5872066402608</v>
      </c>
      <c r="L595" s="444">
        <f t="shared" ca="1" si="54"/>
        <v>-2280483.516800303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-2280483.516800303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-9536.9964438755142</v>
      </c>
      <c r="L596" s="444">
        <f t="shared" ca="1" si="54"/>
        <v>-2298416.142973999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-2298416.142973999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-9611.7157195992477</v>
      </c>
      <c r="L597" s="444">
        <f t="shared" ca="1" si="54"/>
        <v>-2316423.4884234187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-2316423.4884234187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-9686.7463256384963</v>
      </c>
      <c r="L598" s="444">
        <f t="shared" ca="1" si="54"/>
        <v>-2334505.8644788777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-2334505.8644788777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-9762.0895592029083</v>
      </c>
      <c r="L599" s="444">
        <f t="shared" ca="1" si="54"/>
        <v>-2352663.5837679012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-2352663.5837679012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-9837.7467229071735</v>
      </c>
      <c r="L600" s="444">
        <f t="shared" ca="1" si="54"/>
        <v>-2370896.9602206289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-2370896.9602206289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-9913.7191247935389</v>
      </c>
      <c r="L601" s="444">
        <f t="shared" ca="1" si="54"/>
        <v>-2389206.3090752428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-2389206.3090752428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-9990.0080783544308</v>
      </c>
      <c r="L602" s="444">
        <f t="shared" ca="1" si="54"/>
        <v>-2407591.9468834177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-2407591.9468834177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-10066.614902555159</v>
      </c>
      <c r="L603" s="444">
        <f t="shared" ca="1" si="54"/>
        <v>-2426054.1915157931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-2426054.1915157931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-10143.540921856722</v>
      </c>
      <c r="L604" s="444">
        <f t="shared" ca="1" si="54"/>
        <v>-2444593.3621674702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-2444593.3621674702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-10220.787466238711</v>
      </c>
      <c r="L605" s="444">
        <f t="shared" ca="1" si="54"/>
        <v>-2463209.7793635293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-2463209.7793635293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-10298.355871222291</v>
      </c>
      <c r="L606" s="444">
        <f t="shared" ca="1" si="54"/>
        <v>-2481903.7649645722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-2481903.7649645722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-10376.247477893303</v>
      </c>
      <c r="L607" s="444">
        <f t="shared" ca="1" si="54"/>
        <v>-2500675.6421722858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-2500675.6421722858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-10454.463632925443</v>
      </c>
      <c r="L608" s="444">
        <f t="shared" ca="1" si="54"/>
        <v>-2519525.7355350317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-2519525.7355350317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-10533.005688603551</v>
      </c>
      <c r="L609" s="444">
        <f t="shared" ca="1" si="54"/>
        <v>-2538454.3709534556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-2538454.3709534556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-10611.875002846984</v>
      </c>
      <c r="L610" s="444">
        <f t="shared" ca="1" si="54"/>
        <v>-2557461.875686123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-2557461.875686123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-10691.072939233098</v>
      </c>
      <c r="L611" s="444">
        <f t="shared" ca="1" si="54"/>
        <v>-2576548.5783551764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-2576548.5783551764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-10770.600867020819</v>
      </c>
      <c r="L612" s="444">
        <f t="shared" ca="1" si="54"/>
        <v>-2595714.8089520177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-2595714.8089520177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-10850.460161174326</v>
      </c>
      <c r="L613" s="444">
        <f t="shared" ca="1" si="54"/>
        <v>-2614960.8988430123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-2614960.8988430123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-10930.652202386802</v>
      </c>
      <c r="L614" s="444">
        <f t="shared" ca="1" si="54"/>
        <v>-2634287.1807752196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-2634287.1807752196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-11011.178377104334</v>
      </c>
      <c r="L615" s="444">
        <f t="shared" ca="1" si="54"/>
        <v>-2653693.9888821444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-2653693.9888821444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-11092.040077549853</v>
      </c>
      <c r="L616" s="444">
        <f t="shared" ca="1" si="54"/>
        <v>-2673181.6586895147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-2673181.6586895147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-11173.23870174723</v>
      </c>
      <c r="L617" s="444">
        <f t="shared" ca="1" si="54"/>
        <v>-2692750.5271210824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-2692750.5271210824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-11254.775653545428</v>
      </c>
      <c r="L618" s="444">
        <f t="shared" ca="1" si="54"/>
        <v>-2712400.9325044481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-2712400.9325044481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-11336.652342642785</v>
      </c>
      <c r="L619" s="444">
        <f t="shared" ca="1" si="54"/>
        <v>-2732133.2145769112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-2732133.2145769112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-11418.870184611382</v>
      </c>
      <c r="L620" s="444">
        <f t="shared" ca="1" si="54"/>
        <v>-2751947.7144913431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-2751947.7144913431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-11501.430600921514</v>
      </c>
      <c r="L621" s="444">
        <f t="shared" ca="1" si="54"/>
        <v>-2771844.7748220852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-2771844.7748220852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-11584.335018966272</v>
      </c>
      <c r="L622" s="444">
        <f t="shared" ca="1" si="54"/>
        <v>-2791824.7395708719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-2791824.7395708719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-11667.584872086218</v>
      </c>
      <c r="L623" s="444">
        <f t="shared" ca="1" si="54"/>
        <v>-2811887.9541727784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-2811887.9541727784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-11751.181599594162</v>
      </c>
      <c r="L624" s="444">
        <f t="shared" ca="1" si="54"/>
        <v>-2832034.765502193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-2832034.765502193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-11835.126646800056</v>
      </c>
      <c r="L625" s="444">
        <f t="shared" ca="1" si="54"/>
        <v>-2852265.5218788134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-2852265.5218788134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-11919.421465035974</v>
      </c>
      <c r="L626" s="444">
        <f t="shared" ca="1" si="54"/>
        <v>-2872580.5730736698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-2872580.5730736698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-12004.067511681209</v>
      </c>
      <c r="L627" s="444">
        <f t="shared" ca="1" si="54"/>
        <v>-2892980.2703151712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-2892980.2703151712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-12089.066250187465</v>
      </c>
      <c r="L628" s="444">
        <f t="shared" ca="1" si="54"/>
        <v>-2913464.966295179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-2913464.966295179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-12174.419150104164</v>
      </c>
      <c r="L629" s="444">
        <f t="shared" ca="1" si="54"/>
        <v>-2934035.0151751037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-2934035.0151751037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-12260.12768710385</v>
      </c>
      <c r="L630" s="444">
        <f t="shared" ca="1" si="54"/>
        <v>-2954690.7725920281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-2954690.7725920281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-12346.193343007702</v>
      </c>
      <c r="L631" s="444">
        <f t="shared" ca="1" si="54"/>
        <v>-2975432.595664856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-2975432.595664856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-12432.617605811152</v>
      </c>
      <c r="L632" s="444">
        <f t="shared" ca="1" si="54"/>
        <v>-2996260.8430004874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-2996260.8430004874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-12519.401969709616</v>
      </c>
      <c r="L633" s="444">
        <f t="shared" ca="1" si="54"/>
        <v>-3017175.8747000173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-3017175.8747000173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-12606.547935124323</v>
      </c>
      <c r="L634" s="444">
        <f t="shared" ca="1" si="54"/>
        <v>-3038178.0523649622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-3038178.0523649622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-12694.057008728261</v>
      </c>
      <c r="L635" s="444">
        <f t="shared" ca="1" si="54"/>
        <v>-3059267.739103511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-3059267.739103511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-12781.930703472213</v>
      </c>
      <c r="L636" s="444">
        <f t="shared" ca="1" si="54"/>
        <v>-3080445.2995368037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-3080445.2995368037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-12870.170538610933</v>
      </c>
      <c r="L637" s="444">
        <f t="shared" ca="1" si="54"/>
        <v>-3101711.0998052349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-3101711.0998052349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-12958.778039729397</v>
      </c>
      <c r="L638" s="444">
        <f t="shared" ca="1" si="54"/>
        <v>-3123065.5075747846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-3123065.5075747846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-13047.754738769187</v>
      </c>
      <c r="L639" s="444">
        <f t="shared" ca="1" si="54"/>
        <v>-3144508.892043374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-3144508.892043374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-13137.102174054977</v>
      </c>
      <c r="L640" s="444">
        <f t="shared" ca="1" si="54"/>
        <v>-3166041.6239472493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-3166041.6239472493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-13226.821890321124</v>
      </c>
      <c r="L641" s="444">
        <f t="shared" ca="1" si="54"/>
        <v>-3187664.0755673908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-3187664.0755673908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-13316.915438738381</v>
      </c>
      <c r="L642" s="444">
        <f t="shared" ca="1" si="54"/>
        <v>-3209376.6207359494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-3209376.6207359494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-13407.384376940707</v>
      </c>
      <c r="L643" s="444">
        <f t="shared" ca="1" si="54"/>
        <v>-3231179.6348427106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-3231179.6348427106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-13498.230269052212</v>
      </c>
      <c r="L644" s="444">
        <f t="shared" ca="1" si="54"/>
        <v>-3253073.4948415831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-3253073.4948415831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-13589.454685714181</v>
      </c>
      <c r="L645" s="444">
        <f t="shared" ca="1" si="54"/>
        <v>-3275058.5792571176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-3275058.5792571176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-13681.059204112242</v>
      </c>
      <c r="L646" s="444">
        <f t="shared" ca="1" si="54"/>
        <v>-3297135.2681910503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-3297135.2681910503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-13773.045408003627</v>
      </c>
      <c r="L647" s="444">
        <f t="shared" ca="1" si="54"/>
        <v>-3319303.9433288742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-3319303.9433288742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-13865.414887744559</v>
      </c>
      <c r="L648" s="444">
        <f t="shared" ca="1" si="54"/>
        <v>-3341564.9879464391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-3341564.9879464391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-13958.169240317746</v>
      </c>
      <c r="L649" s="444">
        <f t="shared" ca="1" si="54"/>
        <v>-3363918.7869165773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-3363918.7869165773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-14051.31006935999</v>
      </c>
      <c r="L650" s="444">
        <f t="shared" ca="1" si="54"/>
        <v>-3386365.7267157575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-3386365.7267157575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-14144.838985189908</v>
      </c>
      <c r="L651" s="444">
        <f t="shared" ca="1" si="54"/>
        <v>-3408906.1954307677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-3408906.1954307677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-14238.757604835786</v>
      </c>
      <c r="L652" s="444">
        <f t="shared" ca="1" si="54"/>
        <v>-3431540.5827654237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-3431540.5827654237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-14333.067552063518</v>
      </c>
      <c r="L653" s="444">
        <f t="shared" ca="1" si="54"/>
        <v>-3454269.2800473077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-3454269.2800473077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-14427.7704574047</v>
      </c>
      <c r="L654" s="444">
        <f t="shared" ca="1" si="54"/>
        <v>-3477092.6802345328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-3477092.6802345328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-14522.867958184805</v>
      </c>
      <c r="L655" s="444">
        <f t="shared" ca="1" si="54"/>
        <v>-3500011.177922538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-3500011.177922538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-14618.361698551491</v>
      </c>
      <c r="L656" s="444">
        <f t="shared" ca="1" si="54"/>
        <v>-3523025.16935091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-3523025.16935091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-14714.253329503041</v>
      </c>
      <c r="L657" s="444">
        <f t="shared" ca="1" si="54"/>
        <v>-3546135.0524102333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-3546135.0524102333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-14810.544508916888</v>
      </c>
      <c r="L658" s="444">
        <f t="shared" ca="1" si="54"/>
        <v>-3569341.2266489705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-3569341.2266489705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-14907.236901578293</v>
      </c>
      <c r="L659" s="444">
        <f t="shared" ca="1" si="54"/>
        <v>-3592644.0932803694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-3592644.0932803694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-15004.332179209123</v>
      </c>
      <c r="L660" s="444">
        <f t="shared" ca="1" si="54"/>
        <v>-3616044.055189399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-3616044.055189399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-15101.832020496748</v>
      </c>
      <c r="L661" s="444">
        <f t="shared" ca="1" si="54"/>
        <v>-3639541.5169397164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-3639541.5169397164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-15199.73811112307</v>
      </c>
      <c r="L662" s="444">
        <f t="shared" ca="1" si="54"/>
        <v>-3663136.8847806598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-3663136.8847806598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-15298.052143793668</v>
      </c>
      <c r="L663" s="444">
        <f t="shared" ca="1" si="54"/>
        <v>-3686830.5666542738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-3686830.5666542738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-15396.775818267059</v>
      </c>
      <c r="L664" s="444">
        <f t="shared" ca="1" si="54"/>
        <v>-3710622.9722023611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-3710622.9722023611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-15495.91084138409</v>
      </c>
      <c r="L665" s="444">
        <f t="shared" ca="1" si="54"/>
        <v>-3734514.5127735655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-3734514.5127735655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-15595.458927097441</v>
      </c>
      <c r="L666" s="444">
        <f t="shared" ca="1" si="54"/>
        <v>-3758505.6014304832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-3758505.6014304832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-15695.421796501265</v>
      </c>
      <c r="L667" s="444">
        <f t="shared" ca="1" si="54"/>
        <v>-3782596.6529568047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-3782596.6529568047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-15795.801177860938</v>
      </c>
      <c r="L668" s="444">
        <f t="shared" ca="1" si="54"/>
        <v>-3806788.0838644863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-3806788.0838644863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-15896.598806642944</v>
      </c>
      <c r="L669" s="444">
        <f t="shared" ca="1" si="54"/>
        <v>-3831080.3124009497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-3831080.3124009497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-15997.816425544876</v>
      </c>
      <c r="L670" s="444">
        <f t="shared" ca="1" si="54"/>
        <v>-3855473.7585563147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-3855473.7585563147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-16099.455784525564</v>
      </c>
      <c r="L671" s="444">
        <f t="shared" ca="1" si="54"/>
        <v>-3879968.8440706609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-3879968.8440706609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-16201.518640835338</v>
      </c>
      <c r="L672" s="444">
        <f t="shared" ca="1" si="54"/>
        <v>-3904565.9924413166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-3904565.9924413166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-16304.006759046406</v>
      </c>
      <c r="L673" s="444">
        <f t="shared" ca="1" si="54"/>
        <v>-3929265.6289301836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-3929265.6289301836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-16406.921911083351</v>
      </c>
      <c r="L674" s="444">
        <f t="shared" ca="1" si="54"/>
        <v>-3954068.1805710872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-3954068.1805710872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-16510.265876253783</v>
      </c>
      <c r="L675" s="444">
        <f t="shared" ca="1" si="54"/>
        <v>-3978974.0761771612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-3978974.0761771612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-16614.040441279089</v>
      </c>
      <c r="L676" s="444">
        <f t="shared" ca="1" si="54"/>
        <v>-4003983.7463482609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-4003983.7463482609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-16718.247400325337</v>
      </c>
      <c r="L677" s="444">
        <f t="shared" ca="1" si="54"/>
        <v>-4029097.6234784066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-4029097.6234784066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-16822.888555034278</v>
      </c>
      <c r="L678" s="444">
        <f t="shared" ca="1" si="54"/>
        <v>-4054316.1417632611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-4054316.1417632611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-16927.965714554506</v>
      </c>
      <c r="L679" s="444">
        <f t="shared" ca="1" si="54"/>
        <v>-4079639.7372076358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-4079639.7372076358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-17033.480695572736</v>
      </c>
      <c r="L680" s="444">
        <f t="shared" ca="1" si="54"/>
        <v>-4105068.8476330289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-4105068.8476330289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-17139.435322345205</v>
      </c>
      <c r="L681" s="444">
        <f t="shared" ca="1" si="54"/>
        <v>-4130603.9126851945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-4130603.9126851945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-17245.83142672923</v>
      </c>
      <c r="L682" s="444">
        <f t="shared" ca="1" si="54"/>
        <v>-4156245.3738417444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-4156245.3738417444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-17352.670848214853</v>
      </c>
      <c r="L683" s="444">
        <f t="shared" ca="1" si="54"/>
        <v>-4181993.6744197798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-4181993.6744197798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-17459.955433956668</v>
      </c>
      <c r="L684" s="444">
        <f t="shared" ca="1" si="54"/>
        <v>-4207849.259583557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-4207849.259583557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-17567.68703880574</v>
      </c>
      <c r="L685" s="444">
        <f t="shared" ca="1" si="54"/>
        <v>-4233812.5763521828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-4233812.5763521828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-17675.86752534168</v>
      </c>
      <c r="L686" s="444">
        <f t="shared" ca="1" si="54"/>
        <v>-4259884.0736073451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-4259884.0736073451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-17784.498763904856</v>
      </c>
      <c r="L687" s="444">
        <f t="shared" ca="1" si="54"/>
        <v>-4286064.2021010704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-4286064.2021010704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-17893.582632628713</v>
      </c>
      <c r="L688" s="444">
        <f t="shared" ca="1" si="54"/>
        <v>-4312353.4144635191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-4312353.4144635191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-18003.121017472247</v>
      </c>
      <c r="L689" s="444">
        <f t="shared" ca="1" si="54"/>
        <v>-4338752.1652108114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-4338752.1652108114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-18113.115812252632</v>
      </c>
      <c r="L690" s="444">
        <f t="shared" ca="1" si="54"/>
        <v>-4365260.9107528841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-4365260.9107528841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-18223.568918677935</v>
      </c>
      <c r="L691" s="444">
        <f t="shared" ca="1" si="54"/>
        <v>-4391880.1094013825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-4391880.1094013825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-18334.482246380012</v>
      </c>
      <c r="L692" s="444">
        <f t="shared" ca="1" si="54"/>
        <v>-4418610.2213775832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-4418610.2213775832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-18445.857712947516</v>
      </c>
      <c r="L693" s="444">
        <f t="shared" ca="1" si="54"/>
        <v>-4445451.7088203514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-4445451.7088203514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-18557.69724395905</v>
      </c>
      <c r="L694" s="444">
        <f t="shared" ca="1" si="54"/>
        <v>-4472405.0357941305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-4472405.0357941305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-18670.002773016462</v>
      </c>
      <c r="L695" s="444">
        <f t="shared" ca="1" si="54"/>
        <v>-4499470.6682969676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-4499470.6682969676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-18782.776241778283</v>
      </c>
      <c r="L696" s="444">
        <f t="shared" ca="1" si="54"/>
        <v>-4526649.0742685664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-4526649.0742685664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-18896.019599993277</v>
      </c>
      <c r="L697" s="444">
        <f t="shared" ca="1" si="54"/>
        <v>-4553940.7235983806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-4553940.7235983806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-19009.734805534172</v>
      </c>
      <c r="L698" s="444">
        <f t="shared" ca="1" si="54"/>
        <v>-4581346.0881337356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-4581346.0881337356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-19123.923824431484</v>
      </c>
      <c r="L699" s="444">
        <f t="shared" ca="1" si="54"/>
        <v>-4608865.6416879874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-4608865.6416879874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-19238.588630907532</v>
      </c>
      <c r="L700" s="444">
        <f t="shared" ca="1" si="54"/>
        <v>-4636499.860048715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-4636499.860048715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-19353.731207410565</v>
      </c>
      <c r="L701" s="444">
        <f t="shared" ca="1" si="54"/>
        <v>-4664249.2209859462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-4664249.2209859462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-19469.353544649028</v>
      </c>
      <c r="L702" s="444">
        <f t="shared" ca="1" si="54"/>
        <v>-4692114.2042604154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-4692114.2042604154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-19585.457641625981</v>
      </c>
      <c r="L703" s="444">
        <f t="shared" ca="1" si="54"/>
        <v>-4720095.2916318616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-4720095.2916318616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-19702.045505673676</v>
      </c>
      <c r="L704" s="444">
        <f t="shared" ca="1" si="54"/>
        <v>-4748192.9668673556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-4748192.9668673556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-19819.119152488234</v>
      </c>
      <c r="L705" s="444">
        <f t="shared" ca="1" si="54"/>
        <v>-4776407.7157496642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-4776407.7157496642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-19936.680606164518</v>
      </c>
      <c r="L706" s="444">
        <f t="shared" ca="1" si="54"/>
        <v>-4804740.0260856496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-4804740.0260856496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-20054.731899231127</v>
      </c>
      <c r="L707" s="444">
        <f t="shared" ca="1" si="54"/>
        <v>-4833190.3877147008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-4833190.3877147008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-20173.275072685505</v>
      </c>
      <c r="L708" s="444">
        <f t="shared" ca="1" si="54"/>
        <v>-4861759.2925172066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-4861759.2925172066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-20292.312176029278</v>
      </c>
      <c r="L709" s="444">
        <f t="shared" ca="1" si="54"/>
        <v>-4890447.2344230562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-4890447.2344230562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-20411.845267303652</v>
      </c>
      <c r="L710" s="444">
        <f t="shared" ca="1" si="54"/>
        <v>-4919254.7094201799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-4919254.7094201799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-20531.876413125003</v>
      </c>
      <c r="L711" s="444">
        <f t="shared" ca="1" si="54"/>
        <v>-4948182.215563125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-4948182.215563125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-20652.407688720607</v>
      </c>
      <c r="L712" s="444">
        <f t="shared" ca="1" si="54"/>
        <v>-4977230.2529816655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-4977230.2529816655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-20773.441177964523</v>
      </c>
      <c r="L713" s="444">
        <f t="shared" ca="1" si="54"/>
        <v>-5006399.3238894502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-5006399.3238894502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-20894.978973413628</v>
      </c>
      <c r="L714" s="444">
        <f t="shared" ca="1" si="54"/>
        <v>-5035689.9325926844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-5035689.9325926844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-21017.02317634377</v>
      </c>
      <c r="L715" s="444">
        <f t="shared" ca="1" si="54"/>
        <v>-5065102.5854988489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-5065102.5854988489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-21139.575896786122</v>
      </c>
      <c r="L716" s="444">
        <f t="shared" ca="1" si="54"/>
        <v>-5094637.7911254559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-5094637.7911254559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-21262.639253563651</v>
      </c>
      <c r="L717" s="444">
        <f t="shared" ca="1" si="54"/>
        <v>-5124296.0601088395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-5124296.0601088395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-21386.215374327749</v>
      </c>
      <c r="L718" s="444">
        <f t="shared" ca="1" si="54"/>
        <v>-5154077.9052129881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-5154077.9052129881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-21510.306395595035</v>
      </c>
      <c r="L719" s="444">
        <f t="shared" ca="1" si="54"/>
        <v>-5183983.8413384035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-5183983.8413384035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-21634.914462784265</v>
      </c>
      <c r="L720" s="444">
        <f t="shared" ca="1" si="54"/>
        <v>-5214014.3855310082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-5214014.3855310082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-21760.041730253452</v>
      </c>
      <c r="L721" s="444">
        <f t="shared" ca="1" si="54"/>
        <v>-5244170.0569910817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-5244170.0569910817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-21885.690361337092</v>
      </c>
      <c r="L722" s="444">
        <f t="shared" ca="1" si="54"/>
        <v>-5274451.3770822389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-5274451.3770822389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-22011.862528383579</v>
      </c>
      <c r="L723" s="444">
        <f t="shared" ca="1" si="54"/>
        <v>-5304858.8693404431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-5304858.8693404431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-22138.560412792765</v>
      </c>
      <c r="L724" s="444">
        <f t="shared" ca="1" si="54"/>
        <v>-5335393.059483056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-5335393.059483056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-22265.78620505365</v>
      </c>
      <c r="L725" s="444">
        <f t="shared" ca="1" si="54"/>
        <v>-5366054.4754179297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-5366054.4754179297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-22393.542104782293</v>
      </c>
      <c r="L726" s="444">
        <f t="shared" ca="1" si="54"/>
        <v>-5396843.6472525327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-5396843.6472525327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-22521.830320759804</v>
      </c>
      <c r="L727" s="444">
        <f t="shared" ca="1" si="54"/>
        <v>-5427761.1073031127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-5427761.1073031127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-22650.653070970555</v>
      </c>
      <c r="L728" s="444">
        <f t="shared" ca="1" si="54"/>
        <v>-5458807.3901039036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-5458807.3901039036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-22780.012582640516</v>
      </c>
      <c r="L729" s="444">
        <f t="shared" ca="1" si="54"/>
        <v>-5489983.0324163642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-5489983.0324163642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-22909.911092275768</v>
      </c>
      <c r="L730" s="444">
        <f t="shared" ca="1" si="54"/>
        <v>-5521288.5732384603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-5521288.5732384603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-23040.35084570117</v>
      </c>
      <c r="L731" s="444">
        <f t="shared" ca="1" si="54"/>
        <v>-5552724.5538139818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-5552724.5538139818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-23171.334098099174</v>
      </c>
      <c r="L732" s="444">
        <f t="shared" ca="1" si="54"/>
        <v>-5584291.517641901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-5584291.517641901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-23302.86311404884</v>
      </c>
      <c r="L733" s="444">
        <f t="shared" ca="1" si="54"/>
        <v>-5615990.0104857702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-5615990.0104857702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-23434.940167564961</v>
      </c>
      <c r="L734" s="444">
        <f t="shared" ca="1" si="54"/>
        <v>-5647820.5803831555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-5647820.5803831555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-23567.5675421374</v>
      </c>
      <c r="L735" s="444">
        <f t="shared" ca="1" si="54"/>
        <v>-5679783.7776551135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-5679783.7776551135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-23700.747530770557</v>
      </c>
      <c r="L736" s="444">
        <f t="shared" ca="1" si="54"/>
        <v>-5711880.1549157044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-5711880.1549157044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-23834.48243602302</v>
      </c>
      <c r="L737" s="444">
        <f t="shared" ca="1" si="54"/>
        <v>-5744110.2670815475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-5744110.2670815475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-23968.774570047368</v>
      </c>
      <c r="L738" s="444">
        <f t="shared" ca="1" si="54"/>
        <v>-5776474.6713814149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-5776474.6713814149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-24103.626254630148</v>
      </c>
      <c r="L739" s="444">
        <f t="shared" ca="1" si="54"/>
        <v>-5808973.9273658656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-5808973.9273658656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-24239.039821232025</v>
      </c>
      <c r="L740" s="444">
        <f t="shared" ca="1" si="54"/>
        <v>-5841608.5969169177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-5841608.5969169177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-24375.017611028074</v>
      </c>
      <c r="L741" s="444">
        <f t="shared" ca="1" si="54"/>
        <v>-5874379.2442577658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-5874379.2442577658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-24511.561974948276</v>
      </c>
      <c r="L742" s="444">
        <f t="shared" ca="1" si="54"/>
        <v>-5907286.4359625345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-5907286.4359625345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-24648.675273718145</v>
      </c>
      <c r="L743" s="444">
        <f t="shared" ca="1" si="54"/>
        <v>-5940330.7409660732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-5940330.7409660732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-24786.359877899558</v>
      </c>
      <c r="L744" s="444">
        <f t="shared" ca="1" si="54"/>
        <v>-5973512.7305737929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-5973512.7305737929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-24924.618167931723</v>
      </c>
      <c r="L745" s="444">
        <f t="shared" ca="1" si="54"/>
        <v>-6006832.9784715455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-6006832.9784715455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-25063.452534172357</v>
      </c>
      <c r="L746" s="444">
        <f t="shared" ca="1" si="54"/>
        <v>-6040292.0607355386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-6040292.0607355386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-25202.865376938997</v>
      </c>
      <c r="L747" s="444">
        <f t="shared" ca="1" si="54"/>
        <v>-6073890.5558422981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-6073890.5558422981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-25342.859106550495</v>
      </c>
      <c r="L748" s="444">
        <f t="shared" ca="1" si="54"/>
        <v>-6107629.0446786694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-6107629.0446786694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-25483.436143368708</v>
      </c>
      <c r="L749" s="444">
        <f t="shared" ca="1" si="54"/>
        <v>-6141508.1105518583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-6141508.1105518583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-25624.598917840329</v>
      </c>
      <c r="L750" s="444">
        <f t="shared" ca="1" si="54"/>
        <v>-6175528.3391995188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-6175528.3391995188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-25766.349870538914</v>
      </c>
      <c r="L751" s="444">
        <f t="shared" ca="1" si="54"/>
        <v>-6209690.3187998785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-6209690.3187998785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-25908.69145220708</v>
      </c>
      <c r="L752" s="444">
        <f t="shared" ca="1" si="54"/>
        <v>-6243994.6399819059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-6243994.6399819059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-26051.626123798858</v>
      </c>
      <c r="L753" s="444">
        <f t="shared" ca="1" si="54"/>
        <v>-6278441.8958355254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-6278441.8958355254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-26195.156356522275</v>
      </c>
      <c r="L754" s="444">
        <f t="shared" ca="1" si="54"/>
        <v>-6313032.6819218677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-6313032.6819218677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-26339.284631882034</v>
      </c>
      <c r="L755" s="444">
        <f t="shared" ca="1" si="54"/>
        <v>-6347767.5962835699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-6347767.5962835699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-26484.013441722458</v>
      </c>
      <c r="L756" s="444">
        <f t="shared" ca="1" si="54"/>
        <v>-6382647.2394551132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-6382647.2394551132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-26629.345288270557</v>
      </c>
      <c r="L757" s="444">
        <f t="shared" ca="1" si="54"/>
        <v>-6417672.2144732038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-6417672.2144732038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-26775.282684179267</v>
      </c>
      <c r="L758" s="444">
        <f t="shared" ca="1" si="54"/>
        <v>-6452843.1268872032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-6452843.1268872032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-26921.828152570932</v>
      </c>
      <c r="L759" s="444">
        <f t="shared" ca="1" si="54"/>
        <v>-6488160.5847695945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-6488160.5847695945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-27068.984227080895</v>
      </c>
      <c r="L760" s="444">
        <f t="shared" ca="1" si="54"/>
        <v>-6523625.1987264957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-6523625.1987264957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-27216.753451901317</v>
      </c>
      <c r="L761" s="444">
        <f t="shared" ca="1" si="54"/>
        <v>-6559237.5819082176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-6559237.5819082176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-27365.13838182516</v>
      </c>
      <c r="L762" s="444">
        <f t="shared" ca="1" si="54"/>
        <v>-6594998.3500198629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-6594998.3500198629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-27514.141582290347</v>
      </c>
      <c r="L763" s="444">
        <f t="shared" ca="1" si="54"/>
        <v>-6630908.1213319739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-6630908.1213319739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-27663.765629424142</v>
      </c>
      <c r="L764" s="444">
        <f t="shared" ca="1" si="54"/>
        <v>-6666967.5166912181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-6666967.5166912181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-27814.013110087664</v>
      </c>
      <c r="L765" s="444">
        <f t="shared" ca="1" si="54"/>
        <v>-6703177.1595311258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-6703177.1595311258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-27964.88662192061</v>
      </c>
      <c r="L766" s="444">
        <f t="shared" ca="1" si="54"/>
        <v>-6739537.6758828666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-6739537.6758828666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-28116.388773386192</v>
      </c>
      <c r="L767" s="444">
        <f t="shared" ca="1" si="54"/>
        <v>-6776049.6943860734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-6776049.6943860734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-28268.522183816229</v>
      </c>
      <c r="L768" s="444">
        <f t="shared" ca="1" si="54"/>
        <v>-6812713.8462997098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-6812713.8462997098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-28421.289483456378</v>
      </c>
      <c r="L769" s="444">
        <f t="shared" ca="1" si="54"/>
        <v>-6849530.7655129861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-6849530.7655129861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-28574.693313511692</v>
      </c>
      <c r="L770" s="444">
        <f t="shared" ca="1" si="54"/>
        <v>-6886501.0885563185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-6886501.0885563185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-28728.736326192244</v>
      </c>
      <c r="L771" s="444">
        <f t="shared" ca="1" si="54"/>
        <v>-6923625.4546123315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-6923625.4546123315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-28883.421184758965</v>
      </c>
      <c r="L772" s="444">
        <f t="shared" ca="1" si="54"/>
        <v>-6960904.5055269105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-6960904.5055269105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-29038.750563569709</v>
      </c>
      <c r="L773" s="444">
        <f t="shared" ref="L773:L1027" ca="1" si="80">I773-J773+K773</f>
        <v>-6998338.8858203003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-6998338.8858203003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-29194.727148125505</v>
      </c>
      <c r="L774" s="444">
        <f t="shared" ca="1" si="80"/>
        <v>-7035929.2426982466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-7035929.2426982466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-29351.35363511695</v>
      </c>
      <c r="L775" s="444">
        <f t="shared" ca="1" si="80"/>
        <v>-7073676.2260631844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-7073676.2260631844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-29508.632732470855</v>
      </c>
      <c r="L776" s="444">
        <f t="shared" ca="1" si="80"/>
        <v>-7111580.4885254754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-7111580.4885254754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-29666.567159397062</v>
      </c>
      <c r="L777" s="444">
        <f t="shared" ca="1" si="80"/>
        <v>-7149642.6854146924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-7149642.6854146924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-29825.159646435466</v>
      </c>
      <c r="L778" s="444">
        <f t="shared" ca="1" si="80"/>
        <v>-7187863.4747909484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-7187863.4747909484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-29984.412935503202</v>
      </c>
      <c r="L779" s="444">
        <f t="shared" ca="1" si="80"/>
        <v>-7226243.5174562717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-7226243.5174562717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-30144.329779942051</v>
      </c>
      <c r="L780" s="444">
        <f t="shared" ca="1" si="80"/>
        <v>-7264783.4769660337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-7264783.4769660337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-30304.912944566062</v>
      </c>
      <c r="L781" s="444">
        <f t="shared" ca="1" si="80"/>
        <v>-7303484.0196404206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-7303484.0196404206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-30466.165205709342</v>
      </c>
      <c r="L782" s="444">
        <f t="shared" ca="1" si="80"/>
        <v>-7342345.8145759506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-7342345.8145759506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-30628.08935127404</v>
      </c>
      <c r="L783" s="444">
        <f t="shared" ca="1" si="80"/>
        <v>-7381369.5336570451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-7381369.5336570451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-30790.688180778601</v>
      </c>
      <c r="L784" s="444">
        <f t="shared" ca="1" si="80"/>
        <v>-7420555.8515676437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-7420555.8515676437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-30953.9645054061</v>
      </c>
      <c r="L785" s="444">
        <f t="shared" ca="1" si="80"/>
        <v>-7459905.4458028702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-7459905.4458028702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-31117.921148052876</v>
      </c>
      <c r="L786" s="444">
        <f t="shared" ca="1" si="80"/>
        <v>-7499418.9966807431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-7499418.9966807431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-31282.560943377342</v>
      </c>
      <c r="L787" s="444">
        <f t="shared" ca="1" si="80"/>
        <v>-7539097.1873539407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-7539097.1873539407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-31447.886737848999</v>
      </c>
      <c r="L788" s="444">
        <f t="shared" ca="1" si="80"/>
        <v>-7578940.7038216097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-7578940.7038216097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-31613.901389797626</v>
      </c>
      <c r="L789" s="444">
        <f t="shared" ca="1" si="80"/>
        <v>-7618950.2349412274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-7618950.2349412274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-31780.607769462698</v>
      </c>
      <c r="L790" s="444">
        <f t="shared" ca="1" si="80"/>
        <v>-7659126.4724405101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-7659126.4724405101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-31948.008759043045</v>
      </c>
      <c r="L791" s="444">
        <f t="shared" ca="1" si="80"/>
        <v>-7699470.1109293737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-7699470.1109293737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-32116.107252746642</v>
      </c>
      <c r="L792" s="444">
        <f t="shared" ca="1" si="80"/>
        <v>-7739981.8479119409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-7739981.8479119409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-32284.906156840672</v>
      </c>
      <c r="L793" s="444">
        <f t="shared" ca="1" si="80"/>
        <v>-7780662.383798602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-7780662.383798602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-32454.408389701759</v>
      </c>
      <c r="L794" s="444">
        <f t="shared" ca="1" si="80"/>
        <v>-7821512.421918124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-7821512.421918124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-32624.61688186643</v>
      </c>
      <c r="L795" s="444">
        <f t="shared" ca="1" si="80"/>
        <v>-7862532.6685298104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-7862532.6685298104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-32795.534576081795</v>
      </c>
      <c r="L796" s="444">
        <f t="shared" ca="1" si="80"/>
        <v>-7903723.8328357125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-7903723.8328357125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-32967.16442735638</v>
      </c>
      <c r="L797" s="444">
        <f t="shared" ca="1" si="80"/>
        <v>-7945086.6269928897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-7945086.6269928897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-33139.509403011296</v>
      </c>
      <c r="L798" s="444">
        <f t="shared" ca="1" si="80"/>
        <v>-7986621.7661257219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-7986621.7661257219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-33312.572482731426</v>
      </c>
      <c r="L799" s="444">
        <f t="shared" ca="1" si="80"/>
        <v>-8028329.9683382735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-8028329.9683382735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-33486.356658617056</v>
      </c>
      <c r="L800" s="444">
        <f t="shared" ca="1" si="80"/>
        <v>-8070211.9547267109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-8070211.9547267109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-33660.86493523555</v>
      </c>
      <c r="L801" s="444">
        <f t="shared" ca="1" si="80"/>
        <v>-8112268.4493917665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-8112268.4493917665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-33836.100329673282</v>
      </c>
      <c r="L802" s="444">
        <f t="shared" ca="1" si="80"/>
        <v>-8154500.1794512598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-8154500.1794512598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-34012.065871587831</v>
      </c>
      <c r="L803" s="444">
        <f t="shared" ca="1" si="80"/>
        <v>-8196907.8750526682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-8196907.8750526682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-34188.764603260373</v>
      </c>
      <c r="L804" s="444">
        <f t="shared" ca="1" si="80"/>
        <v>-8239492.2693857485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-8239492.2693857485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-34366.199579648201</v>
      </c>
      <c r="L805" s="444">
        <f t="shared" ca="1" si="80"/>
        <v>-8282254.0986952167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-8282254.0986952167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-34544.373868437651</v>
      </c>
      <c r="L806" s="444">
        <f t="shared" ca="1" si="80"/>
        <v>-8325194.1022934746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-8325194.1022934746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-34723.290550097059</v>
      </c>
      <c r="L807" s="444">
        <f t="shared" ca="1" si="80"/>
        <v>-8368313.0225733919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-8368313.0225733919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-34902.952717930049</v>
      </c>
      <c r="L808" s="444">
        <f t="shared" ca="1" si="80"/>
        <v>-8411611.6050211415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-8411611.6050211415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-35083.363478129009</v>
      </c>
      <c r="L809" s="444">
        <f t="shared" ca="1" si="80"/>
        <v>-8455090.5982290916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-8455090.5982290916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-35264.5259498288</v>
      </c>
      <c r="L810" s="444">
        <f t="shared" ca="1" si="80"/>
        <v>-8498750.7539087404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-8498750.7539087404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-35446.443265160669</v>
      </c>
      <c r="L811" s="444">
        <f t="shared" ca="1" si="80"/>
        <v>-8542592.8269037213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-8542592.8269037213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-35629.118569306425</v>
      </c>
      <c r="L812" s="444">
        <f t="shared" ca="1" si="80"/>
        <v>-8586617.5752028488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-8586617.5752028488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-35812.555020552791</v>
      </c>
      <c r="L813" s="444">
        <f t="shared" ca="1" si="80"/>
        <v>-8630825.7599532213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-8630825.7599532213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-35996.755790346004</v>
      </c>
      <c r="L814" s="444">
        <f t="shared" ca="1" si="80"/>
        <v>-8675218.1454733871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-8675218.1454733871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-36181.724063346701</v>
      </c>
      <c r="L815" s="444">
        <f t="shared" ca="1" si="80"/>
        <v>-8719795.4992665537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-8719795.4992665537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-36367.463037484893</v>
      </c>
      <c r="L816" s="444">
        <f t="shared" ca="1" si="80"/>
        <v>-8764558.5920338593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-8764558.5920338593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-36553.975924015329</v>
      </c>
      <c r="L817" s="444">
        <f t="shared" ca="1" si="80"/>
        <v>-8809508.1976876948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-8809508.1976876948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-36741.265947572982</v>
      </c>
      <c r="L818" s="444">
        <f t="shared" ca="1" si="80"/>
        <v>-8854645.0933650881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-8854645.0933650881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-36929.336346228782</v>
      </c>
      <c r="L819" s="444">
        <f t="shared" ca="1" si="80"/>
        <v>-8899970.0594411381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-8899970.0594411381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-37118.190371545657</v>
      </c>
      <c r="L820" s="444">
        <f t="shared" ca="1" si="80"/>
        <v>-8945483.8795425035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-8945483.8795425035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-37307.831288634683</v>
      </c>
      <c r="L821" s="444">
        <f t="shared" ca="1" si="80"/>
        <v>-8991187.3405609578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-8991187.3405609578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-37498.262376211576</v>
      </c>
      <c r="L822" s="444">
        <f t="shared" ca="1" si="80"/>
        <v>-9037081.2326669898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-9037081.2326669898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-37689.486926653379</v>
      </c>
      <c r="L823" s="444">
        <f t="shared" ca="1" si="80"/>
        <v>-9083166.3493234627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-9083166.3493234627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-37881.508246055346</v>
      </c>
      <c r="L824" s="444">
        <f t="shared" ca="1" si="80"/>
        <v>-9129443.487299338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-9129443.487299338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-38074.329654288158</v>
      </c>
      <c r="L825" s="444">
        <f t="shared" ca="1" si="80"/>
        <v>-9175913.4466834459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-9175913.4466834459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-38267.954485055277</v>
      </c>
      <c r="L826" s="444">
        <f t="shared" ca="1" si="80"/>
        <v>-9222577.0308983214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-9222577.0308983214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-38462.386085950588</v>
      </c>
      <c r="L827" s="444">
        <f t="shared" ca="1" si="80"/>
        <v>-9269435.0467140917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-9269435.0467140917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-38657.627818516303</v>
      </c>
      <c r="L828" s="444">
        <f t="shared" ca="1" si="80"/>
        <v>-9316488.3042624276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-9316488.3042624276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-38853.683058301031</v>
      </c>
      <c r="L829" s="444">
        <f t="shared" ca="1" si="80"/>
        <v>-9363737.617050549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-9363737.617050549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-39050.555194918205</v>
      </c>
      <c r="L830" s="444">
        <f t="shared" ca="1" si="80"/>
        <v>-9411183.8019752875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-9411183.8019752875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-39248.247632104612</v>
      </c>
      <c r="L831" s="444">
        <f t="shared" ca="1" si="80"/>
        <v>-9458827.6793372128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-9458827.6793372128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-39446.763787779302</v>
      </c>
      <c r="L832" s="444">
        <f t="shared" ca="1" si="80"/>
        <v>-9506670.0728548132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-9506670.0728548132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-39646.107094102641</v>
      </c>
      <c r="L833" s="444">
        <f t="shared" ca="1" si="80"/>
        <v>-9554711.8096787371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-9554711.8096787371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-39846.280997535658</v>
      </c>
      <c r="L834" s="444">
        <f t="shared" ca="1" si="80"/>
        <v>-9602953.7204060927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-9602953.7204060927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-40047.28895889964</v>
      </c>
      <c r="L835" s="444">
        <f t="shared" ca="1" si="80"/>
        <v>-9651396.6390948128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-9651396.6390948128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-40249.134453435974</v>
      </c>
      <c r="L836" s="444">
        <f t="shared" ca="1" si="80"/>
        <v>-9700041.4032780696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-9700041.4032780696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-40451.820970866211</v>
      </c>
      <c r="L837" s="444">
        <f t="shared" ca="1" si="80"/>
        <v>-9748888.8539787568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-9748888.8539787568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-40655.352015452401</v>
      </c>
      <c r="L838" s="444">
        <f t="shared" ca="1" si="80"/>
        <v>-9797939.8357240297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-9797939.8357240297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-40859.731106057705</v>
      </c>
      <c r="L839" s="444">
        <f t="shared" ca="1" si="80"/>
        <v>-9847195.1965599079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-9847195.1965599079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-41064.961776207201</v>
      </c>
      <c r="L840" s="444">
        <f t="shared" ca="1" si="80"/>
        <v>-9896655.7880659364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-9896655.7880659364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-41271.047574148986</v>
      </c>
      <c r="L841" s="444">
        <f t="shared" ca="1" si="80"/>
        <v>-9946322.4653699063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-9946322.4653699063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-41477.992062915524</v>
      </c>
      <c r="L842" s="444">
        <f t="shared" ca="1" si="80"/>
        <v>-9996196.0871626418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-9996196.0871626418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-41685.798820385258</v>
      </c>
      <c r="L843" s="444">
        <f t="shared" ca="1" si="80"/>
        <v>-10046277.515712848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-10046277.515712848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-41894.471439344452</v>
      </c>
      <c r="L844" s="444">
        <f t="shared" ca="1" si="80"/>
        <v>-10096567.616882013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-10096567.616882013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-42104.013527549308</v>
      </c>
      <c r="L845" s="444">
        <f t="shared" ca="1" si="80"/>
        <v>-10147067.260139383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-10147067.260139383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-42314.428707788349</v>
      </c>
      <c r="L846" s="444">
        <f t="shared" ca="1" si="80"/>
        <v>-10197777.318576992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-10197777.318576992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-42525.720617945051</v>
      </c>
      <c r="L847" s="444">
        <f t="shared" ca="1" si="80"/>
        <v>-10248698.668924756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-10248698.668924756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-42737.892911060735</v>
      </c>
      <c r="L848" s="444">
        <f t="shared" ca="1" si="80"/>
        <v>-10299832.191565638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-10299832.191565638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-42950.949255397747</v>
      </c>
      <c r="L849" s="444">
        <f t="shared" ca="1" si="80"/>
        <v>-10351178.770550856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-10351178.770550856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-43164.89333450282</v>
      </c>
      <c r="L850" s="444">
        <f t="shared" ca="1" si="80"/>
        <v>-10402739.293615179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-10402739.293615179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-43379.728847270831</v>
      </c>
      <c r="L851" s="444">
        <f t="shared" ca="1" si="80"/>
        <v>-10454514.65219227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-10454514.65219227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-43595.459508008709</v>
      </c>
      <c r="L852" s="444">
        <f t="shared" ca="1" si="80"/>
        <v>-10506505.7414301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-10506505.7414301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-43812.08904649967</v>
      </c>
      <c r="L853" s="444">
        <f t="shared" ca="1" si="80"/>
        <v>-10558713.460206419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-10558713.460206419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-44029.621208067663</v>
      </c>
      <c r="L854" s="444">
        <f t="shared" ca="1" si="80"/>
        <v>-10611138.711144308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-10611138.711144308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-44248.059753642199</v>
      </c>
      <c r="L855" s="444">
        <f t="shared" ca="1" si="80"/>
        <v>-10663782.40062777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-10663782.40062777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-44467.408459823288</v>
      </c>
      <c r="L856" s="444">
        <f t="shared" ca="1" si="80"/>
        <v>-10716645.438817414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-10716645.438817414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-44687.671118946804</v>
      </c>
      <c r="L857" s="444">
        <f t="shared" ca="1" si="80"/>
        <v>-10769728.739666181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-10769728.739666181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-44908.851539150004</v>
      </c>
      <c r="L858" s="444">
        <f t="shared" ca="1" si="80"/>
        <v>-10823033.220935151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-10823033.220935151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-45130.953544437383</v>
      </c>
      <c r="L859" s="444">
        <f t="shared" ca="1" si="80"/>
        <v>-10876559.804209409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-10876559.804209409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-45353.980974746788</v>
      </c>
      <c r="L860" s="444">
        <f t="shared" ca="1" si="80"/>
        <v>-10930309.414913977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-10930309.414913977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-45577.937686015823</v>
      </c>
      <c r="L861" s="444">
        <f t="shared" ca="1" si="80"/>
        <v>-10984282.982329812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-10984282.982329812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-45802.827550248468</v>
      </c>
      <c r="L862" s="444">
        <f t="shared" ca="1" si="80"/>
        <v>-11038481.439609881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-11038481.439609881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-46028.654455582087</v>
      </c>
      <c r="L863" s="444">
        <f t="shared" ca="1" si="80"/>
        <v>-11092905.723795284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-11092905.723795284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-46255.422306354601</v>
      </c>
      <c r="L864" s="444">
        <f t="shared" ca="1" si="80"/>
        <v>-11147556.775831459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-11147556.775831459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-46483.135023171999</v>
      </c>
      <c r="L865" s="444">
        <f t="shared" ca="1" si="80"/>
        <v>-11202435.540584451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-11202435.540584451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-46711.796542976132</v>
      </c>
      <c r="L866" s="444">
        <f t="shared" ca="1" si="80"/>
        <v>-11257542.966857247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-11257542.966857247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-46941.410819112782</v>
      </c>
      <c r="L867" s="444">
        <f t="shared" ca="1" si="80"/>
        <v>-11312880.007406181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-11312880.007406181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-47171.981821400004</v>
      </c>
      <c r="L868" s="444">
        <f t="shared" ca="1" si="80"/>
        <v>-11368447.6189574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-11368447.6189574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-47403.513536196755</v>
      </c>
      <c r="L869" s="444">
        <f t="shared" ca="1" si="80"/>
        <v>-11424246.762223417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-11424246.762223417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-47636.009966471822</v>
      </c>
      <c r="L870" s="444">
        <f t="shared" ca="1" si="80"/>
        <v>-11480278.40191971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-11480278.40191971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-47869.475131873041</v>
      </c>
      <c r="L871" s="444">
        <f t="shared" ca="1" si="80"/>
        <v>-11536543.506781403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-11536543.506781403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-48103.913068796763</v>
      </c>
      <c r="L872" s="444">
        <f t="shared" ca="1" si="80"/>
        <v>-11593043.049580021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-11593043.049580021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-48339.327830457674</v>
      </c>
      <c r="L873" s="444">
        <f t="shared" ca="1" si="80"/>
        <v>-11649778.007140299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-11649778.007140299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-48575.723486958828</v>
      </c>
      <c r="L874" s="444">
        <f t="shared" ca="1" si="80"/>
        <v>-11706749.360357078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-11706749.360357078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-48813.104125362079</v>
      </c>
      <c r="L875" s="444">
        <f t="shared" ca="1" si="80"/>
        <v>-11763958.09421226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-11763958.09421226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-49051.473849758666</v>
      </c>
      <c r="L876" s="444">
        <f t="shared" ca="1" si="80"/>
        <v>-11821405.197791839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-11821405.197791839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-49290.836781340244</v>
      </c>
      <c r="L877" s="444">
        <f t="shared" ca="1" si="80"/>
        <v>-11879091.664302999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-11879091.664302999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-49531.197058470083</v>
      </c>
      <c r="L878" s="444">
        <f t="shared" ca="1" si="80"/>
        <v>-11937018.49109129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-11937018.49109129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-49772.55883675463</v>
      </c>
      <c r="L879" s="444">
        <f t="shared" ca="1" si="80"/>
        <v>-11995186.679657865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-11995186.679657865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-50014.926289115356</v>
      </c>
      <c r="L880" s="444">
        <f t="shared" ca="1" si="80"/>
        <v>-12053597.235676801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-12053597.235676801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-50258.303605860921</v>
      </c>
      <c r="L881" s="444">
        <f t="shared" ca="1" si="80"/>
        <v>-12112251.169012481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-12112251.169012481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-50502.694994759593</v>
      </c>
      <c r="L882" s="444">
        <f t="shared" ca="1" si="80"/>
        <v>-12171149.493737061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-12171149.493737061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-50748.104681112003</v>
      </c>
      <c r="L883" s="444">
        <f t="shared" ca="1" si="80"/>
        <v>-12230293.228147993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-12230293.228147993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-50994.536907824222</v>
      </c>
      <c r="L884" s="444">
        <f t="shared" ca="1" si="80"/>
        <v>-12289683.394785637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-12289683.394785637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-51241.995935481071</v>
      </c>
      <c r="L885" s="444">
        <f t="shared" ca="1" si="80"/>
        <v>-12349321.020450938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-12349321.020450938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-51490.486042419827</v>
      </c>
      <c r="L886" s="444">
        <f t="shared" ca="1" si="80"/>
        <v>-12409207.136223178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-12409207.136223178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-51740.011524804162</v>
      </c>
      <c r="L887" s="444">
        <f t="shared" ca="1" si="80"/>
        <v>-12469342.777477803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-12469342.777477803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-51990.57669669843</v>
      </c>
      <c r="L888" s="444">
        <f t="shared" ca="1" si="80"/>
        <v>-12529728.983904321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-12529728.983904321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-52242.185890142253</v>
      </c>
      <c r="L889" s="444">
        <f t="shared" ca="1" si="80"/>
        <v>-12590366.799524283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-12590366.799524283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-52494.843455225433</v>
      </c>
      <c r="L890" s="444">
        <f t="shared" ca="1" si="80"/>
        <v>-12651257.272709329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-12651257.272709329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-52748.553760163122</v>
      </c>
      <c r="L891" s="444">
        <f t="shared" ca="1" si="80"/>
        <v>-12712401.456199313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-12712401.456199313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-53003.321191371389</v>
      </c>
      <c r="L892" s="444">
        <f t="shared" ca="1" si="80"/>
        <v>-12773800.407120503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-12773800.407120503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-53259.150153543014</v>
      </c>
      <c r="L893" s="444">
        <f t="shared" ca="1" si="80"/>
        <v>-12835455.187003868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-12835455.187003868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-53516.045069723703</v>
      </c>
      <c r="L894" s="444">
        <f t="shared" ca="1" si="80"/>
        <v>-12897366.861803412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-12897366.861803412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-53774.010381388471</v>
      </c>
      <c r="L895" s="444">
        <f t="shared" ca="1" si="80"/>
        <v>-12959536.50191462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-12959536.50191462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-54033.050548518506</v>
      </c>
      <c r="L896" s="444">
        <f t="shared" ca="1" si="80"/>
        <v>-13021965.182192959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-13021965.182192959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-54293.170049678243</v>
      </c>
      <c r="L897" s="444">
        <f t="shared" ca="1" si="80"/>
        <v>-13084653.981972458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-13084653.981972458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-54554.373382092825</v>
      </c>
      <c r="L898" s="444">
        <f t="shared" ca="1" si="80"/>
        <v>-13147603.985084372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-13147603.985084372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-54816.665061725798</v>
      </c>
      <c r="L899" s="444">
        <f t="shared" ca="1" si="80"/>
        <v>-13210816.279875917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-13210816.279875917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-55080.049623357241</v>
      </c>
      <c r="L900" s="444">
        <f t="shared" ca="1" si="80"/>
        <v>-13274291.959229095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-13274291.959229095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-55344.531620662143</v>
      </c>
      <c r="L901" s="444">
        <f t="shared" ca="1" si="80"/>
        <v>-13338032.120579578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-13338032.120579578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-55610.11562628916</v>
      </c>
      <c r="L902" s="444">
        <f t="shared" ca="1" si="80"/>
        <v>-13402037.865935687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-13402037.865935687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-55876.806231939612</v>
      </c>
      <c r="L903" s="444">
        <f t="shared" ca="1" si="80"/>
        <v>-13466310.301897448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-13466310.301897448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-56144.608048446957</v>
      </c>
      <c r="L904" s="444">
        <f t="shared" ca="1" si="80"/>
        <v>-13530850.539675714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-13530850.539675714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-56413.525705856395</v>
      </c>
      <c r="L905" s="444">
        <f t="shared" ca="1" si="80"/>
        <v>-13595659.695111392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-13595659.695111392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-56683.56385350506</v>
      </c>
      <c r="L906" s="444">
        <f t="shared" ca="1" si="80"/>
        <v>-13660738.888694717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-13660738.888694717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-56954.727160102237</v>
      </c>
      <c r="L907" s="444">
        <f t="shared" ca="1" si="80"/>
        <v>-13726089.245584639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-13726089.245584639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-57227.020313810237</v>
      </c>
      <c r="L908" s="444">
        <f t="shared" ca="1" si="80"/>
        <v>-13791711.89562827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-13791711.89562827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-57500.44802232537</v>
      </c>
      <c r="L909" s="444">
        <f t="shared" ca="1" si="80"/>
        <v>-13857607.973380415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-13857607.973380415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-57775.015012959309</v>
      </c>
      <c r="L910" s="444">
        <f t="shared" ca="1" si="80"/>
        <v>-13923778.618123194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-13923778.618123194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-58050.726032720886</v>
      </c>
      <c r="L911" s="444">
        <f t="shared" ca="1" si="80"/>
        <v>-13990224.973885735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-13990224.973885735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-58327.58584839815</v>
      </c>
      <c r="L912" s="444">
        <f t="shared" ca="1" si="80"/>
        <v>-14056948.189463954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-14056948.189463954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-58605.599246640726</v>
      </c>
      <c r="L913" s="444">
        <f t="shared" ca="1" si="80"/>
        <v>-14123949.418440416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-14123949.418440416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-58884.771034042664</v>
      </c>
      <c r="L914" s="444">
        <f t="shared" ca="1" si="80"/>
        <v>-14191229.81920428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-14191229.81920428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-59165.106037225421</v>
      </c>
      <c r="L915" s="444">
        <f t="shared" ca="1" si="80"/>
        <v>-14258790.554971326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-14258790.554971326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-59446.609102921444</v>
      </c>
      <c r="L916" s="444">
        <f t="shared" ca="1" si="80"/>
        <v>-14326632.793804068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-14326632.793804068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-59729.285098057866</v>
      </c>
      <c r="L917" s="444">
        <f t="shared" ca="1" si="80"/>
        <v>-14394757.708631946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-14394757.708631946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-60013.138909840687</v>
      </c>
      <c r="L918" s="444">
        <f t="shared" ca="1" si="80"/>
        <v>-14463166.477271607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-14463166.477271607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-60298.175445839282</v>
      </c>
      <c r="L919" s="444">
        <f t="shared" ca="1" si="80"/>
        <v>-14531860.282447267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-14531860.282447267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-60584.399634071204</v>
      </c>
      <c r="L920" s="444">
        <f t="shared" ca="1" si="80"/>
        <v>-14600840.311811158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-14600840.311811158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-60871.816423087417</v>
      </c>
      <c r="L921" s="444">
        <f t="shared" ca="1" si="80"/>
        <v>-14670107.757964067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-14670107.757964067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-61160.430782057854</v>
      </c>
      <c r="L922" s="444">
        <f t="shared" ca="1" si="80"/>
        <v>-14739663.818475945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-14739663.818475945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-61450.247700857362</v>
      </c>
      <c r="L923" s="444">
        <f t="shared" ca="1" si="80"/>
        <v>-14809509.695906622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-14809509.695906622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-61741.272190151838</v>
      </c>
      <c r="L924" s="444">
        <f t="shared" ca="1" si="80"/>
        <v>-14879646.597826594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-14879646.597826594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-62033.509281485058</v>
      </c>
      <c r="L925" s="444">
        <f t="shared" ca="1" si="80"/>
        <v>-14950075.736837899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-14950075.736837899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-62326.964027365495</v>
      </c>
      <c r="L926" s="444">
        <f t="shared" ca="1" si="80"/>
        <v>-15020798.330595085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-15020798.330595085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-62621.64150135377</v>
      </c>
      <c r="L927" s="444">
        <f t="shared" ca="1" si="80"/>
        <v>-15091815.60182626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-15091815.60182626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-62917.546798150332</v>
      </c>
      <c r="L928" s="444">
        <f t="shared" ca="1" si="80"/>
        <v>-15163128.778354231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-15163128.778354231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-63214.685033683549</v>
      </c>
      <c r="L929" s="444">
        <f t="shared" ca="1" si="80"/>
        <v>-15234739.093117734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-15234739.093117734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-63513.061345198133</v>
      </c>
      <c r="L930" s="444">
        <f t="shared" ca="1" si="80"/>
        <v>-15306647.784192752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-15306647.784192752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-63812.68089134404</v>
      </c>
      <c r="L931" s="444">
        <f t="shared" ca="1" si="80"/>
        <v>-15378856.094813917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-15378856.094813917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-64113.548852265565</v>
      </c>
      <c r="L932" s="444">
        <f t="shared" ca="1" si="80"/>
        <v>-15451365.273396002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-15451365.273396002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-64415.670429690937</v>
      </c>
      <c r="L933" s="444">
        <f t="shared" ca="1" si="80"/>
        <v>-15524176.573555514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-15524176.573555514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-64719.050847022227</v>
      </c>
      <c r="L934" s="444">
        <f t="shared" ca="1" si="80"/>
        <v>-15597291.254132356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-15597291.254132356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-65023.69534942574</v>
      </c>
      <c r="L935" s="444">
        <f t="shared" ca="1" si="80"/>
        <v>-15670710.579211602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-15670710.579211602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-65329.609203922599</v>
      </c>
      <c r="L936" s="444">
        <f t="shared" ca="1" si="80"/>
        <v>-15744435.818145346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-15744435.818145346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-65636.797699479852</v>
      </c>
      <c r="L937" s="444">
        <f t="shared" ca="1" si="80"/>
        <v>-15818468.245574646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-15818468.245574646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-65945.266147101938</v>
      </c>
      <c r="L938" s="444">
        <f t="shared" ca="1" si="80"/>
        <v>-15892809.141451567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-15892809.141451567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-66255.019879922445</v>
      </c>
      <c r="L939" s="444">
        <f t="shared" ca="1" si="80"/>
        <v>-15967459.79106131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-15967459.79106131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-66566.064253296383</v>
      </c>
      <c r="L940" s="444">
        <f t="shared" ca="1" si="80"/>
        <v>-16042421.485044427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-16042421.485044427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-66878.404644892697</v>
      </c>
      <c r="L941" s="444">
        <f t="shared" ca="1" si="80"/>
        <v>-16117695.519419141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-16117695.519419141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-67192.046454787342</v>
      </c>
      <c r="L942" s="444">
        <f t="shared" ca="1" si="80"/>
        <v>-16193283.195603749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-16193283.195603749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-67506.995105556547</v>
      </c>
      <c r="L943" s="444">
        <f t="shared" ca="1" si="80"/>
        <v>-16269185.820439126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-16269185.820439126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-67823.256042370616</v>
      </c>
      <c r="L944" s="444">
        <f t="shared" ca="1" si="80"/>
        <v>-16345404.706211317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-16345404.706211317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-68140.834733088064</v>
      </c>
      <c r="L945" s="444">
        <f t="shared" ca="1" si="80"/>
        <v>-16421941.170674225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-16421941.170674225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-68459.73666835019</v>
      </c>
      <c r="L946" s="444">
        <f t="shared" ca="1" si="80"/>
        <v>-16498796.537072396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-16498796.537072396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-68779.96736167591</v>
      </c>
      <c r="L947" s="444">
        <f t="shared" ca="1" si="80"/>
        <v>-16575972.134163892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-16575972.134163892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-69101.532349557136</v>
      </c>
      <c r="L948" s="444">
        <f t="shared" ca="1" si="80"/>
        <v>-16653469.296243269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-16653469.296243269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-69424.437191554549</v>
      </c>
      <c r="L949" s="444">
        <f t="shared" ca="1" si="80"/>
        <v>-16731289.363164645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-16731289.363164645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-69748.687470393605</v>
      </c>
      <c r="L950" s="444">
        <f t="shared" ca="1" si="80"/>
        <v>-16809433.680364858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-16809433.680364858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-70074.288792061154</v>
      </c>
      <c r="L951" s="444">
        <f t="shared" ca="1" si="80"/>
        <v>-16887903.598886739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-16887903.598886739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-70401.246785902331</v>
      </c>
      <c r="L952" s="444">
        <f t="shared" ca="1" si="80"/>
        <v>-16966700.47540246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-16966700.47540246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-70729.567104717818</v>
      </c>
      <c r="L953" s="444">
        <f t="shared" ca="1" si="80"/>
        <v>-17045825.672236998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-17045825.672236998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-71059.255424861738</v>
      </c>
      <c r="L954" s="444">
        <f t="shared" ca="1" si="80"/>
        <v>-17125280.557391677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-17125280.557391677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-71390.31744633957</v>
      </c>
      <c r="L955" s="444">
        <f t="shared" ca="1" si="80"/>
        <v>-17205066.504567835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-17205066.504567835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-71722.758892906888</v>
      </c>
      <c r="L956" s="444">
        <f t="shared" ca="1" si="80"/>
        <v>-17285184.893190563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-17285184.893190563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-72056.585512168254</v>
      </c>
      <c r="L957" s="444">
        <f t="shared" ca="1" si="80"/>
        <v>-17365637.10843255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-17365637.10843255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-72391.803075676537</v>
      </c>
      <c r="L958" s="444">
        <f t="shared" ca="1" si="80"/>
        <v>-17446424.541238043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-17446424.541238043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-72728.417379032762</v>
      </c>
      <c r="L959" s="444">
        <f t="shared" ca="1" si="80"/>
        <v>-17527548.588346895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-17527548.588346895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-73066.43424198631</v>
      </c>
      <c r="L960" s="444">
        <f t="shared" ca="1" si="80"/>
        <v>-17609010.652318701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-17609010.652318701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-73405.859508535505</v>
      </c>
      <c r="L961" s="444">
        <f t="shared" ca="1" si="80"/>
        <v>-17690812.141557056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-17690812.141557056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-73746.69904702864</v>
      </c>
      <c r="L962" s="444">
        <f t="shared" ca="1" si="80"/>
        <v>-17772954.470333904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-17772954.470333904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-74088.958750265505</v>
      </c>
      <c r="L963" s="444">
        <f t="shared" ca="1" si="80"/>
        <v>-17855439.058813989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-17855439.058813989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-74432.644535599204</v>
      </c>
      <c r="L964" s="444">
        <f t="shared" ca="1" si="80"/>
        <v>-17938267.333079405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-17938267.333079405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-74777.762345038427</v>
      </c>
      <c r="L965" s="444">
        <f t="shared" ca="1" si="80"/>
        <v>-18021440.725154262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-18021440.725154262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-75124.318145350335</v>
      </c>
      <c r="L966" s="444">
        <f t="shared" ca="1" si="80"/>
        <v>-18104960.67302943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-18104960.67302943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-75472.317928163538</v>
      </c>
      <c r="L967" s="444">
        <f t="shared" ca="1" si="80"/>
        <v>-18188828.620687414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-18188828.620687414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-75821.767710071799</v>
      </c>
      <c r="L968" s="444">
        <f t="shared" ca="1" si="80"/>
        <v>-18273046.018127304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-18273046.018127304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-76172.673532738001</v>
      </c>
      <c r="L969" s="444">
        <f t="shared" ca="1" si="80"/>
        <v>-18357614.321389861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-18357614.321389861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-76525.041462998663</v>
      </c>
      <c r="L970" s="444">
        <f t="shared" ca="1" si="80"/>
        <v>-18442534.992582679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-18442534.992582679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-76878.87759296874</v>
      </c>
      <c r="L971" s="444">
        <f t="shared" ca="1" si="80"/>
        <v>-18527809.499905467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-18527809.499905467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-77234.188040147026</v>
      </c>
      <c r="L972" s="444">
        <f t="shared" ca="1" si="80"/>
        <v>-18613439.317675434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-18613439.317675434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-77590.978947521886</v>
      </c>
      <c r="L973" s="444">
        <f t="shared" ca="1" si="80"/>
        <v>-18699425.926352773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-18699425.926352773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-77949.256483677469</v>
      </c>
      <c r="L974" s="444">
        <f t="shared" ca="1" si="80"/>
        <v>-18785770.812566269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-18785770.812566269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-78309.026842900363</v>
      </c>
      <c r="L975" s="444">
        <f t="shared" ca="1" si="80"/>
        <v>-18872475.469138987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-18872475.469138987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-78670.296245286692</v>
      </c>
      <c r="L976" s="444">
        <f t="shared" ca="1" si="80"/>
        <v>-18959541.395114094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-18959541.395114094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-79033.070936849632</v>
      </c>
      <c r="L977" s="444">
        <f t="shared" ca="1" si="80"/>
        <v>-19046970.095780764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-19046970.095780764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-79397.357189627422</v>
      </c>
      <c r="L978" s="444">
        <f t="shared" ca="1" si="80"/>
        <v>-19134763.082700212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-19134763.082700212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-79763.161301791784</v>
      </c>
      <c r="L979" s="444">
        <f t="shared" ca="1" si="80"/>
        <v>-19222921.873731822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-19222921.873731822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-80130.489597756838</v>
      </c>
      <c r="L980" s="444">
        <f t="shared" ca="1" si="80"/>
        <v>-19311447.993059397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-19311447.993059397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-80499.348428288402</v>
      </c>
      <c r="L981" s="444">
        <f t="shared" ca="1" si="80"/>
        <v>-19400342.971217502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-19400342.971217502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-80869.744170613834</v>
      </c>
      <c r="L982" s="444">
        <f t="shared" ca="1" si="80"/>
        <v>-19489608.345117934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-19489608.345117934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-81241.683228532303</v>
      </c>
      <c r="L983" s="444">
        <f t="shared" ca="1" si="80"/>
        <v>-19579245.658076286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-19579245.658076286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-81615.172032525443</v>
      </c>
      <c r="L984" s="444">
        <f t="shared" ca="1" si="80"/>
        <v>-19669256.459838629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-19669256.459838629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-81990.217039868527</v>
      </c>
      <c r="L985" s="444">
        <f t="shared" ca="1" si="80"/>
        <v>-19759642.306608316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-19759642.306608316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-82366.824734742229</v>
      </c>
      <c r="L986" s="444">
        <f t="shared" ca="1" si="80"/>
        <v>-19850404.761072878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-19850404.761072878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-82745.001628344573</v>
      </c>
      <c r="L987" s="444">
        <f t="shared" ca="1" si="80"/>
        <v>-19941545.392431039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-19941545.392431039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-83124.754259003574</v>
      </c>
      <c r="L988" s="444">
        <f t="shared" ca="1" si="80"/>
        <v>-20033065.776419863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-20033065.776419863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-83506.089192290339</v>
      </c>
      <c r="L989" s="444">
        <f t="shared" ca="1" si="80"/>
        <v>-20124967.495341972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-20124967.495341972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-83889.013021132458</v>
      </c>
      <c r="L990" s="444">
        <f t="shared" ca="1" si="80"/>
        <v>-20217252.138092924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-20217252.138092924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-84273.532365928098</v>
      </c>
      <c r="L991" s="444">
        <f t="shared" ca="1" si="80"/>
        <v>-20309921.300188672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-20309921.300188672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-84659.653874660376</v>
      </c>
      <c r="L992" s="444">
        <f t="shared" ca="1" si="80"/>
        <v>-20402976.583793152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-20402976.583793152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-85047.38422301237</v>
      </c>
      <c r="L993" s="444">
        <f t="shared" ca="1" si="80"/>
        <v>-20496419.597745985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-20496419.597745985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-85436.730114482518</v>
      </c>
      <c r="L994" s="444">
        <f t="shared" ca="1" si="80"/>
        <v>-20590251.957590286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-20590251.957590286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-85827.698280500437</v>
      </c>
      <c r="L995" s="444">
        <f t="shared" ca="1" si="80"/>
        <v>-20684475.285600606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-20684475.285600606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-86220.295480543442</v>
      </c>
      <c r="L996" s="444">
        <f t="shared" ca="1" si="80"/>
        <v>-20779091.210810967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-20779091.210810967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-86614.528502253277</v>
      </c>
      <c r="L997" s="444">
        <f t="shared" ca="1" si="80"/>
        <v>-20874101.369043037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-20874101.369043037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-87010.404161553568</v>
      </c>
      <c r="L998" s="444">
        <f t="shared" ca="1" si="80"/>
        <v>-20969507.40293441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-20969507.40293441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-87407.929302767618</v>
      </c>
      <c r="L999" s="444">
        <f t="shared" ca="1" si="80"/>
        <v>-21065310.961966995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-21065310.961966995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-87807.110798736729</v>
      </c>
      <c r="L1000" s="444">
        <f t="shared" ca="1" si="80"/>
        <v>-21161513.702495549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-21161513.702495549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-88207.955550939034</v>
      </c>
      <c r="L1001" s="444">
        <f t="shared" ca="1" si="80"/>
        <v>-21258117.287776306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-21258117.287776306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-88610.470489608851</v>
      </c>
      <c r="L1002" s="444">
        <f t="shared" ca="1" si="80"/>
        <v>-21355123.387995735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-21355123.387995735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-89014.662573856476</v>
      </c>
      <c r="L1003" s="444">
        <f t="shared" ca="1" si="80"/>
        <v>-21452533.680299409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-21452533.680299409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-89420.538791788451</v>
      </c>
      <c r="L1004" s="444">
        <f t="shared" ca="1" si="80"/>
        <v>-21550349.848821014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-21550349.848821014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-89828.106160628464</v>
      </c>
      <c r="L1005" s="444">
        <f t="shared" ca="1" si="80"/>
        <v>-21648573.584711462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-21648573.584711462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-90237.371726838668</v>
      </c>
      <c r="L1006" s="444">
        <f t="shared" ca="1" si="80"/>
        <v>-21747206.586168118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-21747206.586168118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-90648.342566241394</v>
      </c>
      <c r="L1007" s="444">
        <f t="shared" ca="1" si="80"/>
        <v>-21846250.558464177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-21846250.558464177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-91061.025784141646</v>
      </c>
      <c r="L1008" s="444">
        <f t="shared" ca="1" si="80"/>
        <v>-21945707.213978138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-21945707.213978138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-91475.428515449821</v>
      </c>
      <c r="L1009" s="444">
        <f t="shared" ca="1" si="80"/>
        <v>-22045578.272223406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-22045578.272223406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-91891.557924805093</v>
      </c>
      <c r="L1010" s="444">
        <f t="shared" ca="1" si="80"/>
        <v>-22145865.459878027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-22145865.459878027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-92309.421206699364</v>
      </c>
      <c r="L1011" s="444">
        <f t="shared" ca="1" si="80"/>
        <v>-22246570.510814544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-22246570.510814544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-92729.025585601514</v>
      </c>
      <c r="L1012" s="444">
        <f t="shared" ca="1" si="80"/>
        <v>-22347695.166129965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-22347695.166129965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-93150.378316082439</v>
      </c>
      <c r="L1013" s="444">
        <f t="shared" ca="1" si="80"/>
        <v>-22449241.174175866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-22449241.174175866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-93573.486682940347</v>
      </c>
      <c r="L1014" s="444">
        <f t="shared" ca="1" si="80"/>
        <v>-22551210.290588625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-22551210.290588625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-93998.358001326851</v>
      </c>
      <c r="L1015" s="444">
        <f t="shared" ca="1" si="80"/>
        <v>-22653604.278319769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-22653604.278319769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-94424.999616873276</v>
      </c>
      <c r="L1016" s="444">
        <f t="shared" ca="1" si="80"/>
        <v>-22756424.90766646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-22756424.90766646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-94853.418905817831</v>
      </c>
      <c r="L1017" s="444">
        <f t="shared" ca="1" si="80"/>
        <v>-22859673.956302095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-22859673.956302095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-95283.623275132966</v>
      </c>
      <c r="L1018" s="444">
        <f t="shared" ca="1" si="80"/>
        <v>-22963353.209307048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-22963353.209307048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-95715.620162653606</v>
      </c>
      <c r="L1019" s="444">
        <f t="shared" ca="1" si="80"/>
        <v>-23067464.459199522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-23067464.459199522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-96149.417037205581</v>
      </c>
      <c r="L1020" s="444">
        <f t="shared" ca="1" si="80"/>
        <v>-23172009.505966544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-23172009.505966544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-96585.02139873484</v>
      </c>
      <c r="L1021" s="444">
        <f t="shared" ca="1" si="80"/>
        <v>-23276990.157095097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-23276990.157095097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-97022.440778437143</v>
      </c>
      <c r="L1022" s="444">
        <f t="shared" ca="1" si="80"/>
        <v>-23382408.227603354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-23382408.227603354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-97461.682738888223</v>
      </c>
      <c r="L1023" s="444">
        <f t="shared" ca="1" si="80"/>
        <v>-23488265.540072061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-23488265.540072061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-97902.754874174498</v>
      </c>
      <c r="L1024" s="444">
        <f t="shared" ca="1" si="80"/>
        <v>-23594563.924676053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-23594563.924676053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-98345.664810024464</v>
      </c>
      <c r="L1025" s="444">
        <f t="shared" ca="1" si="80"/>
        <v>-23701305.219215896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-23701305.219215896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-98790.420203940477</v>
      </c>
      <c r="L1026" s="444">
        <f t="shared" ca="1" si="80"/>
        <v>-23808491.269149654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-23808491.269149654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-99237.028745331132</v>
      </c>
      <c r="L1027" s="444">
        <f t="shared" ca="1" si="80"/>
        <v>-23916123.927624803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-23916123.927624803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-99685.498155644251</v>
      </c>
      <c r="L1028" s="444">
        <f t="shared" ref="L1028:L1282" ca="1" si="106">I1028-J1028+K1028</f>
        <v>-24024205.055510268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-24024205.055510268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-100135.83618850035</v>
      </c>
      <c r="L1029" s="444">
        <f t="shared" ca="1" si="106"/>
        <v>-24132736.521428585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-24132736.521428585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-100588.05062982668</v>
      </c>
      <c r="L1030" s="444">
        <f t="shared" ca="1" si="106"/>
        <v>-24241720.201788232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-24241720.201788232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-101042.14929799187</v>
      </c>
      <c r="L1031" s="444">
        <f t="shared" ca="1" si="106"/>
        <v>-24351157.980816044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-24351157.980816044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-101498.14004394109</v>
      </c>
      <c r="L1032" s="444">
        <f t="shared" ca="1" si="106"/>
        <v>-24461051.750589803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-24461051.750589803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-101956.03075133175</v>
      </c>
      <c r="L1033" s="444">
        <f t="shared" ca="1" si="106"/>
        <v>-24571403.411070954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-24571403.411070954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-102415.82933666988</v>
      </c>
      <c r="L1034" s="444">
        <f t="shared" ca="1" si="106"/>
        <v>-24682214.870137442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-24682214.870137442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-102877.54374944692</v>
      </c>
      <c r="L1035" s="444">
        <f t="shared" ca="1" si="106"/>
        <v>-24793488.043616708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-24793488.043616708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-103341.18197227719</v>
      </c>
      <c r="L1036" s="444">
        <f t="shared" ca="1" si="106"/>
        <v>-24905224.855318803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-24905224.855318803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-103806.75202103592</v>
      </c>
      <c r="L1037" s="444">
        <f t="shared" ca="1" si="106"/>
        <v>-25017427.237069659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-25017427.237069659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-104274.26194499782</v>
      </c>
      <c r="L1038" s="444">
        <f t="shared" ca="1" si="106"/>
        <v>-25130097.128744476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-25130097.128744476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-104743.71982697623</v>
      </c>
      <c r="L1039" s="444">
        <f t="shared" ca="1" si="106"/>
        <v>-25243236.478301272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-25243236.478301272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-105215.13378346288</v>
      </c>
      <c r="L1040" s="444">
        <f t="shared" ca="1" si="106"/>
        <v>-25356847.241814554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-25356847.241814554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-105688.51196476821</v>
      </c>
      <c r="L1041" s="444">
        <f t="shared" ca="1" si="106"/>
        <v>-25470931.38350914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-25470931.38350914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-106163.86255516233</v>
      </c>
      <c r="L1042" s="444">
        <f t="shared" ca="1" si="106"/>
        <v>-25585490.87579412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-25585490.87579412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-106641.19377301641</v>
      </c>
      <c r="L1043" s="444">
        <f t="shared" ca="1" si="106"/>
        <v>-25700527.699296955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-25700527.699296955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-107120.51387094489</v>
      </c>
      <c r="L1044" s="444">
        <f t="shared" ca="1" si="106"/>
        <v>-25816043.842897717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-25816043.842897717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-107601.83113594806</v>
      </c>
      <c r="L1045" s="444">
        <f t="shared" ca="1" si="106"/>
        <v>-25932041.303763483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-25932041.303763483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-108085.15388955543</v>
      </c>
      <c r="L1046" s="444">
        <f t="shared" ca="1" si="106"/>
        <v>-26048522.087382857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-26048522.087382857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-108570.49048796948</v>
      </c>
      <c r="L1047" s="444">
        <f t="shared" ca="1" si="106"/>
        <v>-26165488.207600646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-26165488.207600646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-109057.84932221027</v>
      </c>
      <c r="L1048" s="444">
        <f t="shared" ca="1" si="106"/>
        <v>-26282941.686652675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-26282941.686652675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-109547.23881826039</v>
      </c>
      <c r="L1049" s="444">
        <f t="shared" ca="1" si="106"/>
        <v>-26400884.555200756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-26400884.555200756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-110038.66743721072</v>
      </c>
      <c r="L1050" s="444">
        <f t="shared" ca="1" si="106"/>
        <v>-26519318.852367785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-26519318.852367785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-110532.14367540668</v>
      </c>
      <c r="L1051" s="444">
        <f t="shared" ca="1" si="106"/>
        <v>-26638246.625773009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-26638246.625773009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-111027.67606459511</v>
      </c>
      <c r="L1052" s="444">
        <f t="shared" ca="1" si="106"/>
        <v>-26757669.931567423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-26757669.931567423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-111525.27317207184</v>
      </c>
      <c r="L1053" s="444">
        <f t="shared" ca="1" si="106"/>
        <v>-26877590.834469315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-26877590.834469315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-112024.94360082971</v>
      </c>
      <c r="L1054" s="444">
        <f t="shared" ca="1" si="106"/>
        <v>-26998011.407799963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-26998011.407799963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-112526.69598970744</v>
      </c>
      <c r="L1055" s="444">
        <f t="shared" ca="1" si="106"/>
        <v>-27118933.733519487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-27118933.733519487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-113030.53901353877</v>
      </c>
      <c r="L1056" s="444">
        <f t="shared" ca="1" si="106"/>
        <v>-27240359.902262844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-27240359.902262844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-113536.48138330274</v>
      </c>
      <c r="L1057" s="444">
        <f t="shared" ca="1" si="106"/>
        <v>-27362292.013375964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-27362292.013375964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-114044.5318462741</v>
      </c>
      <c r="L1058" s="444">
        <f t="shared" ca="1" si="106"/>
        <v>-27484732.174952056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-27484732.174952056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-114554.69918617448</v>
      </c>
      <c r="L1059" s="444">
        <f t="shared" ca="1" si="106"/>
        <v>-27607682.503868051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-27607682.503868051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-115066.99222332447</v>
      </c>
      <c r="L1060" s="444">
        <f t="shared" ca="1" si="106"/>
        <v>-27731145.125821196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-27731145.125821196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-115581.4198147959</v>
      </c>
      <c r="L1061" s="444">
        <f t="shared" ca="1" si="106"/>
        <v>-27855122.175365809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-27855122.175365809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-116097.99085456511</v>
      </c>
      <c r="L1062" s="444">
        <f t="shared" ca="1" si="106"/>
        <v>-27979615.795950193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-27979615.795950193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-116616.7142736667</v>
      </c>
      <c r="L1063" s="444">
        <f t="shared" ca="1" si="106"/>
        <v>-28104628.139953677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-28104628.139953677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-117137.59904034791</v>
      </c>
      <c r="L1064" s="444">
        <f t="shared" ca="1" si="106"/>
        <v>-28230161.368723843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-28230161.368723843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-117660.6541602236</v>
      </c>
      <c r="L1065" s="444">
        <f t="shared" ca="1" si="106"/>
        <v>-28356217.652613886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-28356217.652613886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-118185.88867643209</v>
      </c>
      <c r="L1066" s="444">
        <f t="shared" ca="1" si="106"/>
        <v>-28482799.171020135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-28482799.171020135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-118713.31166979147</v>
      </c>
      <c r="L1067" s="444">
        <f t="shared" ca="1" si="106"/>
        <v>-28609908.112419747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-28609908.112419747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-119242.93225895653</v>
      </c>
      <c r="L1068" s="444">
        <f t="shared" ca="1" si="106"/>
        <v>-28737546.674408522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-28737546.674408522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-119774.75960057642</v>
      </c>
      <c r="L1069" s="444">
        <f t="shared" ca="1" si="106"/>
        <v>-28865717.063738916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-28865717.063738916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-120308.80288945306</v>
      </c>
      <c r="L1070" s="444">
        <f t="shared" ca="1" si="106"/>
        <v>-28994421.496358186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-28994421.496358186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-120845.07135870001</v>
      </c>
      <c r="L1071" s="444">
        <f t="shared" ca="1" si="106"/>
        <v>-29123662.197446704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-29123662.197446704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-121383.57427990217</v>
      </c>
      <c r="L1072" s="444">
        <f t="shared" ca="1" si="106"/>
        <v>-29253441.401456423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-29253441.401456423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-121924.32096327601</v>
      </c>
      <c r="L1073" s="444">
        <f t="shared" ca="1" si="106"/>
        <v>-29383761.352149516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-29383761.352149516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-122467.32075783056</v>
      </c>
      <c r="L1074" s="444">
        <f t="shared" ca="1" si="106"/>
        <v>-29514624.302637167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-29514624.302637167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-123012.5830515291</v>
      </c>
      <c r="L1075" s="444">
        <f t="shared" ca="1" si="106"/>
        <v>-29646032.515418515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-29646032.515418515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-123560.11727145138</v>
      </c>
      <c r="L1076" s="444">
        <f t="shared" ca="1" si="106"/>
        <v>-29777988.262419786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-29777988.262419786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-124109.93288395669</v>
      </c>
      <c r="L1077" s="444">
        <f t="shared" ca="1" si="106"/>
        <v>-29910493.82503356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-29910493.82503356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-124662.03939484741</v>
      </c>
      <c r="L1078" s="444">
        <f t="shared" ca="1" si="106"/>
        <v>-30043551.494158227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-30043551.494158227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-125216.44634953354</v>
      </c>
      <c r="L1079" s="444">
        <f t="shared" ca="1" si="106"/>
        <v>-30177163.570237581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-30177163.570237581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-125773.16333319747</v>
      </c>
      <c r="L1080" s="444">
        <f t="shared" ca="1" si="106"/>
        <v>-30311332.363300595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-30311332.363300595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-126332.19997096005</v>
      </c>
      <c r="L1081" s="444">
        <f t="shared" ca="1" si="106"/>
        <v>-30446060.193001375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-30446060.193001375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-126893.56592804664</v>
      </c>
      <c r="L1082" s="444">
        <f t="shared" ca="1" si="106"/>
        <v>-30581349.388659239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-30581349.388659239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-127457.2709099544</v>
      </c>
      <c r="L1083" s="444">
        <f t="shared" ca="1" si="106"/>
        <v>-30717202.289299011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-30717202.289299011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-128023.32466262013</v>
      </c>
      <c r="L1084" s="444">
        <f t="shared" ca="1" si="106"/>
        <v>-30853621.243691448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-30853621.243691448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-128591.73697258861</v>
      </c>
      <c r="L1085" s="444">
        <f t="shared" ca="1" si="106"/>
        <v>-30990608.610393856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-30990608.610393856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-129162.51766718198</v>
      </c>
      <c r="L1086" s="444">
        <f t="shared" ca="1" si="106"/>
        <v>-31128166.757790856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-31128166.757790856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-129735.67661466949</v>
      </c>
      <c r="L1087" s="444">
        <f t="shared" ca="1" si="106"/>
        <v>-31266298.064135343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-31266298.064135343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-130311.22372443817</v>
      </c>
      <c r="L1088" s="444">
        <f t="shared" ca="1" si="106"/>
        <v>-31405004.917589601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-31405004.917589601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-130889.16894716423</v>
      </c>
      <c r="L1089" s="444">
        <f t="shared" ca="1" si="106"/>
        <v>-31544289.716266584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-31544289.716266584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-131469.52227498498</v>
      </c>
      <c r="L1090" s="444">
        <f t="shared" ca="1" si="106"/>
        <v>-31684154.868271388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-31684154.868271388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-132052.29374167169</v>
      </c>
      <c r="L1091" s="444">
        <f t="shared" ca="1" si="106"/>
        <v>-31824602.79174288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-31824602.79174288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-132637.49342280292</v>
      </c>
      <c r="L1092" s="444">
        <f t="shared" ca="1" si="106"/>
        <v>-31965635.914895501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-31965635.914895501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-133225.13143593882</v>
      </c>
      <c r="L1093" s="444">
        <f t="shared" ca="1" si="106"/>
        <v>-32107256.676061258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-32107256.676061258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-133815.21794079617</v>
      </c>
      <c r="L1094" s="444">
        <f t="shared" ca="1" si="106"/>
        <v>-32249467.523731872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-32249467.523731872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-134407.76313942371</v>
      </c>
      <c r="L1095" s="444">
        <f t="shared" ca="1" si="106"/>
        <v>-32392270.916601114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-32392270.916601114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-135002.77727637888</v>
      </c>
      <c r="L1096" s="444">
        <f t="shared" ca="1" si="106"/>
        <v>-32535669.323607311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-32535669.323607311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-135600.27063890471</v>
      </c>
      <c r="L1097" s="444">
        <f t="shared" ca="1" si="106"/>
        <v>-32679665.223976035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-32679665.223976035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-136200.25355710773</v>
      </c>
      <c r="L1098" s="444">
        <f t="shared" ca="1" si="106"/>
        <v>-32824261.107262962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-32824261.107262962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-136802.73640413658</v>
      </c>
      <c r="L1099" s="444">
        <f t="shared" ca="1" si="106"/>
        <v>-32969459.473396916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-32969459.473396916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-137407.7295963614</v>
      </c>
      <c r="L1100" s="444">
        <f t="shared" ca="1" si="106"/>
        <v>-33115262.832723096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-33115262.832723096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-138015.24359355381</v>
      </c>
      <c r="L1101" s="444">
        <f t="shared" ca="1" si="106"/>
        <v>-33261673.70604647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-33261673.70604647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-138625.28889906788</v>
      </c>
      <c r="L1102" s="444">
        <f t="shared" ca="1" si="106"/>
        <v>-33408694.624675356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-33408694.624675356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-139237.87606002155</v>
      </c>
      <c r="L1103" s="444">
        <f t="shared" ca="1" si="106"/>
        <v>-33556328.130465195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-33556328.130465195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-139853.01566747922</v>
      </c>
      <c r="L1104" s="444">
        <f t="shared" ca="1" si="106"/>
        <v>-33704576.775862493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-33704576.775862493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-140470.71835663464</v>
      </c>
      <c r="L1105" s="444">
        <f t="shared" ca="1" si="106"/>
        <v>-33853443.123948947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-33853443.123948947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-141090.99480699486</v>
      </c>
      <c r="L1106" s="444">
        <f t="shared" ca="1" si="106"/>
        <v>-34002929.748485766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-34002929.748485766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-141713.85574256495</v>
      </c>
      <c r="L1107" s="444">
        <f t="shared" ca="1" si="106"/>
        <v>-34153039.233958155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-34153039.233958155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-142339.31193203325</v>
      </c>
      <c r="L1108" s="444">
        <f t="shared" ca="1" si="106"/>
        <v>-34303774.175620012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-34303774.175620012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-142967.37418895765</v>
      </c>
      <c r="L1109" s="444">
        <f t="shared" ca="1" si="106"/>
        <v>-34455137.179538794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-34455137.179538794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-143598.05337195256</v>
      </c>
      <c r="L1110" s="444">
        <f t="shared" ca="1" si="106"/>
        <v>-34607130.862640567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-34607130.862640567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-144231.36038487661</v>
      </c>
      <c r="L1111" s="444">
        <f t="shared" ca="1" si="106"/>
        <v>-34759757.852755263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-34759757.852755263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-144867.30617702118</v>
      </c>
      <c r="L1112" s="444">
        <f t="shared" ca="1" si="106"/>
        <v>-34913020.788662106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-34913020.788662106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-145505.90174329971</v>
      </c>
      <c r="L1113" s="444">
        <f t="shared" ca="1" si="106"/>
        <v>-35066922.320135228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-35066922.320135228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-146147.1581244377</v>
      </c>
      <c r="L1114" s="444">
        <f t="shared" ca="1" si="106"/>
        <v>-35221465.10798949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-35221465.10798949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-146791.08640716379</v>
      </c>
      <c r="L1115" s="444">
        <f t="shared" ca="1" si="106"/>
        <v>-35376651.824126475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-35376651.824126475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-147437.69772440122</v>
      </c>
      <c r="L1116" s="444">
        <f t="shared" ca="1" si="106"/>
        <v>-35532485.151580699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-35532485.151580699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-148087.0032554605</v>
      </c>
      <c r="L1117" s="444">
        <f t="shared" ca="1" si="106"/>
        <v>-35688967.784565985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-35688967.784565985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-148739.01422623254</v>
      </c>
      <c r="L1118" s="444">
        <f t="shared" ca="1" si="106"/>
        <v>-35846102.428522043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-35846102.428522043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-149393.74190938278</v>
      </c>
      <c r="L1119" s="444">
        <f t="shared" ca="1" si="106"/>
        <v>-36003891.80016125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-36003891.80016125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-150051.19762454613</v>
      </c>
      <c r="L1120" s="444">
        <f t="shared" ca="1" si="106"/>
        <v>-36162338.627515621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-36162338.627515621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-150711.39273852267</v>
      </c>
      <c r="L1121" s="444">
        <f t="shared" ca="1" si="106"/>
        <v>-36321445.649983965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-36321445.649983965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-151374.33866547412</v>
      </c>
      <c r="L1122" s="444">
        <f t="shared" ca="1" si="106"/>
        <v>-36481215.618379258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-36481215.618379258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-152040.04686712116</v>
      </c>
      <c r="L1123" s="444">
        <f t="shared" ca="1" si="106"/>
        <v>-36641651.294976205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-36641651.294976205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-152708.52885294179</v>
      </c>
      <c r="L1124" s="444">
        <f t="shared" ca="1" si="106"/>
        <v>-36802755.453558967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-36802755.453558967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-153379.79618036994</v>
      </c>
      <c r="L1125" s="444">
        <f t="shared" ca="1" si="106"/>
        <v>-36964530.879469156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-36964530.879469156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-154053.86045499574</v>
      </c>
      <c r="L1126" s="444">
        <f t="shared" ca="1" si="106"/>
        <v>-37126980.369653977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-37126980.369653977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-154730.73333076583</v>
      </c>
      <c r="L1127" s="444">
        <f t="shared" ca="1" si="106"/>
        <v>-37290106.732714564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-37290106.732714564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-155410.42651018495</v>
      </c>
      <c r="L1128" s="444">
        <f t="shared" ca="1" si="106"/>
        <v>-37453912.788954571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-37453912.788954571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-156092.9517445183</v>
      </c>
      <c r="L1129" s="444">
        <f t="shared" ca="1" si="106"/>
        <v>-37618401.370428912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-37618401.370428912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-156778.32083399472</v>
      </c>
      <c r="L1130" s="444">
        <f t="shared" ca="1" si="106"/>
        <v>-37783575.320992731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-37783575.320992731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-157466.54562801064</v>
      </c>
      <c r="L1131" s="444">
        <f t="shared" ca="1" si="106"/>
        <v>-37949437.496350564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-37949437.496350564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-158157.63802533495</v>
      </c>
      <c r="L1132" s="444">
        <f t="shared" ca="1" si="106"/>
        <v>-38115990.764105722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-38115990.764105722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-158851.60997431478</v>
      </c>
      <c r="L1133" s="444">
        <f t="shared" ca="1" si="106"/>
        <v>-38283238.003809862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-38283238.003809862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-159548.47347308201</v>
      </c>
      <c r="L1134" s="444">
        <f t="shared" ca="1" si="106"/>
        <v>-38451182.107012764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-38451182.107012764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-160248.24056976076</v>
      </c>
      <c r="L1135" s="444">
        <f t="shared" ca="1" si="106"/>
        <v>-38619825.977312349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-38619825.977312349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-160950.9233626757</v>
      </c>
      <c r="L1136" s="444">
        <f t="shared" ca="1" si="106"/>
        <v>-38789172.530404843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-38789172.530404843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-161656.53400056111</v>
      </c>
      <c r="L1137" s="444">
        <f t="shared" ca="1" si="106"/>
        <v>-38959224.694135226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-38959224.694135226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-162365.08468277103</v>
      </c>
      <c r="L1138" s="444">
        <f t="shared" ca="1" si="106"/>
        <v>-39129985.408547819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-39129985.408547819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-163076.58765949018</v>
      </c>
      <c r="L1139" s="444">
        <f t="shared" ca="1" si="106"/>
        <v>-39301457.625937134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-39301457.625937134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-163791.05523194565</v>
      </c>
      <c r="L1140" s="444">
        <f t="shared" ca="1" si="106"/>
        <v>-39473644.3108989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-39473644.3108989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-164508.49975261968</v>
      </c>
      <c r="L1141" s="444">
        <f t="shared" ca="1" si="106"/>
        <v>-39646548.440381341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-39646548.440381341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-165228.93362546316</v>
      </c>
      <c r="L1142" s="444">
        <f t="shared" ca="1" si="106"/>
        <v>-39820173.003736623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-39820173.003736623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-165952.36930611019</v>
      </c>
      <c r="L1143" s="444">
        <f t="shared" ca="1" si="106"/>
        <v>-39994521.002772555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-39994521.002772555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-166678.81930209324</v>
      </c>
      <c r="L1144" s="444">
        <f t="shared" ca="1" si="106"/>
        <v>-40169595.451804474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-40169595.451804474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-167408.29617305956</v>
      </c>
      <c r="L1145" s="444">
        <f t="shared" ca="1" si="106"/>
        <v>-40345399.377707355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-40345399.377707355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-168140.81253098825</v>
      </c>
      <c r="L1146" s="444">
        <f t="shared" ca="1" si="106"/>
        <v>-40521935.819968164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-40521935.819968164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-168876.38104040828</v>
      </c>
      <c r="L1147" s="444">
        <f t="shared" ca="1" si="106"/>
        <v>-40699207.830738395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-40699207.830738395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-169615.01441861756</v>
      </c>
      <c r="L1148" s="444">
        <f t="shared" ca="1" si="106"/>
        <v>-40877218.474886835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-40877218.474886835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-170356.72543590274</v>
      </c>
      <c r="L1149" s="444">
        <f t="shared" ca="1" si="106"/>
        <v>-41055970.830052562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-41055970.830052562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-171101.52691575993</v>
      </c>
      <c r="L1150" s="444">
        <f t="shared" ca="1" si="106"/>
        <v>-41235467.986698143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-41235467.986698143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-171849.43173511652</v>
      </c>
      <c r="L1151" s="444">
        <f t="shared" ca="1" si="106"/>
        <v>-41415713.048163079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-41415713.048163079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-172600.45282455377</v>
      </c>
      <c r="L1152" s="444">
        <f t="shared" ca="1" si="106"/>
        <v>-41596709.130717456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-41596709.130717456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-173354.60316853033</v>
      </c>
      <c r="L1153" s="444">
        <f t="shared" ca="1" si="106"/>
        <v>-41778459.363615811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-41778459.363615811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-174111.89580560679</v>
      </c>
      <c r="L1154" s="444">
        <f t="shared" ca="1" si="106"/>
        <v>-41960966.889151238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-41960966.889151238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-174872.34382867109</v>
      </c>
      <c r="L1155" s="444">
        <f t="shared" ca="1" si="106"/>
        <v>-42144234.862709731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-42144234.862709731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-175635.9603851648</v>
      </c>
      <c r="L1156" s="444">
        <f t="shared" ca="1" si="106"/>
        <v>-42328266.452824719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-42328266.452824719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-176402.7586773106</v>
      </c>
      <c r="L1157" s="444">
        <f t="shared" ca="1" si="106"/>
        <v>-42513064.841231853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-42513064.841231853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-177172.75196234032</v>
      </c>
      <c r="L1158" s="444">
        <f t="shared" ca="1" si="106"/>
        <v>-42698633.222924016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-42698633.222924016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-177945.95355272433</v>
      </c>
      <c r="L1159" s="444">
        <f t="shared" ca="1" si="106"/>
        <v>-42884974.806206562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-42884974.806206562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-178722.37681640161</v>
      </c>
      <c r="L1160" s="444">
        <f t="shared" ca="1" si="106"/>
        <v>-43072092.812752783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-43072092.812752783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-179502.03517701087</v>
      </c>
      <c r="L1161" s="444">
        <f t="shared" ca="1" si="106"/>
        <v>-43259990.477659613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-43259990.477659613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-180284.94211412265</v>
      </c>
      <c r="L1162" s="444">
        <f t="shared" ca="1" si="106"/>
        <v>-43448671.049503557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-43448671.049503557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-181071.11116347241</v>
      </c>
      <c r="L1163" s="444">
        <f t="shared" ca="1" si="106"/>
        <v>-43638137.790396854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-43638137.790396854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-181860.55591719449</v>
      </c>
      <c r="L1164" s="444">
        <f t="shared" ca="1" si="106"/>
        <v>-43828393.976043873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-43828393.976043873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-182653.29002405706</v>
      </c>
      <c r="L1165" s="444">
        <f t="shared" ca="1" si="106"/>
        <v>-44019442.895797752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-44019442.895797752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-183449.32718969823</v>
      </c>
      <c r="L1166" s="444">
        <f t="shared" ca="1" si="106"/>
        <v>-44211287.852717273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-44211287.852717273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-184248.68117686288</v>
      </c>
      <c r="L1167" s="444">
        <f t="shared" ca="1" si="106"/>
        <v>-44403932.163623959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-44403932.163623959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-185051.36580564076</v>
      </c>
      <c r="L1168" s="444">
        <f t="shared" ca="1" si="106"/>
        <v>-44597379.159159422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-44597379.159159422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-185822.41316316425</v>
      </c>
      <c r="L1169" s="444">
        <f t="shared" ca="1" si="106"/>
        <v>-44783201.572322585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-44783201.572322585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-186596.67321801078</v>
      </c>
      <c r="L1170" s="444">
        <f t="shared" ca="1" si="106"/>
        <v>-44969798.245540597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-44969798.245540597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-187374.15935641914</v>
      </c>
      <c r="L1171" s="444">
        <f t="shared" ca="1" si="106"/>
        <v>-45157172.404897019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-45157172.404897019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-188154.88502040424</v>
      </c>
      <c r="L1172" s="444">
        <f t="shared" ca="1" si="106"/>
        <v>-45345327.289917424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-45345327.289917424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-188938.86370798928</v>
      </c>
      <c r="L1173" s="444">
        <f t="shared" ca="1" si="106"/>
        <v>-45534266.153625414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-45534266.153625414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-189726.10897343923</v>
      </c>
      <c r="L1174" s="444">
        <f t="shared" ca="1" si="106"/>
        <v>-45723992.26259885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-45723992.26259885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-190516.63442749521</v>
      </c>
      <c r="L1175" s="444">
        <f t="shared" ca="1" si="106"/>
        <v>-45914508.897026345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-45914508.897026345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-191310.45373760976</v>
      </c>
      <c r="L1176" s="444">
        <f t="shared" ca="1" si="106"/>
        <v>-46105819.350763954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-46105819.350763954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-192107.58062818315</v>
      </c>
      <c r="L1177" s="444">
        <f t="shared" ca="1" si="106"/>
        <v>-46297926.931392141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-46297926.931392141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-192908.02888080059</v>
      </c>
      <c r="L1178" s="444">
        <f t="shared" ca="1" si="106"/>
        <v>-46490834.960272938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-46490834.960272938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-193711.81233447057</v>
      </c>
      <c r="L1179" s="444">
        <f t="shared" ca="1" si="106"/>
        <v>-46684546.772607408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-46684546.772607408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-194518.94488586421</v>
      </c>
      <c r="L1180" s="444">
        <f t="shared" ca="1" si="106"/>
        <v>-46879065.717493273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-46879065.717493273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-195329.4404895553</v>
      </c>
      <c r="L1181" s="444">
        <f t="shared" ca="1" si="106"/>
        <v>-47074395.157982826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-47074395.157982826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-196143.31315826176</v>
      </c>
      <c r="L1182" s="444">
        <f t="shared" ca="1" si="106"/>
        <v>-47270538.471141085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-47270538.471141085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-196960.57696308786</v>
      </c>
      <c r="L1183" s="444">
        <f t="shared" ca="1" si="106"/>
        <v>-47467499.048104174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-47467499.048104174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-197781.24603376738</v>
      </c>
      <c r="L1184" s="444">
        <f t="shared" ca="1" si="106"/>
        <v>-47665280.29413794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-47665280.29413794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-198605.33455890807</v>
      </c>
      <c r="L1185" s="444">
        <f t="shared" ca="1" si="106"/>
        <v>-47863885.628696851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-47863885.628696851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-199432.85678623687</v>
      </c>
      <c r="L1186" s="444">
        <f t="shared" ca="1" si="106"/>
        <v>-48063318.485483088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-48063318.485483088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-200263.82702284621</v>
      </c>
      <c r="L1187" s="444">
        <f t="shared" ca="1" si="106"/>
        <v>-48263582.312505931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-48263582.312505931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-201098.25963544138</v>
      </c>
      <c r="L1188" s="444">
        <f t="shared" ca="1" si="106"/>
        <v>-48464680.572141372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-48464680.572141372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-201936.16905058906</v>
      </c>
      <c r="L1189" s="444">
        <f t="shared" ca="1" si="106"/>
        <v>-48666616.741191961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-48666616.741191961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-202777.56975496651</v>
      </c>
      <c r="L1190" s="444">
        <f t="shared" ca="1" si="106"/>
        <v>-48869394.310946926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-48869394.310946926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-203622.4762956122</v>
      </c>
      <c r="L1191" s="444">
        <f t="shared" ca="1" si="106"/>
        <v>-49073016.787242539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-49073016.787242539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-204470.90328017724</v>
      </c>
      <c r="L1192" s="444">
        <f t="shared" ca="1" si="106"/>
        <v>-49277487.690522715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-49277487.690522715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-205322.86537717798</v>
      </c>
      <c r="L1193" s="444">
        <f t="shared" ca="1" si="106"/>
        <v>-49482810.555899896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-49482810.555899896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-206178.37731624956</v>
      </c>
      <c r="L1194" s="444">
        <f t="shared" ca="1" si="106"/>
        <v>-49688988.933216147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-49688988.933216147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-207037.4538884006</v>
      </c>
      <c r="L1195" s="444">
        <f t="shared" ca="1" si="106"/>
        <v>-49896026.387104549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-49896026.387104549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-207900.10994626896</v>
      </c>
      <c r="L1196" s="444">
        <f t="shared" ca="1" si="106"/>
        <v>-50103926.497050814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-50103926.497050814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-208766.36040437839</v>
      </c>
      <c r="L1197" s="444">
        <f t="shared" ca="1" si="106"/>
        <v>-50312692.857455194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-50312692.857455194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-209636.22023939664</v>
      </c>
      <c r="L1198" s="444">
        <f t="shared" ca="1" si="106"/>
        <v>-50522329.077694587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-50522329.077694587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-210509.7044903941</v>
      </c>
      <c r="L1199" s="444">
        <f t="shared" ca="1" si="106"/>
        <v>-50732838.782184981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-50732838.782184981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-211386.82825910408</v>
      </c>
      <c r="L1200" s="444">
        <f t="shared" ca="1" si="106"/>
        <v>-50944225.610444084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-50944225.610444084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-212267.60671018367</v>
      </c>
      <c r="L1201" s="444">
        <f t="shared" ca="1" si="106"/>
        <v>-51156493.217154264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-51156493.217154264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-213152.05507147609</v>
      </c>
      <c r="L1202" s="444">
        <f t="shared" ca="1" si="106"/>
        <v>-51369645.272225738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-51369645.272225738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-214040.18863427392</v>
      </c>
      <c r="L1203" s="444">
        <f t="shared" ca="1" si="106"/>
        <v>-51583685.460860014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-51583685.460860014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-214932.02275358338</v>
      </c>
      <c r="L1204" s="444">
        <f t="shared" ca="1" si="106"/>
        <v>-51798617.483613595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-51798617.483613595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-215827.57284838997</v>
      </c>
      <c r="L1205" s="444">
        <f t="shared" ca="1" si="106"/>
        <v>-52014445.056461982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-52014445.056461982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-216726.85440192491</v>
      </c>
      <c r="L1206" s="444">
        <f t="shared" ca="1" si="106"/>
        <v>-52231171.910863906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-52231171.910863906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-217629.88296193295</v>
      </c>
      <c r="L1207" s="444">
        <f t="shared" ca="1" si="106"/>
        <v>-52448801.793825842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-52448801.793825842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-218536.67414094097</v>
      </c>
      <c r="L1208" s="444">
        <f t="shared" ca="1" si="106"/>
        <v>-52667338.46796678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-52667338.46796678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-219447.24361652826</v>
      </c>
      <c r="L1209" s="444">
        <f t="shared" ca="1" si="106"/>
        <v>-52886785.711583309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-52886785.711583309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-220361.60713159712</v>
      </c>
      <c r="L1210" s="444">
        <f t="shared" ca="1" si="106"/>
        <v>-53107147.318714909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-53107147.318714909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-221279.78049464544</v>
      </c>
      <c r="L1211" s="444">
        <f t="shared" ca="1" si="106"/>
        <v>-53328427.099209554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-53328427.099209554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-222201.77958003982</v>
      </c>
      <c r="L1212" s="444">
        <f t="shared" ca="1" si="106"/>
        <v>-53550628.878789596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-53550628.878789596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-223127.62032828998</v>
      </c>
      <c r="L1213" s="444">
        <f t="shared" ca="1" si="106"/>
        <v>-53773756.499117889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-53773756.499117889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-224057.31874632451</v>
      </c>
      <c r="L1214" s="444">
        <f t="shared" ca="1" si="106"/>
        <v>-53997813.817864209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-53997813.817864209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-224990.89090776749</v>
      </c>
      <c r="L1215" s="444">
        <f t="shared" ca="1" si="106"/>
        <v>-54222804.708771974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-54222804.708771974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-225928.35295321656</v>
      </c>
      <c r="L1216" s="444">
        <f t="shared" ca="1" si="106"/>
        <v>-54448733.061725192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-54448733.061725192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-226869.72109052166</v>
      </c>
      <c r="L1217" s="444">
        <f t="shared" ca="1" si="106"/>
        <v>-54675602.78281571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-54675602.78281571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-227815.01159506547</v>
      </c>
      <c r="L1218" s="444">
        <f t="shared" ca="1" si="106"/>
        <v>-54903417.794410773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-54903417.794410773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-228764.2408100449</v>
      </c>
      <c r="L1219" s="444">
        <f t="shared" ca="1" si="106"/>
        <v>-55132182.035220817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-55132182.035220817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-229717.42514675343</v>
      </c>
      <c r="L1220" s="444">
        <f t="shared" ca="1" si="106"/>
        <v>-55361899.460367568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-55361899.460367568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-230674.58108486485</v>
      </c>
      <c r="L1221" s="444">
        <f t="shared" ca="1" si="106"/>
        <v>-55592574.04145243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-55592574.04145243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-231635.72517271843</v>
      </c>
      <c r="L1222" s="444">
        <f t="shared" ca="1" si="106"/>
        <v>-55824209.766625151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-55824209.766625151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-232600.87402760479</v>
      </c>
      <c r="L1223" s="444">
        <f t="shared" ca="1" si="106"/>
        <v>-56056810.640652753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-56056810.640652753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-233570.04433605311</v>
      </c>
      <c r="L1224" s="444">
        <f t="shared" ca="1" si="106"/>
        <v>-56290380.684988804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-56290380.684988804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-234543.25285412002</v>
      </c>
      <c r="L1225" s="444">
        <f t="shared" ca="1" si="106"/>
        <v>-56524923.937842928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-56524923.937842928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-235520.51640767884</v>
      </c>
      <c r="L1226" s="444">
        <f t="shared" ca="1" si="106"/>
        <v>-56760444.454250604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-56760444.454250604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-236501.85189271081</v>
      </c>
      <c r="L1227" s="444">
        <f t="shared" ca="1" si="106"/>
        <v>-56996946.306143314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-56996946.306143314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-237487.27627559713</v>
      </c>
      <c r="L1228" s="444">
        <f t="shared" ca="1" si="106"/>
        <v>-57234433.582418911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-57234433.582418911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-238476.8065934121</v>
      </c>
      <c r="L1229" s="444">
        <f t="shared" ca="1" si="106"/>
        <v>-57472910.389012322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-57472910.389012322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-239470.45995421804</v>
      </c>
      <c r="L1230" s="444">
        <f t="shared" ca="1" si="106"/>
        <v>-57712380.848966539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-57712380.848966539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-240468.25353736058</v>
      </c>
      <c r="L1231" s="444">
        <f t="shared" ca="1" si="106"/>
        <v>-57952849.102503896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-57952849.102503896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-241470.20459376622</v>
      </c>
      <c r="L1232" s="444">
        <f t="shared" ca="1" si="106"/>
        <v>-58194319.307097659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-58194319.307097659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-242476.33044624023</v>
      </c>
      <c r="L1233" s="444">
        <f t="shared" ca="1" si="106"/>
        <v>-58436795.637543902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-58436795.637543902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-243486.64848976629</v>
      </c>
      <c r="L1234" s="444">
        <f t="shared" ca="1" si="106"/>
        <v>-58680282.286033668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-58680282.286033668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-244501.17619180694</v>
      </c>
      <c r="L1235" s="444">
        <f t="shared" ca="1" si="106"/>
        <v>-58924783.462225474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-58924783.462225474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-245519.93109260613</v>
      </c>
      <c r="L1236" s="444">
        <f t="shared" ca="1" si="106"/>
        <v>-59170303.393318079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-59170303.393318079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-246542.93080549198</v>
      </c>
      <c r="L1237" s="444">
        <f t="shared" ca="1" si="106"/>
        <v>-59416846.324123569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-59416846.324123569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-247570.19301718153</v>
      </c>
      <c r="L1238" s="444">
        <f t="shared" ca="1" si="106"/>
        <v>-59664416.517140754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-59664416.517140754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-248601.73548808647</v>
      </c>
      <c r="L1239" s="444">
        <f t="shared" ca="1" si="106"/>
        <v>-59913018.252628841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-59913018.252628841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-249637.57605262013</v>
      </c>
      <c r="L1240" s="444">
        <f t="shared" ca="1" si="106"/>
        <v>-60162655.828681462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-60162655.828681462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-250677.73261950607</v>
      </c>
      <c r="L1241" s="444">
        <f t="shared" ca="1" si="106"/>
        <v>-60413333.561300971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-60413333.561300971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-251722.22317208737</v>
      </c>
      <c r="L1242" s="444">
        <f t="shared" ca="1" si="106"/>
        <v>-60665055.784473062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-60665055.784473062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-252771.06576863778</v>
      </c>
      <c r="L1243" s="444">
        <f t="shared" ca="1" si="106"/>
        <v>-60917826.850241698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-60917826.850241698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-253824.27854267377</v>
      </c>
      <c r="L1244" s="444">
        <f t="shared" ca="1" si="106"/>
        <v>-61171651.128784373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-61171651.128784373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-254881.87970326821</v>
      </c>
      <c r="L1245" s="444">
        <f t="shared" ca="1" si="106"/>
        <v>-61426533.008487642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-61426533.008487642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-255943.88753536518</v>
      </c>
      <c r="L1246" s="444">
        <f t="shared" ca="1" si="106"/>
        <v>-61682476.896023005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-61682476.896023005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-257010.32040009581</v>
      </c>
      <c r="L1247" s="444">
        <f t="shared" ca="1" si="106"/>
        <v>-61939487.216423102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-61939487.216423102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-258081.19673509628</v>
      </c>
      <c r="L1248" s="444">
        <f t="shared" ca="1" si="106"/>
        <v>-62197568.413158201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-62197568.413158201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-259156.53505482583</v>
      </c>
      <c r="L1249" s="444">
        <f t="shared" ca="1" si="106"/>
        <v>-62456724.948213026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-62456724.948213026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-260236.3539508876</v>
      </c>
      <c r="L1250" s="444">
        <f t="shared" ca="1" si="106"/>
        <v>-62716961.302163914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-62716961.302163914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-261320.67209234962</v>
      </c>
      <c r="L1251" s="444">
        <f t="shared" ca="1" si="106"/>
        <v>-62978281.974256262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-62978281.974256262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-262409.50822606776</v>
      </c>
      <c r="L1252" s="444">
        <f t="shared" ca="1" si="106"/>
        <v>-63240691.482482329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-63240691.482482329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-263502.88117700972</v>
      </c>
      <c r="L1253" s="444">
        <f t="shared" ca="1" si="106"/>
        <v>-63504194.363659337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-63504194.363659337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-264600.80984858051</v>
      </c>
      <c r="L1254" s="444">
        <f t="shared" ca="1" si="106"/>
        <v>-63768795.173507914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-63768795.173507914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-265703.31322294963</v>
      </c>
      <c r="L1255" s="444">
        <f t="shared" ca="1" si="106"/>
        <v>-64034498.486730866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-64034498.486730866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-266810.41036137863</v>
      </c>
      <c r="L1256" s="444">
        <f t="shared" ca="1" si="106"/>
        <v>-64301308.897092246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-64301308.897092246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-267922.12040455104</v>
      </c>
      <c r="L1257" s="444">
        <f t="shared" ca="1" si="106"/>
        <v>-64569231.017496794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-64569231.017496794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-269038.46257290331</v>
      </c>
      <c r="L1258" s="444">
        <f t="shared" ca="1" si="106"/>
        <v>-64838269.480069697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-64838269.480069697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-270159.45616695704</v>
      </c>
      <c r="L1259" s="444">
        <f t="shared" ca="1" si="106"/>
        <v>-65108428.936236657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-65108428.936236657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-271285.12056765275</v>
      </c>
      <c r="L1260" s="444">
        <f t="shared" ca="1" si="106"/>
        <v>-65379714.056804307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-65379714.056804307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-272415.47523668461</v>
      </c>
      <c r="L1261" s="444">
        <f t="shared" ca="1" si="106"/>
        <v>-65652129.532040991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-65652129.532040991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-273550.53971683746</v>
      </c>
      <c r="L1262" s="444">
        <f t="shared" ca="1" si="106"/>
        <v>-65925680.071757831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-65925680.071757831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-274690.3336323243</v>
      </c>
      <c r="L1263" s="444">
        <f t="shared" ca="1" si="106"/>
        <v>-66200370.405390158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-66200370.405390158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-275834.87668912567</v>
      </c>
      <c r="L1264" s="444">
        <f t="shared" ca="1" si="106"/>
        <v>-66476205.282079287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-66476205.282079287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-276984.18867533037</v>
      </c>
      <c r="L1265" s="444">
        <f t="shared" ca="1" si="106"/>
        <v>-66753189.470754616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-66753189.470754616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-278138.2894614776</v>
      </c>
      <c r="L1266" s="444">
        <f t="shared" ca="1" si="106"/>
        <v>-67031327.760216095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-67031327.760216095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-279297.19900090038</v>
      </c>
      <c r="L1267" s="444">
        <f t="shared" ca="1" si="106"/>
        <v>-67310624.959216997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-67310624.959216997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-280460.93733007082</v>
      </c>
      <c r="L1268" s="444">
        <f t="shared" ca="1" si="106"/>
        <v>-67591085.896547064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-67591085.896547064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-281629.5245689461</v>
      </c>
      <c r="L1269" s="444">
        <f t="shared" ca="1" si="106"/>
        <v>-67872715.421116009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-67872715.421116009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-282802.98092131672</v>
      </c>
      <c r="L1270" s="444">
        <f t="shared" ca="1" si="106"/>
        <v>-68155518.402037323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-68155518.402037323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-283981.32667515549</v>
      </c>
      <c r="L1271" s="444">
        <f t="shared" ca="1" si="106"/>
        <v>-68439499.728712484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-68439499.728712484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-285164.58220296865</v>
      </c>
      <c r="L1272" s="444">
        <f t="shared" ca="1" si="106"/>
        <v>-68724664.310915455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-68724664.310915455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-286352.76796214771</v>
      </c>
      <c r="L1273" s="444">
        <f t="shared" ca="1" si="106"/>
        <v>-69011017.078877598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-69011017.078877598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-287545.90449532331</v>
      </c>
      <c r="L1274" s="444">
        <f t="shared" ca="1" si="106"/>
        <v>-69298562.983372927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-69298562.983372927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-288744.0124307205</v>
      </c>
      <c r="L1275" s="444">
        <f t="shared" ca="1" si="106"/>
        <v>-69587306.995803654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-69587306.995803654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-289947.11248251522</v>
      </c>
      <c r="L1276" s="444">
        <f t="shared" ca="1" si="106"/>
        <v>-69877254.108286172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-69877254.108286172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-291155.22545119235</v>
      </c>
      <c r="L1277" s="444">
        <f t="shared" ca="1" si="106"/>
        <v>-70168409.333737358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-70168409.333737358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-292368.37222390564</v>
      </c>
      <c r="L1278" s="444">
        <f t="shared" ca="1" si="106"/>
        <v>-70460777.705961257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-70460777.705961257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-293586.57377483859</v>
      </c>
      <c r="L1279" s="444">
        <f t="shared" ca="1" si="106"/>
        <v>-70754364.279736102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-70754364.279736102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-294809.85116556706</v>
      </c>
      <c r="L1280" s="444">
        <f t="shared" ca="1" si="106"/>
        <v>-71049174.130901664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-71049174.130901664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-296038.22554542357</v>
      </c>
      <c r="L1281" s="444">
        <f t="shared" ca="1" si="106"/>
        <v>-71345212.356447086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-71345212.356447086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-297271.71815186285</v>
      </c>
      <c r="L1282" s="444">
        <f t="shared" ca="1" si="106"/>
        <v>-71642484.074598953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-71642484.074598953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-298510.35031082894</v>
      </c>
      <c r="L1283" s="444">
        <f t="shared" ref="L1283:L1537" ca="1" si="127">I1283-J1283+K1283</f>
        <v>-71940994.424909785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-71940994.424909785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-299754.14343712409</v>
      </c>
      <c r="L1284" s="444">
        <f t="shared" ca="1" si="127"/>
        <v>-72240748.568346903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-72240748.568346903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-301003.11903477873</v>
      </c>
      <c r="L1285" s="444">
        <f t="shared" ca="1" si="127"/>
        <v>-72541751.687381685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-72541751.687381685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-302257.29869742366</v>
      </c>
      <c r="L1286" s="444">
        <f t="shared" ca="1" si="127"/>
        <v>-72844008.986079112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-72844008.986079112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-303516.70410866296</v>
      </c>
      <c r="L1287" s="444">
        <f t="shared" ca="1" si="127"/>
        <v>-73147525.690187782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-73147525.690187782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-304781.35704244906</v>
      </c>
      <c r="L1288" s="444">
        <f t="shared" ca="1" si="127"/>
        <v>-73452307.047230229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-73452307.047230229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-306051.27936345927</v>
      </c>
      <c r="L1289" s="444">
        <f t="shared" ca="1" si="127"/>
        <v>-73758358.326593682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-73758358.326593682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-307326.49302747368</v>
      </c>
      <c r="L1290" s="444">
        <f t="shared" ca="1" si="127"/>
        <v>-74065684.819621161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-74065684.819621161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-308607.02008175483</v>
      </c>
      <c r="L1291" s="444">
        <f t="shared" ca="1" si="127"/>
        <v>-74374291.839702919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-74374291.839702919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-309892.8826654288</v>
      </c>
      <c r="L1292" s="444">
        <f t="shared" ca="1" si="127"/>
        <v>-74684184.722368345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-74684184.722368345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-311184.10300986812</v>
      </c>
      <c r="L1293" s="444">
        <f t="shared" ca="1" si="127"/>
        <v>-74995368.825378209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-74995368.825378209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-312480.70343907585</v>
      </c>
      <c r="L1294" s="444">
        <f t="shared" ca="1" si="127"/>
        <v>-75307849.528817281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-75307849.528817281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-313782.70637007197</v>
      </c>
      <c r="L1295" s="444">
        <f t="shared" ca="1" si="127"/>
        <v>-75621632.235187352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-75621632.235187352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-315090.13431328064</v>
      </c>
      <c r="L1296" s="444">
        <f t="shared" ca="1" si="127"/>
        <v>-75936722.369500637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-75936722.369500637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-316403.0098729193</v>
      </c>
      <c r="L1297" s="444">
        <f t="shared" ca="1" si="127"/>
        <v>-76253125.37937355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-76253125.37937355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-317721.35574738978</v>
      </c>
      <c r="L1298" s="444">
        <f t="shared" ca="1" si="127"/>
        <v>-76570846.735120937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-76570846.735120937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-319045.19472967059</v>
      </c>
      <c r="L1299" s="444">
        <f t="shared" ca="1" si="127"/>
        <v>-76889891.929850608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-76889891.929850608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-320374.54970771086</v>
      </c>
      <c r="L1300" s="444">
        <f t="shared" ca="1" si="127"/>
        <v>-77210266.479558319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-77210266.479558319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-321709.44366482634</v>
      </c>
      <c r="L1301" s="444">
        <f t="shared" ca="1" si="127"/>
        <v>-77531975.923223138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-77531975.923223138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-323049.89968009642</v>
      </c>
      <c r="L1302" s="444">
        <f t="shared" ca="1" si="127"/>
        <v>-77855025.822903231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-77855025.822903231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-324395.94092876348</v>
      </c>
      <c r="L1303" s="444">
        <f t="shared" ca="1" si="127"/>
        <v>-78179421.763831988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-78179421.763831988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-325747.59068263328</v>
      </c>
      <c r="L1304" s="444">
        <f t="shared" ca="1" si="127"/>
        <v>-78505169.354514629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-78505169.354514629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-327104.8723104776</v>
      </c>
      <c r="L1305" s="444">
        <f t="shared" ca="1" si="127"/>
        <v>-78832274.226825103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-78832274.226825103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-328467.80927843793</v>
      </c>
      <c r="L1306" s="444">
        <f t="shared" ca="1" si="127"/>
        <v>-79160742.036103547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-79160742.036103547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-329836.42515043146</v>
      </c>
      <c r="L1307" s="444">
        <f t="shared" ca="1" si="127"/>
        <v>-79490578.461253971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-79490578.461253971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-331210.74358855822</v>
      </c>
      <c r="L1308" s="444">
        <f t="shared" ca="1" si="127"/>
        <v>-79821789.204842523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-79821789.204842523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-332590.78835351049</v>
      </c>
      <c r="L1309" s="444">
        <f t="shared" ca="1" si="127"/>
        <v>-80154379.99319604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-80154379.99319604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-333976.58330498351</v>
      </c>
      <c r="L1310" s="444">
        <f t="shared" ca="1" si="127"/>
        <v>-80488356.576501027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-80488356.576501027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-335368.15240208758</v>
      </c>
      <c r="L1311" s="444">
        <f t="shared" ca="1" si="127"/>
        <v>-80823724.728903115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-80823724.728903115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-336765.51970376296</v>
      </c>
      <c r="L1312" s="444">
        <f t="shared" ca="1" si="127"/>
        <v>-81160490.248606876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-81160490.248606876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-338168.70936919533</v>
      </c>
      <c r="L1313" s="444">
        <f t="shared" ca="1" si="127"/>
        <v>-81498658.957976073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-81498658.957976073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-339577.74565823365</v>
      </c>
      <c r="L1314" s="444">
        <f t="shared" ca="1" si="127"/>
        <v>-81838236.703634307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-81838236.703634307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-340992.6529318096</v>
      </c>
      <c r="L1315" s="444">
        <f t="shared" ca="1" si="127"/>
        <v>-82179229.356566116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-82179229.356566116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-342413.45565235883</v>
      </c>
      <c r="L1316" s="444">
        <f t="shared" ca="1" si="127"/>
        <v>-82521642.812218472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-82521642.812218472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-343840.17838424363</v>
      </c>
      <c r="L1317" s="444">
        <f t="shared" ca="1" si="127"/>
        <v>-82865482.990602717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-82865482.990602717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-345272.84579417796</v>
      </c>
      <c r="L1318" s="444">
        <f t="shared" ca="1" si="127"/>
        <v>-83210755.836396888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-83210755.836396888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-346711.4826516537</v>
      </c>
      <c r="L1319" s="444">
        <f t="shared" ca="1" si="127"/>
        <v>-83557467.319048539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-83557467.319048539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-348156.1138293689</v>
      </c>
      <c r="L1320" s="444">
        <f t="shared" ca="1" si="127"/>
        <v>-83905623.432877913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-83905623.432877913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-349606.76430365798</v>
      </c>
      <c r="L1321" s="444">
        <f t="shared" ca="1" si="127"/>
        <v>-84255230.197181568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-84255230.197181568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-351063.45915492321</v>
      </c>
      <c r="L1322" s="444">
        <f t="shared" ca="1" si="127"/>
        <v>-84606293.656336486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-84606293.656336486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-352526.2235680687</v>
      </c>
      <c r="L1323" s="444">
        <f t="shared" ca="1" si="127"/>
        <v>-84958819.879904553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-84958819.879904553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-353995.08283293562</v>
      </c>
      <c r="L1324" s="444">
        <f t="shared" ca="1" si="127"/>
        <v>-85312814.962737486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-85312814.962737486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-355470.0623447395</v>
      </c>
      <c r="L1325" s="444">
        <f t="shared" ca="1" si="127"/>
        <v>-85668285.025082231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-85668285.025082231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-356951.18760450929</v>
      </c>
      <c r="L1326" s="444">
        <f t="shared" ca="1" si="127"/>
        <v>-86025236.212686747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-86025236.212686747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-358438.48421952809</v>
      </c>
      <c r="L1327" s="444">
        <f t="shared" ca="1" si="127"/>
        <v>-86383674.696906269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-86383674.696906269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-359931.9779037761</v>
      </c>
      <c r="L1328" s="444">
        <f t="shared" ca="1" si="127"/>
        <v>-86743606.674810052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-86743606.674810052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-361431.6944783752</v>
      </c>
      <c r="L1329" s="444">
        <f t="shared" ca="1" si="127"/>
        <v>-87105038.36928843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-87105038.36928843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-362937.65987203515</v>
      </c>
      <c r="L1330" s="444">
        <f t="shared" ca="1" si="127"/>
        <v>-87467976.02916047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-87467976.02916047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-364449.90012150194</v>
      </c>
      <c r="L1331" s="444">
        <f t="shared" ca="1" si="127"/>
        <v>-87832425.929281965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-87832425.929281965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-365968.44137200818</v>
      </c>
      <c r="L1332" s="444">
        <f t="shared" ca="1" si="127"/>
        <v>-88198394.370653972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-88198394.370653972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-367493.30987772485</v>
      </c>
      <c r="L1333" s="444">
        <f t="shared" ca="1" si="127"/>
        <v>-88565887.680531695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-88565887.680531695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-369024.53200221539</v>
      </c>
      <c r="L1334" s="444">
        <f t="shared" ca="1" si="127"/>
        <v>-88934912.212533906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-88934912.212533906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-370562.13421889127</v>
      </c>
      <c r="L1335" s="444">
        <f t="shared" ca="1" si="127"/>
        <v>-89305474.346752793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-89305474.346752793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-372106.14311146998</v>
      </c>
      <c r="L1336" s="444">
        <f t="shared" ca="1" si="127"/>
        <v>-89677580.48986426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-89677580.48986426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-373656.58537443442</v>
      </c>
      <c r="L1337" s="444">
        <f t="shared" ca="1" si="127"/>
        <v>-90051237.07523869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-90051237.07523869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-375213.48781349452</v>
      </c>
      <c r="L1338" s="444">
        <f t="shared" ca="1" si="127"/>
        <v>-90426450.563052177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-90426450.563052177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-376776.87734605075</v>
      </c>
      <c r="L1339" s="444">
        <f t="shared" ca="1" si="127"/>
        <v>-90803227.440398231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-90803227.440398231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-378346.78100165928</v>
      </c>
      <c r="L1340" s="444">
        <f t="shared" ca="1" si="127"/>
        <v>-91181574.221399888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-91181574.221399888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-379923.22592249955</v>
      </c>
      <c r="L1341" s="444">
        <f t="shared" ca="1" si="127"/>
        <v>-91561497.447322384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-91561497.447322384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-381506.23936384328</v>
      </c>
      <c r="L1342" s="444">
        <f t="shared" ca="1" si="127"/>
        <v>-91943003.686686233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-91943003.686686233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-383095.84869452595</v>
      </c>
      <c r="L1343" s="444">
        <f t="shared" ca="1" si="127"/>
        <v>-92326099.535380766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-92326099.535380766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-384692.08139741985</v>
      </c>
      <c r="L1344" s="444">
        <f t="shared" ca="1" si="127"/>
        <v>-92710791.61677818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-92710791.61677818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-386294.96506990906</v>
      </c>
      <c r="L1345" s="444">
        <f t="shared" ca="1" si="127"/>
        <v>-93097086.581848085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-93097086.581848085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-387904.52742436703</v>
      </c>
      <c r="L1346" s="444">
        <f t="shared" ca="1" si="127"/>
        <v>-93484991.10927245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-93484991.10927245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-389520.79628863523</v>
      </c>
      <c r="L1347" s="444">
        <f t="shared" ca="1" si="127"/>
        <v>-93874511.90556109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-93874511.90556109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-391143.79960650456</v>
      </c>
      <c r="L1348" s="444">
        <f t="shared" ca="1" si="127"/>
        <v>-94265655.705167592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-94265655.705167592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-392773.56543819827</v>
      </c>
      <c r="L1349" s="444">
        <f t="shared" ca="1" si="127"/>
        <v>-94658429.270605788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-94658429.270605788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-394410.12196085742</v>
      </c>
      <c r="L1350" s="444">
        <f t="shared" ca="1" si="127"/>
        <v>-95052839.392566651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-95052839.392566651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-396053.4974690277</v>
      </c>
      <c r="L1351" s="444">
        <f t="shared" ca="1" si="127"/>
        <v>-95448892.890035674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-95448892.890035674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-397703.72037514864</v>
      </c>
      <c r="L1352" s="444">
        <f t="shared" ca="1" si="127"/>
        <v>-95846596.610410824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-95846596.610410824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-399360.8192100451</v>
      </c>
      <c r="L1353" s="444">
        <f t="shared" ca="1" si="127"/>
        <v>-96245957.429620877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-96245957.429620877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-401024.82262342033</v>
      </c>
      <c r="L1354" s="444">
        <f t="shared" ca="1" si="127"/>
        <v>-96646982.252244294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-96646982.252244294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-402695.7593843512</v>
      </c>
      <c r="L1355" s="444">
        <f t="shared" ca="1" si="127"/>
        <v>-97049678.011628643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-97049678.011628643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-404373.65838178602</v>
      </c>
      <c r="L1356" s="444">
        <f t="shared" ca="1" si="127"/>
        <v>-97454051.670010433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-97454051.670010433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-406058.54862504348</v>
      </c>
      <c r="L1357" s="444">
        <f t="shared" ca="1" si="127"/>
        <v>-97860110.21863547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-97860110.21863547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-407750.45924431446</v>
      </c>
      <c r="L1358" s="444">
        <f t="shared" ca="1" si="127"/>
        <v>-98267860.677879781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-98267860.677879781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-409449.41949116573</v>
      </c>
      <c r="L1359" s="444">
        <f t="shared" ca="1" si="127"/>
        <v>-98677310.097370952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-98677310.097370952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-411155.45873904566</v>
      </c>
      <c r="L1360" s="444">
        <f t="shared" ca="1" si="127"/>
        <v>-99088465.556109995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-99088465.556109995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-412868.60648379166</v>
      </c>
      <c r="L1361" s="444">
        <f t="shared" ca="1" si="127"/>
        <v>-99501334.162593782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-99501334.162593782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-414588.89234414074</v>
      </c>
      <c r="L1362" s="444">
        <f t="shared" ca="1" si="127"/>
        <v>-99915923.054937929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-99915923.054937929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-416316.34606224135</v>
      </c>
      <c r="L1363" s="444">
        <f t="shared" ca="1" si="127"/>
        <v>-100332239.40100017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-100332239.40100017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-418050.99750416738</v>
      </c>
      <c r="L1364" s="444">
        <f t="shared" ca="1" si="127"/>
        <v>-100750290.39850435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-100750290.39850435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-419792.87666043476</v>
      </c>
      <c r="L1365" s="444">
        <f t="shared" ca="1" si="127"/>
        <v>-101170083.27516478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-101170083.27516478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-421542.01364651992</v>
      </c>
      <c r="L1366" s="444">
        <f t="shared" ca="1" si="127"/>
        <v>-101591625.2888113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-101591625.2888113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-423298.43870338041</v>
      </c>
      <c r="L1367" s="444">
        <f t="shared" ca="1" si="127"/>
        <v>-102014923.72751467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-102014923.72751467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-425062.18219797779</v>
      </c>
      <c r="L1368" s="444">
        <f t="shared" ca="1" si="127"/>
        <v>-102439985.90971264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-102439985.90971264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-426833.27462380269</v>
      </c>
      <c r="L1369" s="444">
        <f t="shared" ca="1" si="127"/>
        <v>-102866819.18433644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-102866819.18433644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-428611.74660140183</v>
      </c>
      <c r="L1370" s="444">
        <f t="shared" ca="1" si="127"/>
        <v>-103295430.93093784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-103295430.93093784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-430397.62887890765</v>
      </c>
      <c r="L1371" s="444">
        <f t="shared" ca="1" si="127"/>
        <v>-103725828.55981675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-103725828.55981675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-432190.95233256975</v>
      </c>
      <c r="L1372" s="444">
        <f t="shared" ca="1" si="127"/>
        <v>-104158019.51214932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-104158019.51214932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-433991.74796728883</v>
      </c>
      <c r="L1373" s="444">
        <f t="shared" ca="1" si="127"/>
        <v>-104592011.26011661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-104592011.26011661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-435800.04691715259</v>
      </c>
      <c r="L1374" s="444">
        <f t="shared" ca="1" si="127"/>
        <v>-105027811.30703376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-105027811.30703376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-437615.88044597406</v>
      </c>
      <c r="L1375" s="444">
        <f t="shared" ca="1" si="127"/>
        <v>-105465427.18747973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-105465427.18747973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-439439.27994783228</v>
      </c>
      <c r="L1376" s="444">
        <f t="shared" ca="1" si="127"/>
        <v>-105904866.46742757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-105904866.46742757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-441270.2769476148</v>
      </c>
      <c r="L1377" s="444">
        <f t="shared" ca="1" si="127"/>
        <v>-106346136.74437518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-106346136.74437518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-443108.90310156328</v>
      </c>
      <c r="L1378" s="444">
        <f t="shared" ca="1" si="127"/>
        <v>-106789245.64747675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-106789245.64747675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-444955.19019781973</v>
      </c>
      <c r="L1379" s="444">
        <f t="shared" ca="1" si="127"/>
        <v>-107234200.83767457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-107234200.83767457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-446809.17015697737</v>
      </c>
      <c r="L1380" s="444">
        <f t="shared" ca="1" si="127"/>
        <v>-107681010.00783154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-107681010.00783154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-448670.87503263145</v>
      </c>
      <c r="L1381" s="444">
        <f t="shared" ca="1" si="127"/>
        <v>-108129680.88286418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-108129680.88286418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-450540.33701193403</v>
      </c>
      <c r="L1382" s="444">
        <f t="shared" ca="1" si="127"/>
        <v>-108580221.21987611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-108580221.21987611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-452417.58841615048</v>
      </c>
      <c r="L1383" s="444">
        <f t="shared" ca="1" si="127"/>
        <v>-109032638.80829225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-109032638.80829225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-454302.66170121776</v>
      </c>
      <c r="L1384" s="444">
        <f t="shared" ca="1" si="127"/>
        <v>-109486941.46999347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-109486941.46999347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-456195.58945830609</v>
      </c>
      <c r="L1385" s="444">
        <f t="shared" ca="1" si="127"/>
        <v>-109943137.05945177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-109943137.05945177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-458096.40441438236</v>
      </c>
      <c r="L1386" s="444">
        <f t="shared" ca="1" si="127"/>
        <v>-110401233.46386616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-110401233.46386616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-460005.13943277567</v>
      </c>
      <c r="L1387" s="444">
        <f t="shared" ca="1" si="127"/>
        <v>-110861238.60329893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-110861238.60329893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-461921.82751374552</v>
      </c>
      <c r="L1388" s="444">
        <f t="shared" ca="1" si="127"/>
        <v>-111323160.43081267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-111323160.43081267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-463846.50179505273</v>
      </c>
      <c r="L1389" s="444">
        <f t="shared" ca="1" si="127"/>
        <v>-111787006.93260773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-111787006.93260773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-465779.1955525321</v>
      </c>
      <c r="L1390" s="444">
        <f t="shared" ca="1" si="127"/>
        <v>-112252786.12816025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-112252786.12816025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-467719.94220066769</v>
      </c>
      <c r="L1391" s="444">
        <f t="shared" ca="1" si="127"/>
        <v>-112720506.07036091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-112720506.07036091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-469668.77529317047</v>
      </c>
      <c r="L1392" s="444">
        <f t="shared" ca="1" si="127"/>
        <v>-113190174.84565409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-113190174.84565409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-471625.7285235587</v>
      </c>
      <c r="L1393" s="444">
        <f t="shared" ca="1" si="127"/>
        <v>-113661800.57417764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-113661800.57417764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-473590.83572574012</v>
      </c>
      <c r="L1394" s="444">
        <f t="shared" ca="1" si="127"/>
        <v>-114135391.40990338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-114135391.40990338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-475564.13087459747</v>
      </c>
      <c r="L1395" s="444">
        <f t="shared" ca="1" si="127"/>
        <v>-114610955.54077798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-114610955.54077798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-477545.64808657486</v>
      </c>
      <c r="L1396" s="444">
        <f t="shared" ca="1" si="127"/>
        <v>-115088501.18886456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-115088501.18886456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-479535.4216202689</v>
      </c>
      <c r="L1397" s="444">
        <f t="shared" ca="1" si="127"/>
        <v>-115568036.61048482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-115568036.61048482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-481533.48587702017</v>
      </c>
      <c r="L1398" s="444">
        <f t="shared" ca="1" si="127"/>
        <v>-116049570.09636185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-116049570.09636185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-483539.87540150766</v>
      </c>
      <c r="L1399" s="444">
        <f t="shared" ca="1" si="127"/>
        <v>-116533109.97176336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-116533109.97176336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-485554.6248823473</v>
      </c>
      <c r="L1400" s="444">
        <f t="shared" ca="1" si="127"/>
        <v>-117018664.5966457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-117018664.5966457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-487577.76915269042</v>
      </c>
      <c r="L1401" s="444">
        <f t="shared" ca="1" si="127"/>
        <v>-117506242.36579838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-117506242.36579838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-489609.34319082665</v>
      </c>
      <c r="L1402" s="444">
        <f t="shared" ca="1" si="127"/>
        <v>-117995851.70898922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-117995851.70898922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-491649.38212078839</v>
      </c>
      <c r="L1403" s="444">
        <f t="shared" ca="1" si="127"/>
        <v>-118487501.09111001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-118487501.09111001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-493697.9212129584</v>
      </c>
      <c r="L1404" s="444">
        <f t="shared" ca="1" si="127"/>
        <v>-118981199.01232296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-118981199.01232296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-495754.99588467903</v>
      </c>
      <c r="L1405" s="444">
        <f t="shared" ca="1" si="127"/>
        <v>-119476954.00820763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-119476954.00820763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-497820.64170086506</v>
      </c>
      <c r="L1406" s="444">
        <f t="shared" ca="1" si="127"/>
        <v>-119974774.6499085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-119974774.6499085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-499894.89437461866</v>
      </c>
      <c r="L1407" s="444">
        <f t="shared" ca="1" si="127"/>
        <v>-120474669.54428312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-120474669.54428312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-501977.78976784641</v>
      </c>
      <c r="L1408" s="444">
        <f t="shared" ca="1" si="127"/>
        <v>-120976647.33405097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-120976647.33405097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-504069.36389187904</v>
      </c>
      <c r="L1409" s="444">
        <f t="shared" ca="1" si="127"/>
        <v>-121480716.69794285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-121480716.69794285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-506169.65290809522</v>
      </c>
      <c r="L1410" s="444">
        <f t="shared" ca="1" si="127"/>
        <v>-121986886.35085095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-121986886.35085095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-508278.69312854565</v>
      </c>
      <c r="L1411" s="444">
        <f t="shared" ca="1" si="127"/>
        <v>-122495165.0439795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-122495165.0439795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-510396.52101658128</v>
      </c>
      <c r="L1412" s="444">
        <f t="shared" ca="1" si="127"/>
        <v>-123005561.56499608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-123005561.56499608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-512523.17318748374</v>
      </c>
      <c r="L1413" s="444">
        <f t="shared" ca="1" si="127"/>
        <v>-123518084.73818356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-123518084.73818356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-514658.68640909815</v>
      </c>
      <c r="L1414" s="444">
        <f t="shared" ca="1" si="127"/>
        <v>-124032743.42459266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-124032743.42459266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-516803.09760246932</v>
      </c>
      <c r="L1415" s="444">
        <f t="shared" ca="1" si="127"/>
        <v>-124549546.52219513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-124549546.52219513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-518956.44384247967</v>
      </c>
      <c r="L1416" s="444">
        <f t="shared" ca="1" si="127"/>
        <v>-125068502.96603762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-125068502.96603762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-521118.76235849014</v>
      </c>
      <c r="L1417" s="444">
        <f t="shared" ca="1" si="127"/>
        <v>-125589621.7283961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-125589621.7283961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-523290.09053498384</v>
      </c>
      <c r="L1418" s="444">
        <f t="shared" ca="1" si="127"/>
        <v>-126112911.81893109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-126112911.81893109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-525470.46591221285</v>
      </c>
      <c r="L1419" s="444">
        <f t="shared" ca="1" si="127"/>
        <v>-126638382.2848433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-126638382.2848433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-527659.92618684703</v>
      </c>
      <c r="L1420" s="444">
        <f t="shared" ca="1" si="127"/>
        <v>-127166042.21103014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-127166042.21103014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-529858.50921262556</v>
      </c>
      <c r="L1421" s="444">
        <f t="shared" ca="1" si="127"/>
        <v>-127695900.72024277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-127695900.72024277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-532066.25300101156</v>
      </c>
      <c r="L1422" s="444">
        <f t="shared" ca="1" si="127"/>
        <v>-128227966.97324377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-128227966.97324377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-534283.1957218491</v>
      </c>
      <c r="L1423" s="444">
        <f t="shared" ca="1" si="127"/>
        <v>-128762250.16896562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-128762250.16896562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-536509.3757040234</v>
      </c>
      <c r="L1424" s="444">
        <f t="shared" ca="1" si="127"/>
        <v>-129298759.54466964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-129298759.54466964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-538744.83143612347</v>
      </c>
      <c r="L1425" s="444">
        <f t="shared" ca="1" si="127"/>
        <v>-129837504.37610577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-129837504.37610577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-540989.60156710737</v>
      </c>
      <c r="L1426" s="444">
        <f t="shared" ca="1" si="127"/>
        <v>-130378493.97767287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-130378493.97767287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-543243.72490697028</v>
      </c>
      <c r="L1427" s="444">
        <f t="shared" ca="1" si="127"/>
        <v>-130921737.70257984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-130921737.70257984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-545507.24042741605</v>
      </c>
      <c r="L1428" s="444">
        <f t="shared" ca="1" si="127"/>
        <v>-131467244.94300726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-131467244.94300726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-547780.18726253021</v>
      </c>
      <c r="L1429" s="444">
        <f t="shared" ca="1" si="127"/>
        <v>-132015025.1302698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-132015025.1302698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-550062.60470945749</v>
      </c>
      <c r="L1430" s="444">
        <f t="shared" ca="1" si="127"/>
        <v>-132565087.73497926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-132565087.73497926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-552354.53222908021</v>
      </c>
      <c r="L1431" s="444">
        <f t="shared" ca="1" si="127"/>
        <v>-133117442.26720834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-133117442.26720834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-554656.00944670138</v>
      </c>
      <c r="L1432" s="444">
        <f t="shared" ca="1" si="127"/>
        <v>-133672098.27665503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-133672098.27665503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-556967.07615272934</v>
      </c>
      <c r="L1433" s="444">
        <f t="shared" ca="1" si="127"/>
        <v>-134229065.35280776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-134229065.35280776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-559287.77230336564</v>
      </c>
      <c r="L1434" s="444">
        <f t="shared" ca="1" si="127"/>
        <v>-134788353.12511113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-134788353.12511113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-561618.13802129636</v>
      </c>
      <c r="L1435" s="444">
        <f t="shared" ca="1" si="127"/>
        <v>-135349971.26313242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-135349971.26313242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-563958.21359638509</v>
      </c>
      <c r="L1436" s="444">
        <f t="shared" ca="1" si="127"/>
        <v>-135913929.4767288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-135913929.4767288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-566308.03948636993</v>
      </c>
      <c r="L1437" s="444">
        <f t="shared" ca="1" si="127"/>
        <v>-136480237.51621518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-136480237.51621518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-568667.65631756326</v>
      </c>
      <c r="L1438" s="444">
        <f t="shared" ca="1" si="127"/>
        <v>-137048905.17253274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-137048905.17253274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-571037.10488555301</v>
      </c>
      <c r="L1439" s="444">
        <f t="shared" ca="1" si="127"/>
        <v>-137619942.27741829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-137619942.27741829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-573416.42615590955</v>
      </c>
      <c r="L1440" s="444">
        <f t="shared" ca="1" si="127"/>
        <v>-138193358.70357418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-138193358.70357418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-575805.66126489243</v>
      </c>
      <c r="L1441" s="444">
        <f t="shared" ca="1" si="127"/>
        <v>-138769164.36483908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-138769164.36483908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-578204.85152016277</v>
      </c>
      <c r="L1442" s="444">
        <f t="shared" ca="1" si="127"/>
        <v>-139347369.21635923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-139347369.21635923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-580614.03840149683</v>
      </c>
      <c r="L1443" s="444">
        <f t="shared" ca="1" si="127"/>
        <v>-139927983.25476071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-139927983.25476071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-583033.26356150291</v>
      </c>
      <c r="L1444" s="444">
        <f t="shared" ca="1" si="127"/>
        <v>-140511016.51832223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-140511016.51832223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-585462.56882634258</v>
      </c>
      <c r="L1445" s="444">
        <f t="shared" ca="1" si="127"/>
        <v>-141096479.08714858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-141096479.08714858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-587901.99619645241</v>
      </c>
      <c r="L1446" s="444">
        <f t="shared" ca="1" si="127"/>
        <v>-141684381.08334503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-141684381.08334503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-590351.58784727089</v>
      </c>
      <c r="L1447" s="444">
        <f t="shared" ca="1" si="127"/>
        <v>-142274732.67119229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-142274732.67119229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-592811.38612996787</v>
      </c>
      <c r="L1448" s="444">
        <f t="shared" ca="1" si="127"/>
        <v>-142867544.05732226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-142867544.05732226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-595281.43357217615</v>
      </c>
      <c r="L1449" s="444">
        <f t="shared" ca="1" si="127"/>
        <v>-143462825.49089444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-143462825.49089444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-597761.77287872683</v>
      </c>
      <c r="L1450" s="444">
        <f t="shared" ca="1" si="127"/>
        <v>-144060587.26377317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-144060587.26377317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-600252.44693238824</v>
      </c>
      <c r="L1451" s="444">
        <f t="shared" ca="1" si="127"/>
        <v>-144660839.71070555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-144660839.71070555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-602753.49879460642</v>
      </c>
      <c r="L1452" s="444">
        <f t="shared" ca="1" si="127"/>
        <v>-145263593.20950016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-145263593.20950016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-605264.97170625068</v>
      </c>
      <c r="L1453" s="444">
        <f t="shared" ca="1" si="127"/>
        <v>-145868858.18120641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-145868858.18120641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-607786.90908836003</v>
      </c>
      <c r="L1454" s="444">
        <f t="shared" ca="1" si="127"/>
        <v>-146476645.09029478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-146476645.09029478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-610319.35454289487</v>
      </c>
      <c r="L1455" s="444">
        <f t="shared" ca="1" si="127"/>
        <v>-147086964.44483766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-147086964.44483766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-612862.35185349023</v>
      </c>
      <c r="L1456" s="444">
        <f t="shared" ca="1" si="127"/>
        <v>-147699826.79669115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-147699826.79669115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-615415.94498621312</v>
      </c>
      <c r="L1457" s="444">
        <f t="shared" ca="1" si="127"/>
        <v>-148315242.74167737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-148315242.74167737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-617980.17809032241</v>
      </c>
      <c r="L1458" s="444">
        <f t="shared" ca="1" si="127"/>
        <v>-148933222.91976771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-148933222.91976771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-620555.09549903206</v>
      </c>
      <c r="L1459" s="444">
        <f t="shared" ca="1" si="127"/>
        <v>-149553778.01526675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-149553778.01526675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-623140.74173027813</v>
      </c>
      <c r="L1460" s="444">
        <f t="shared" ca="1" si="127"/>
        <v>-150176918.75699702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-150176918.75699702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-625737.16148748761</v>
      </c>
      <c r="L1461" s="444">
        <f t="shared" ca="1" si="127"/>
        <v>-150802655.91848451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-150802655.91848451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-628344.39966035215</v>
      </c>
      <c r="L1462" s="444">
        <f t="shared" ca="1" si="127"/>
        <v>-151431000.31814486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-151431000.31814486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-630962.50132560357</v>
      </c>
      <c r="L1463" s="444">
        <f t="shared" ca="1" si="127"/>
        <v>-152061962.81947047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-152061962.81947047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-633591.51174779364</v>
      </c>
      <c r="L1464" s="444">
        <f t="shared" ca="1" si="127"/>
        <v>-152695554.33121827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-152695554.33121827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-636231.47638007614</v>
      </c>
      <c r="L1465" s="444">
        <f t="shared" ca="1" si="127"/>
        <v>-153331785.80759835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-153331785.80759835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-638882.44086499314</v>
      </c>
      <c r="L1466" s="444">
        <f t="shared" ca="1" si="127"/>
        <v>-153970668.24846333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-153970668.24846333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-641544.45103526383</v>
      </c>
      <c r="L1467" s="444">
        <f t="shared" ca="1" si="127"/>
        <v>-154612212.69949859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-154612212.69949859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-644217.55291457742</v>
      </c>
      <c r="L1468" s="444">
        <f t="shared" ca="1" si="127"/>
        <v>-155256430.25241318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-155256430.25241318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-646901.79271838826</v>
      </c>
      <c r="L1469" s="444">
        <f t="shared" ca="1" si="127"/>
        <v>-155903332.04513156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-155903332.04513156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-649597.21685471479</v>
      </c>
      <c r="L1470" s="444">
        <f t="shared" ca="1" si="127"/>
        <v>-156552929.26198629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-156552929.26198629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-652303.87192494282</v>
      </c>
      <c r="L1471" s="444">
        <f t="shared" ca="1" si="127"/>
        <v>-157205233.13391122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-157205233.13391122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-655021.80472463008</v>
      </c>
      <c r="L1472" s="444">
        <f t="shared" ca="1" si="127"/>
        <v>-157860254.93863586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-157860254.93863586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-657751.0622443161</v>
      </c>
      <c r="L1473" s="444">
        <f t="shared" ca="1" si="127"/>
        <v>-158518006.00088018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-158518006.00088018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-660491.69167033408</v>
      </c>
      <c r="L1474" s="444">
        <f t="shared" ca="1" si="127"/>
        <v>-159178497.69255051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-159178497.69255051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-663243.74038562714</v>
      </c>
      <c r="L1475" s="444">
        <f t="shared" ca="1" si="127"/>
        <v>-159841741.43293613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-159841741.43293613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-666007.25597056723</v>
      </c>
      <c r="L1476" s="444">
        <f t="shared" ca="1" si="127"/>
        <v>-160507748.6889067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-160507748.6889067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-668782.28620377788</v>
      </c>
      <c r="L1477" s="444">
        <f t="shared" ca="1" si="127"/>
        <v>-161176530.97511047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-161176530.97511047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-671568.87906296027</v>
      </c>
      <c r="L1478" s="444">
        <f t="shared" ca="1" si="127"/>
        <v>-161848099.85417342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-161848099.85417342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-674367.08272572258</v>
      </c>
      <c r="L1479" s="444">
        <f t="shared" ca="1" si="127"/>
        <v>-162522466.93689916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-162522466.93689916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-677176.94557041314</v>
      </c>
      <c r="L1480" s="444">
        <f t="shared" ca="1" si="127"/>
        <v>-163199643.88246956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-163199643.88246956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-679998.51617695647</v>
      </c>
      <c r="L1481" s="444">
        <f t="shared" ca="1" si="127"/>
        <v>-163879642.39864653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-163879642.39864653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-682831.84332769387</v>
      </c>
      <c r="L1482" s="444">
        <f t="shared" ca="1" si="127"/>
        <v>-164562474.24197423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-164562474.24197423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-685676.97600822593</v>
      </c>
      <c r="L1483" s="444">
        <f t="shared" ca="1" si="127"/>
        <v>-165248151.21798247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-165248151.21798247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-688533.96340826026</v>
      </c>
      <c r="L1484" s="444">
        <f t="shared" ca="1" si="127"/>
        <v>-165936685.18139073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-165936685.18139073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-691402.85492246132</v>
      </c>
      <c r="L1485" s="444">
        <f t="shared" ca="1" si="127"/>
        <v>-166628088.03631321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-166628088.03631321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-694283.70015130506</v>
      </c>
      <c r="L1486" s="444">
        <f t="shared" ca="1" si="127"/>
        <v>-167322371.7364645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-167322371.7364645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-697176.54890193546</v>
      </c>
      <c r="L1487" s="444">
        <f t="shared" ca="1" si="127"/>
        <v>-168019548.28536645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-168019548.28536645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-700081.45118902682</v>
      </c>
      <c r="L1488" s="444">
        <f t="shared" ca="1" si="127"/>
        <v>-168719629.73655549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-168719629.73655549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-702998.45723564783</v>
      </c>
      <c r="L1489" s="444">
        <f t="shared" ca="1" si="127"/>
        <v>-169422628.19379112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-169422628.19379112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-705927.61747412966</v>
      </c>
      <c r="L1490" s="444">
        <f t="shared" ca="1" si="127"/>
        <v>-170128555.81126526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-170128555.81126526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-708868.98254693858</v>
      </c>
      <c r="L1491" s="444">
        <f t="shared" ca="1" si="127"/>
        <v>-170837424.79381219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-170837424.79381219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-711822.60330755077</v>
      </c>
      <c r="L1492" s="444">
        <f t="shared" ca="1" si="127"/>
        <v>-171549247.39711973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-171549247.39711973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-714788.53082133224</v>
      </c>
      <c r="L1493" s="444">
        <f t="shared" ca="1" si="127"/>
        <v>-172264035.92794105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-172264035.92794105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-717766.81636642106</v>
      </c>
      <c r="L1494" s="444">
        <f t="shared" ca="1" si="127"/>
        <v>-172981802.74430749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-172981802.74430749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-720757.51143461454</v>
      </c>
      <c r="L1495" s="444">
        <f t="shared" ca="1" si="127"/>
        <v>-173702560.2557421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-173702560.2557421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-723760.66773225879</v>
      </c>
      <c r="L1496" s="444">
        <f t="shared" ca="1" si="127"/>
        <v>-174426320.92347437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-174426320.92347437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-726776.33718114323</v>
      </c>
      <c r="L1497" s="444">
        <f t="shared" ca="1" si="127"/>
        <v>-175153097.26065552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-175153097.26065552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-729804.57191939803</v>
      </c>
      <c r="L1498" s="444">
        <f t="shared" ca="1" si="127"/>
        <v>-175882901.83257493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-175882901.83257493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-732845.42430239555</v>
      </c>
      <c r="L1499" s="444">
        <f t="shared" ca="1" si="127"/>
        <v>-176615747.25687733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-176615747.25687733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-735898.94690365554</v>
      </c>
      <c r="L1500" s="444">
        <f t="shared" ca="1" si="127"/>
        <v>-177351646.20378098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-177351646.20378098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-738965.19251575402</v>
      </c>
      <c r="L1501" s="444">
        <f t="shared" ca="1" si="127"/>
        <v>-178090611.39629674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-178090611.39629674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-742044.21415123646</v>
      </c>
      <c r="L1502" s="444">
        <f t="shared" ca="1" si="127"/>
        <v>-178832655.61044797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-178832655.61044797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-745136.06504353322</v>
      </c>
      <c r="L1503" s="444">
        <f t="shared" ca="1" si="127"/>
        <v>-179577791.67549151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-179577791.67549151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-748240.79864788125</v>
      </c>
      <c r="L1504" s="444">
        <f t="shared" ca="1" si="127"/>
        <v>-180326032.47413939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-180326032.47413939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-751358.46864224749</v>
      </c>
      <c r="L1505" s="444">
        <f t="shared" ca="1" si="127"/>
        <v>-181077390.94278163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-181077390.94278163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-754489.1289282568</v>
      </c>
      <c r="L1506" s="444">
        <f t="shared" ca="1" si="127"/>
        <v>-181831880.07170987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-181831880.07170987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-757632.83363212447</v>
      </c>
      <c r="L1507" s="444">
        <f t="shared" ca="1" si="127"/>
        <v>-182589512.90534198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-182589512.90534198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-760789.6371055916</v>
      </c>
      <c r="L1508" s="444">
        <f t="shared" ca="1" si="127"/>
        <v>-183350302.54244757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-183350302.54244757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-763959.59392686491</v>
      </c>
      <c r="L1509" s="444">
        <f t="shared" ca="1" si="127"/>
        <v>-184114262.13637444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-184114262.13637444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-767142.75890156021</v>
      </c>
      <c r="L1510" s="444">
        <f t="shared" ca="1" si="127"/>
        <v>-184881404.89527601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-184881404.89527601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-770339.18706365</v>
      </c>
      <c r="L1511" s="444">
        <f t="shared" ca="1" si="127"/>
        <v>-185651744.08233967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-185651744.08233967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-773548.93367641536</v>
      </c>
      <c r="L1512" s="444">
        <f t="shared" ca="1" si="127"/>
        <v>-186425293.0160161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-186425293.0160161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-776772.05423340038</v>
      </c>
      <c r="L1513" s="444">
        <f t="shared" ca="1" si="127"/>
        <v>-187202065.0702495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-187202065.0702495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-780008.60445937293</v>
      </c>
      <c r="L1514" s="444">
        <f t="shared" ca="1" si="127"/>
        <v>-187982073.67470887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-187982073.67470887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-783258.64031128702</v>
      </c>
      <c r="L1515" s="444">
        <f t="shared" ca="1" si="127"/>
        <v>-188765332.31502017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-188765332.31502017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-786522.21797925071</v>
      </c>
      <c r="L1516" s="444">
        <f t="shared" ca="1" si="127"/>
        <v>-189551854.53299943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-189551854.53299943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-789799.3938874976</v>
      </c>
      <c r="L1517" s="444">
        <f t="shared" ca="1" si="127"/>
        <v>-190341653.92688692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-190341653.92688692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-793090.22469536215</v>
      </c>
      <c r="L1518" s="444">
        <f t="shared" ca="1" si="127"/>
        <v>-191134744.15158227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-191134744.15158227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-796394.76729825942</v>
      </c>
      <c r="L1519" s="444">
        <f t="shared" ca="1" si="127"/>
        <v>-191931138.91888052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-191931138.91888052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-799713.0788286688</v>
      </c>
      <c r="L1520" s="444">
        <f t="shared" ca="1" si="127"/>
        <v>-192730851.99770918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-192730851.99770918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-803045.21665712155</v>
      </c>
      <c r="L1521" s="444">
        <f t="shared" ca="1" si="127"/>
        <v>-193533897.21436632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-193533897.21436632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-806391.23839319299</v>
      </c>
      <c r="L1522" s="444">
        <f t="shared" ca="1" si="127"/>
        <v>-194340288.4527595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-194340288.4527595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-809751.2018864979</v>
      </c>
      <c r="L1523" s="444">
        <f t="shared" ca="1" si="127"/>
        <v>-195150039.65464601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-195150039.65464601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-813125.16522769164</v>
      </c>
      <c r="L1524" s="444">
        <f t="shared" ca="1" si="127"/>
        <v>-195963164.81987369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-195963164.81987369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-816513.18674947368</v>
      </c>
      <c r="L1525" s="444">
        <f t="shared" ca="1" si="127"/>
        <v>-196779678.00662318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-196779678.00662318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-819915.32502759655</v>
      </c>
      <c r="L1526" s="444">
        <f t="shared" ca="1" si="127"/>
        <v>-197599593.33165076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-197599593.33165076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-823331.63888187823</v>
      </c>
      <c r="L1527" s="444">
        <f t="shared" ca="1" si="127"/>
        <v>-198422924.97053266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-198422924.97053266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-826762.18737721944</v>
      </c>
      <c r="L1528" s="444">
        <f t="shared" ca="1" si="127"/>
        <v>-199249687.15790987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-199249687.15790987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-830207.02982462442</v>
      </c>
      <c r="L1529" s="444">
        <f t="shared" ca="1" si="127"/>
        <v>-200079894.18773448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-200079894.18773448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-833666.225782227</v>
      </c>
      <c r="L1530" s="444">
        <f t="shared" ca="1" si="127"/>
        <v>-200913560.4135167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-200913560.4135167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-837139.8350563196</v>
      </c>
      <c r="L1531" s="444">
        <f t="shared" ca="1" si="127"/>
        <v>-201750700.24857301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-201750700.24857301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-840627.91770238755</v>
      </c>
      <c r="L1532" s="444">
        <f t="shared" ca="1" si="127"/>
        <v>-202591328.16627538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-202591328.16627538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-844130.53402614745</v>
      </c>
      <c r="L1533" s="444">
        <f t="shared" ca="1" si="127"/>
        <v>-203435458.70030153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-203435458.70030153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-847647.74458458973</v>
      </c>
      <c r="L1534" s="444">
        <f t="shared" ca="1" si="127"/>
        <v>-204283106.44488612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-204283106.44488612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-851179.61018702551</v>
      </c>
      <c r="L1535" s="444">
        <f t="shared" ca="1" si="127"/>
        <v>-205134286.05507314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-205134286.05507314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-854726.19189613813</v>
      </c>
      <c r="L1536" s="444">
        <f t="shared" ca="1" si="127"/>
        <v>-205989012.24696928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-205989012.24696928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-858287.55102903862</v>
      </c>
      <c r="L1537" s="444">
        <f t="shared" ca="1" si="127"/>
        <v>-206847299.79799831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-206847299.79799831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-861863.7491583263</v>
      </c>
      <c r="L1538" s="444">
        <f t="shared" ref="L1538:L1792" ca="1" si="132">I1538-J1538+K1538</f>
        <v>-207709163.54715663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-207709163.54715663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-865454.84811315266</v>
      </c>
      <c r="L1539" s="444">
        <f t="shared" ca="1" si="132"/>
        <v>-208574618.39526978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-208574618.39526978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-869060.90998029069</v>
      </c>
      <c r="L1540" s="444">
        <f t="shared" ca="1" si="132"/>
        <v>-209443679.30525008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-209443679.30525008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-872681.99710520881</v>
      </c>
      <c r="L1541" s="444">
        <f t="shared" ca="1" si="132"/>
        <v>-210316361.30235529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-210316361.30235529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-876318.17209314695</v>
      </c>
      <c r="L1542" s="444">
        <f t="shared" ca="1" si="132"/>
        <v>-211192679.47444844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-211192679.47444844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-879969.49781020172</v>
      </c>
      <c r="L1543" s="444">
        <f t="shared" ca="1" si="132"/>
        <v>-212072648.97225866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-212072648.97225866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-883636.0373844112</v>
      </c>
      <c r="L1544" s="444">
        <f t="shared" ca="1" si="132"/>
        <v>-212956285.00964308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-212956285.00964308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-887317.85420684621</v>
      </c>
      <c r="L1545" s="444">
        <f t="shared" ca="1" si="132"/>
        <v>-213843602.86384994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-213843602.86384994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-891015.01193270809</v>
      </c>
      <c r="L1546" s="444">
        <f t="shared" ca="1" si="132"/>
        <v>-214734617.87578264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-214734617.87578264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-894727.57448242768</v>
      </c>
      <c r="L1547" s="444">
        <f t="shared" ca="1" si="132"/>
        <v>-215629345.45026508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-215629345.45026508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-898455.60604277125</v>
      </c>
      <c r="L1548" s="444">
        <f t="shared" ca="1" si="132"/>
        <v>-216527801.05630785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-216527801.05630785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-902199.17106794927</v>
      </c>
      <c r="L1549" s="444">
        <f t="shared" ca="1" si="132"/>
        <v>-217430000.22737581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-217430000.22737581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-905958.33428073267</v>
      </c>
      <c r="L1550" s="444">
        <f t="shared" ca="1" si="132"/>
        <v>-218335958.56165653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-218335958.56165653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-909733.16067356884</v>
      </c>
      <c r="L1551" s="444">
        <f t="shared" ca="1" si="132"/>
        <v>-219245691.72233009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-219245691.72233009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-913523.71550970874</v>
      </c>
      <c r="L1552" s="444">
        <f t="shared" ca="1" si="132"/>
        <v>-220159215.43783981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-220159215.43783981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-917330.06432433252</v>
      </c>
      <c r="L1553" s="444">
        <f t="shared" ca="1" si="132"/>
        <v>-221076545.50216413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-221076545.50216413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-921152.27292568376</v>
      </c>
      <c r="L1554" s="444">
        <f t="shared" ca="1" si="132"/>
        <v>-221997697.7750898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-221997697.7750898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-924990.40739620733</v>
      </c>
      <c r="L1555" s="444">
        <f t="shared" ca="1" si="132"/>
        <v>-222922688.182486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-222922688.182486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-928844.53409369162</v>
      </c>
      <c r="L1556" s="444">
        <f t="shared" ca="1" si="132"/>
        <v>-223851532.71657968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-223851532.71657968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-932714.71965241525</v>
      </c>
      <c r="L1557" s="444">
        <f t="shared" ca="1" si="132"/>
        <v>-224784247.43623209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-224784247.43623209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-936601.03098430031</v>
      </c>
      <c r="L1558" s="444">
        <f t="shared" ca="1" si="132"/>
        <v>-225720848.4672164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-225720848.4672164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-940503.5352800684</v>
      </c>
      <c r="L1559" s="444">
        <f t="shared" ca="1" si="132"/>
        <v>-226661352.00249648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-226661352.00249648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-944422.30001040199</v>
      </c>
      <c r="L1560" s="444">
        <f t="shared" ca="1" si="132"/>
        <v>-227605774.30250689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-227605774.30250689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-948357.39292711194</v>
      </c>
      <c r="L1561" s="444">
        <f t="shared" ca="1" si="132"/>
        <v>-228554131.695434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-228554131.695434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-952308.88206430851</v>
      </c>
      <c r="L1562" s="444">
        <f t="shared" ca="1" si="132"/>
        <v>-229506440.57749832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-229506440.57749832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-956276.83573957626</v>
      </c>
      <c r="L1563" s="444">
        <f t="shared" ca="1" si="132"/>
        <v>-230462717.4132379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-230462717.4132379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-960261.32255515782</v>
      </c>
      <c r="L1564" s="444">
        <f t="shared" ca="1" si="132"/>
        <v>-231422978.73579305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-231422978.73579305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-964262.41139913769</v>
      </c>
      <c r="L1565" s="444">
        <f t="shared" ca="1" si="132"/>
        <v>-232387241.14719218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-232387241.14719218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-968280.17144663422</v>
      </c>
      <c r="L1566" s="444">
        <f t="shared" ca="1" si="132"/>
        <v>-233355521.3186388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-233355521.3186388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-972314.67216099496</v>
      </c>
      <c r="L1567" s="444">
        <f t="shared" ca="1" si="132"/>
        <v>-234327835.99079978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-234327835.99079978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-976365.98329499923</v>
      </c>
      <c r="L1568" s="444">
        <f t="shared" ca="1" si="132"/>
        <v>-235304201.97409478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-235304201.97409478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-980434.17489206174</v>
      </c>
      <c r="L1569" s="444">
        <f t="shared" ca="1" si="132"/>
        <v>-236284636.14898685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-236284636.14898685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-984519.31728744507</v>
      </c>
      <c r="L1570" s="444">
        <f t="shared" ca="1" si="132"/>
        <v>-237269155.46627429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-237269155.46627429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-988621.48110947607</v>
      </c>
      <c r="L1571" s="444">
        <f t="shared" ca="1" si="132"/>
        <v>-238257776.94738376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-238257776.94738376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-992740.73728076566</v>
      </c>
      <c r="L1572" s="444">
        <f t="shared" ca="1" si="132"/>
        <v>-239250517.68466452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-239250517.68466452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-996877.15701943543</v>
      </c>
      <c r="L1573" s="444">
        <f t="shared" ca="1" si="132"/>
        <v>-240247394.84168395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-240247394.84168395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-1001030.8118403498</v>
      </c>
      <c r="L1574" s="444">
        <f t="shared" ca="1" si="132"/>
        <v>-241248425.65352431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-241248425.65352431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-1005201.7735563513</v>
      </c>
      <c r="L1575" s="444">
        <f t="shared" ca="1" si="132"/>
        <v>-242253627.42708066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-242253627.42708066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-1009390.1142795028</v>
      </c>
      <c r="L1576" s="444">
        <f t="shared" ca="1" si="132"/>
        <v>-243263017.54136017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-243263017.54136017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-1013595.906422334</v>
      </c>
      <c r="L1577" s="444">
        <f t="shared" ca="1" si="132"/>
        <v>-244276613.44778252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-244276613.44778252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-1017819.2226990937</v>
      </c>
      <c r="L1578" s="444">
        <f t="shared" ca="1" si="132"/>
        <v>-245294432.67048162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-245294432.67048162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-1022060.1361270066</v>
      </c>
      <c r="L1579" s="444">
        <f t="shared" ca="1" si="132"/>
        <v>-246316492.80660862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-246316492.80660862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-1026318.7200275359</v>
      </c>
      <c r="L1580" s="444">
        <f t="shared" ca="1" si="132"/>
        <v>-247342811.52663615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-247342811.52663615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-1030595.0480276506</v>
      </c>
      <c r="L1581" s="444">
        <f t="shared" ca="1" si="132"/>
        <v>-248373406.57466382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-248373406.57466382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-1034889.1940610993</v>
      </c>
      <c r="L1582" s="444">
        <f t="shared" ca="1" si="132"/>
        <v>-249408295.76872492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-249408295.76872492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-1039201.2323696873</v>
      </c>
      <c r="L1583" s="444">
        <f t="shared" ca="1" si="132"/>
        <v>-250447497.00109461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-250447497.00109461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-1043531.237504561</v>
      </c>
      <c r="L1584" s="444">
        <f t="shared" ca="1" si="132"/>
        <v>-251491028.23859918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-251491028.23859918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-1047879.2843274965</v>
      </c>
      <c r="L1585" s="444">
        <f t="shared" ca="1" si="132"/>
        <v>-252538907.52292669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-252538907.52292669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-1052245.4480121946</v>
      </c>
      <c r="L1586" s="444">
        <f t="shared" ca="1" si="132"/>
        <v>-253591152.97093889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-253591152.97093889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-1056629.8040455785</v>
      </c>
      <c r="L1587" s="444">
        <f t="shared" ca="1" si="132"/>
        <v>-254647782.77498448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-254647782.77498448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-1061032.4282291019</v>
      </c>
      <c r="L1588" s="444">
        <f t="shared" ca="1" si="132"/>
        <v>-255708815.20321357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-255708815.20321357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-1065453.3966800566</v>
      </c>
      <c r="L1589" s="444">
        <f t="shared" ca="1" si="132"/>
        <v>-256774268.59989363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-256774268.59989363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-1069892.7858328901</v>
      </c>
      <c r="L1590" s="444">
        <f t="shared" ca="1" si="132"/>
        <v>-257844161.38572651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-257844161.38572651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-1074350.6724405272</v>
      </c>
      <c r="L1591" s="444">
        <f t="shared" ca="1" si="132"/>
        <v>-258918512.05816704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-258918512.05816704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-1078827.133575696</v>
      </c>
      <c r="L1592" s="444">
        <f t="shared" ca="1" si="132"/>
        <v>-259997339.19174275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-259997339.19174275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-1083322.2466322614</v>
      </c>
      <c r="L1593" s="444">
        <f t="shared" ca="1" si="132"/>
        <v>-261080661.438375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-261080661.438375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-1087836.0893265624</v>
      </c>
      <c r="L1594" s="444">
        <f t="shared" ca="1" si="132"/>
        <v>-262168497.52770156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-262168497.52770156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-1092368.7396987565</v>
      </c>
      <c r="L1595" s="444">
        <f t="shared" ca="1" si="132"/>
        <v>-263260866.26740032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-263260866.26740032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-1096920.2761141681</v>
      </c>
      <c r="L1596" s="444">
        <f t="shared" ca="1" si="132"/>
        <v>-264357786.54351449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-264357786.54351449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-1101490.7772646439</v>
      </c>
      <c r="L1597" s="444">
        <f t="shared" ca="1" si="132"/>
        <v>-265459277.32077914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-265459277.32077914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-1106080.322169913</v>
      </c>
      <c r="L1598" s="444">
        <f t="shared" ca="1" si="132"/>
        <v>-266565357.64294904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-266565357.64294904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-1110688.9901789543</v>
      </c>
      <c r="L1599" s="444">
        <f t="shared" ca="1" si="132"/>
        <v>-267676046.63312799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-267676046.63312799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-1115316.8609713665</v>
      </c>
      <c r="L1600" s="444">
        <f t="shared" ca="1" si="132"/>
        <v>-268791363.49409938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-268791363.49409938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-1119964.0145587474</v>
      </c>
      <c r="L1601" s="444">
        <f t="shared" ca="1" si="132"/>
        <v>-269911327.50865811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-269911327.50865811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-1124630.5312860755</v>
      </c>
      <c r="L1602" s="444">
        <f t="shared" ca="1" si="132"/>
        <v>-271035958.03994417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-271035958.03994417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-1129316.4918331008</v>
      </c>
      <c r="L1603" s="444">
        <f t="shared" ca="1" si="132"/>
        <v>-272165274.53177726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-272165274.53177726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-1134021.9772157385</v>
      </c>
      <c r="L1604" s="444">
        <f t="shared" ca="1" si="132"/>
        <v>-273299296.50899303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-273299296.50899303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-1138747.0687874709</v>
      </c>
      <c r="L1605" s="444">
        <f t="shared" ca="1" si="132"/>
        <v>-274438043.57778049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-274438043.57778049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-1143491.848240752</v>
      </c>
      <c r="L1606" s="444">
        <f t="shared" ca="1" si="132"/>
        <v>-275581535.42602122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-275581535.42602122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-1148256.3976084217</v>
      </c>
      <c r="L1607" s="444">
        <f t="shared" ca="1" si="132"/>
        <v>-276729791.82362962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-276729791.82362962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-1153040.7992651234</v>
      </c>
      <c r="L1608" s="444">
        <f t="shared" ca="1" si="132"/>
        <v>-277882832.62289476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-277882832.62289476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-1157845.1359287282</v>
      </c>
      <c r="L1609" s="444">
        <f t="shared" ca="1" si="132"/>
        <v>-279040677.75882351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-279040677.75882351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-1162669.4906617645</v>
      </c>
      <c r="L1610" s="444">
        <f t="shared" ca="1" si="132"/>
        <v>-280203347.24948525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-280203347.24948525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-1167513.9468728553</v>
      </c>
      <c r="L1611" s="444">
        <f t="shared" ca="1" si="132"/>
        <v>-281370861.19635808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-281370861.19635808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-1172378.5883181586</v>
      </c>
      <c r="L1612" s="444">
        <f t="shared" ca="1" si="132"/>
        <v>-282543239.78467625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-282543239.78467625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-1177263.4991028176</v>
      </c>
      <c r="L1613" s="444">
        <f t="shared" ca="1" si="132"/>
        <v>-283720503.28377908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-283720503.28377908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-1182168.7636824129</v>
      </c>
      <c r="L1614" s="444">
        <f t="shared" ca="1" si="132"/>
        <v>-284902672.04746151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-284902672.04746151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-1187094.4668644229</v>
      </c>
      <c r="L1615" s="444">
        <f t="shared" ca="1" si="132"/>
        <v>-286089766.51432592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-286089766.51432592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-1192040.6938096914</v>
      </c>
      <c r="L1616" s="444">
        <f t="shared" ca="1" si="132"/>
        <v>-287281807.2081356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-287281807.2081356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-1197007.5300338983</v>
      </c>
      <c r="L1617" s="444">
        <f t="shared" ca="1" si="132"/>
        <v>-288478814.73816949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-288478814.73816949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-1201995.0614090394</v>
      </c>
      <c r="L1618" s="444">
        <f t="shared" ca="1" si="132"/>
        <v>-289680809.79957855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-289680809.79957855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-1207003.3741649105</v>
      </c>
      <c r="L1619" s="444">
        <f t="shared" ca="1" si="132"/>
        <v>-290887813.17374349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-290887813.17374349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-1212032.5548905979</v>
      </c>
      <c r="L1620" s="444">
        <f t="shared" ca="1" si="132"/>
        <v>-292099845.72863406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-292099845.72863406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-1217082.6905359752</v>
      </c>
      <c r="L1621" s="444">
        <f t="shared" ca="1" si="132"/>
        <v>-293316928.41917002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-293316928.41917002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-1222153.8684132085</v>
      </c>
      <c r="L1622" s="444">
        <f t="shared" ca="1" si="132"/>
        <v>-294539082.28758323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-294539082.28758323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-1227246.1761982634</v>
      </c>
      <c r="L1623" s="444">
        <f t="shared" ca="1" si="132"/>
        <v>-295766328.46378148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-295766328.46378148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-1232359.7019324228</v>
      </c>
      <c r="L1624" s="444">
        <f t="shared" ca="1" si="132"/>
        <v>-296998688.16571391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-296998688.16571391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-1237494.5340238078</v>
      </c>
      <c r="L1625" s="444">
        <f t="shared" ca="1" si="132"/>
        <v>-298236182.69973773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-298236182.69973773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-1242650.7612489071</v>
      </c>
      <c r="L1626" s="444">
        <f t="shared" ca="1" si="132"/>
        <v>-299478833.46098661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-299478833.46098661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-1247828.4727541108</v>
      </c>
      <c r="L1627" s="444">
        <f t="shared" ca="1" si="132"/>
        <v>-300726661.93374074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-300726661.93374074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-1253027.758057253</v>
      </c>
      <c r="L1628" s="444">
        <f t="shared" ca="1" si="132"/>
        <v>-301979689.69179797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-301979689.69179797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-1258248.7070491582</v>
      </c>
      <c r="L1629" s="444">
        <f t="shared" ca="1" si="132"/>
        <v>-303237938.3988471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-303237938.3988471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-1263491.4099951962</v>
      </c>
      <c r="L1630" s="444">
        <f t="shared" ca="1" si="132"/>
        <v>-304501429.8088423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-304501429.8088423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-1268755.9575368429</v>
      </c>
      <c r="L1631" s="444">
        <f t="shared" ca="1" si="132"/>
        <v>-305770185.76637912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-305770185.76637912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-1274042.4406932462</v>
      </c>
      <c r="L1632" s="444">
        <f t="shared" ca="1" si="132"/>
        <v>-307044228.20707238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-307044228.20707238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-1279350.9508628016</v>
      </c>
      <c r="L1633" s="444">
        <f t="shared" ca="1" si="132"/>
        <v>-308323579.1579352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-308323579.1579352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-1284681.5798247301</v>
      </c>
      <c r="L1634" s="444">
        <f t="shared" ca="1" si="132"/>
        <v>-309608260.73775995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-309608260.73775995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-1290034.4197406664</v>
      </c>
      <c r="L1635" s="444">
        <f t="shared" ca="1" si="132"/>
        <v>-310898295.15750062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-310898295.15750062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-1295409.5631562525</v>
      </c>
      <c r="L1636" s="444">
        <f t="shared" ca="1" si="132"/>
        <v>-312193704.72065687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-312193704.72065687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-1300807.103002737</v>
      </c>
      <c r="L1637" s="444">
        <f t="shared" ca="1" si="132"/>
        <v>-313494511.8236596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-313494511.8236596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-1306227.1325985817</v>
      </c>
      <c r="L1638" s="444">
        <f t="shared" ca="1" si="132"/>
        <v>-314800738.95625818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-314800738.95625818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-1311669.7456510756</v>
      </c>
      <c r="L1639" s="444">
        <f t="shared" ca="1" si="132"/>
        <v>-316112408.70190924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-316112408.70190924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-1317135.0362579552</v>
      </c>
      <c r="L1640" s="444">
        <f t="shared" ca="1" si="132"/>
        <v>-317429543.73816723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-317429543.73816723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-1322623.0989090302</v>
      </c>
      <c r="L1641" s="444">
        <f t="shared" ca="1" si="132"/>
        <v>-318752166.83707625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-318752166.83707625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-1328134.0284878176</v>
      </c>
      <c r="L1642" s="444">
        <f t="shared" ca="1" si="132"/>
        <v>-320080300.86556405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-320080300.86556405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-1333667.9202731836</v>
      </c>
      <c r="L1643" s="444">
        <f t="shared" ca="1" si="132"/>
        <v>-321413968.78583723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-321413968.78583723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-1339224.8699409885</v>
      </c>
      <c r="L1644" s="444">
        <f t="shared" ca="1" si="132"/>
        <v>-322753193.65577823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-322753193.65577823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-1344804.9735657426</v>
      </c>
      <c r="L1645" s="444">
        <f t="shared" ca="1" si="132"/>
        <v>-324097998.62934399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-324097998.62934399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-1350408.3276222665</v>
      </c>
      <c r="L1646" s="444">
        <f t="shared" ca="1" si="132"/>
        <v>-325448406.95696628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-325448406.95696628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-1356035.0289873595</v>
      </c>
      <c r="L1647" s="444">
        <f t="shared" ca="1" si="132"/>
        <v>-326804441.98595363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-326804441.98595363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-1361685.1749414734</v>
      </c>
      <c r="L1648" s="444">
        <f t="shared" ca="1" si="132"/>
        <v>-328166127.16089511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-328166127.16089511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-1367358.8631703963</v>
      </c>
      <c r="L1649" s="444">
        <f t="shared" ca="1" si="132"/>
        <v>-329533486.02406549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-329533486.02406549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-1373056.1917669396</v>
      </c>
      <c r="L1650" s="444">
        <f t="shared" ca="1" si="132"/>
        <v>-330906542.21583241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-330906542.21583241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-1378777.2592326351</v>
      </c>
      <c r="L1651" s="444">
        <f t="shared" ca="1" si="132"/>
        <v>-332285319.47506505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-332285319.47506505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-1384522.1644794377</v>
      </c>
      <c r="L1652" s="444">
        <f t="shared" ca="1" si="132"/>
        <v>-333669841.63954449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-333669841.63954449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-1390291.0068314353</v>
      </c>
      <c r="L1653" s="444">
        <f t="shared" ca="1" si="132"/>
        <v>-335060132.64637589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-335060132.64637589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-1396083.8860265661</v>
      </c>
      <c r="L1654" s="444">
        <f t="shared" ca="1" si="132"/>
        <v>-336456216.53240246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-336456216.53240246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-1401900.9022183435</v>
      </c>
      <c r="L1655" s="444">
        <f t="shared" ca="1" si="132"/>
        <v>-337858117.4346208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-337858117.4346208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-1407742.1559775867</v>
      </c>
      <c r="L1656" s="444">
        <f t="shared" ca="1" si="132"/>
        <v>-339265859.5905984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-339265859.5905984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-1413607.74829416</v>
      </c>
      <c r="L1657" s="444">
        <f t="shared" ca="1" si="132"/>
        <v>-340679467.33889258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-340679467.33889258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-1419497.780578719</v>
      </c>
      <c r="L1658" s="444">
        <f t="shared" ca="1" si="132"/>
        <v>-342098965.11947131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-342098965.11947131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-1425412.3546644638</v>
      </c>
      <c r="L1659" s="444">
        <f t="shared" ca="1" si="132"/>
        <v>-343524377.47413576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-343524377.47413576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-1431351.572808899</v>
      </c>
      <c r="L1660" s="444">
        <f t="shared" ca="1" si="132"/>
        <v>-344955729.04694468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-344955729.04694468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-1437315.5376956027</v>
      </c>
      <c r="L1661" s="444">
        <f t="shared" ca="1" si="132"/>
        <v>-346393044.58464026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-346393044.58464026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-1443304.3524360012</v>
      </c>
      <c r="L1662" s="444">
        <f t="shared" ca="1" si="132"/>
        <v>-347836348.93707627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-347836348.93707627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-1449318.1205711511</v>
      </c>
      <c r="L1663" s="444">
        <f t="shared" ca="1" si="132"/>
        <v>-349285667.05764741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-349285667.05764741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-1455356.9460735309</v>
      </c>
      <c r="L1664" s="444">
        <f t="shared" ca="1" si="132"/>
        <v>-350741024.00372094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-350741024.00372094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-1461420.9333488373</v>
      </c>
      <c r="L1665" s="444">
        <f t="shared" ca="1" si="132"/>
        <v>-352202444.93706977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-352202444.93706977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-1467510.1872377908</v>
      </c>
      <c r="L1666" s="444">
        <f t="shared" ca="1" si="132"/>
        <v>-353669955.12430757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-353669955.12430757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-1473624.8130179483</v>
      </c>
      <c r="L1667" s="444">
        <f t="shared" ca="1" si="132"/>
        <v>-355143579.93732554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-355143579.93732554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-1479764.916405523</v>
      </c>
      <c r="L1668" s="444">
        <f t="shared" ca="1" si="132"/>
        <v>-356623344.85373104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-356623344.85373104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-1485930.6035572127</v>
      </c>
      <c r="L1669" s="444">
        <f t="shared" ca="1" si="132"/>
        <v>-358109275.45728827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-358109275.45728827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-1492121.9810720345</v>
      </c>
      <c r="L1670" s="444">
        <f t="shared" ca="1" si="132"/>
        <v>-359601397.43836027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-359601397.43836027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-1498339.1559931678</v>
      </c>
      <c r="L1671" s="444">
        <f t="shared" ca="1" si="132"/>
        <v>-361099736.59435344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-361099736.59435344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-1504582.235809806</v>
      </c>
      <c r="L1672" s="444">
        <f t="shared" ca="1" si="132"/>
        <v>-362604318.83016324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-362604318.83016324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-1510851.3284590135</v>
      </c>
      <c r="L1673" s="444">
        <f t="shared" ca="1" si="132"/>
        <v>-364115170.15862226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-364115170.15862226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-1517146.5423275928</v>
      </c>
      <c r="L1674" s="444">
        <f t="shared" ca="1" si="132"/>
        <v>-365632316.70094985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-365632316.70094985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-1523467.9862539577</v>
      </c>
      <c r="L1675" s="444">
        <f t="shared" ca="1" si="132"/>
        <v>-367155784.68720382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-367155784.68720382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-1529815.769530016</v>
      </c>
      <c r="L1676" s="444">
        <f t="shared" ca="1" si="132"/>
        <v>-368685600.45673382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-368685600.45673382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-1536190.0019030576</v>
      </c>
      <c r="L1677" s="444">
        <f t="shared" ca="1" si="132"/>
        <v>-370221790.45863688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-370221790.45863688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-1542590.7935776536</v>
      </c>
      <c r="L1678" s="444">
        <f t="shared" ca="1" si="132"/>
        <v>-371764381.25221455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-371764381.25221455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-1549018.2552175606</v>
      </c>
      <c r="L1679" s="444">
        <f t="shared" ca="1" si="132"/>
        <v>-373313399.5074321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-373313399.5074321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-1555472.4979476337</v>
      </c>
      <c r="L1680" s="444">
        <f t="shared" ca="1" si="132"/>
        <v>-374868872.00537974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-374868872.00537974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-1561953.6333557488</v>
      </c>
      <c r="L1681" s="444">
        <f t="shared" ca="1" si="132"/>
        <v>-376430825.63873547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-376430825.63873547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-1568461.7734947312</v>
      </c>
      <c r="L1682" s="444">
        <f t="shared" ca="1" si="132"/>
        <v>-377999287.41223019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-377999287.41223019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-1574997.0308842924</v>
      </c>
      <c r="L1683" s="444">
        <f t="shared" ca="1" si="132"/>
        <v>-379574284.44311446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-379574284.44311446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-1581559.5185129768</v>
      </c>
      <c r="L1684" s="444">
        <f t="shared" ca="1" si="132"/>
        <v>-381155843.96162742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-381155843.96162742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-1588149.3498401144</v>
      </c>
      <c r="L1685" s="444">
        <f t="shared" ca="1" si="132"/>
        <v>-382743993.31146753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-382743993.31146753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-1594766.6387977814</v>
      </c>
      <c r="L1686" s="444">
        <f t="shared" ca="1" si="132"/>
        <v>-384338759.95026529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-384338759.95026529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-1601411.4997927721</v>
      </c>
      <c r="L1687" s="444">
        <f t="shared" ca="1" si="132"/>
        <v>-385940171.45005804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-385940171.45005804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-1608084.0477085751</v>
      </c>
      <c r="L1688" s="444">
        <f t="shared" ca="1" si="132"/>
        <v>-387548255.49776661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-387548255.49776661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-1614784.3979073609</v>
      </c>
      <c r="L1689" s="444">
        <f t="shared" ca="1" si="132"/>
        <v>-389163039.89567399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-389163039.89567399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-1621512.666231975</v>
      </c>
      <c r="L1690" s="444">
        <f t="shared" ca="1" si="132"/>
        <v>-390784552.56190598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-390784552.56190598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-1628268.9690079417</v>
      </c>
      <c r="L1691" s="444">
        <f t="shared" ca="1" si="132"/>
        <v>-392412821.53091395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-392412821.53091395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-1635053.4230454748</v>
      </c>
      <c r="L1692" s="444">
        <f t="shared" ca="1" si="132"/>
        <v>-394047874.95395941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-394047874.95395941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-1641866.1456414976</v>
      </c>
      <c r="L1693" s="444">
        <f t="shared" ca="1" si="132"/>
        <v>-395689741.09960091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-395689741.09960091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-1648707.2545816705</v>
      </c>
      <c r="L1694" s="444">
        <f t="shared" ca="1" si="132"/>
        <v>-397338448.3541826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-397338448.3541826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-1655576.8681424274</v>
      </c>
      <c r="L1695" s="444">
        <f t="shared" ca="1" si="132"/>
        <v>-398994025.22232503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-398994025.22232503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-1662475.1050930209</v>
      </c>
      <c r="L1696" s="444">
        <f t="shared" ca="1" si="132"/>
        <v>-400656500.32741803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-400656500.32741803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-1669402.0846975751</v>
      </c>
      <c r="L1697" s="444">
        <f t="shared" ca="1" si="132"/>
        <v>-402325902.41211563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-402325902.41211563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-1676357.9267171484</v>
      </c>
      <c r="L1698" s="444">
        <f t="shared" ca="1" si="132"/>
        <v>-404002260.3388328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-404002260.3388328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-1683342.7514118033</v>
      </c>
      <c r="L1699" s="444">
        <f t="shared" ca="1" si="132"/>
        <v>-405685603.09024459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-405685603.09024459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-1690356.6795426859</v>
      </c>
      <c r="L1700" s="444">
        <f t="shared" ca="1" si="132"/>
        <v>-407375959.76978725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-407375959.76978725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-1697399.8323741136</v>
      </c>
      <c r="L1701" s="444">
        <f t="shared" ca="1" si="132"/>
        <v>-409073359.60216135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-409073359.60216135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-1704472.3316756722</v>
      </c>
      <c r="L1702" s="444">
        <f t="shared" ca="1" si="132"/>
        <v>-410777831.933837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-410777831.933837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-1711574.2997243209</v>
      </c>
      <c r="L1703" s="444">
        <f t="shared" ca="1" si="132"/>
        <v>-412489406.23356134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-412489406.23356134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-1718705.8593065056</v>
      </c>
      <c r="L1704" s="444">
        <f t="shared" ca="1" si="132"/>
        <v>-414208112.09286785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-414208112.09286785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-1725867.1337202827</v>
      </c>
      <c r="L1705" s="444">
        <f t="shared" ca="1" si="132"/>
        <v>-415933979.22658813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-415933979.22658813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-1733058.2467774504</v>
      </c>
      <c r="L1706" s="444">
        <f t="shared" ca="1" si="132"/>
        <v>-417667037.4733656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-417667037.4733656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-1740279.3228056899</v>
      </c>
      <c r="L1707" s="444">
        <f t="shared" ca="1" si="132"/>
        <v>-419407316.79617131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-419407316.79617131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-1747530.4866507137</v>
      </c>
      <c r="L1708" s="444">
        <f t="shared" ca="1" si="132"/>
        <v>-421154847.28282201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-421154847.28282201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-1754811.8636784251</v>
      </c>
      <c r="L1709" s="444">
        <f t="shared" ca="1" si="132"/>
        <v>-422909659.14650041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-422909659.14650041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-1762123.579777085</v>
      </c>
      <c r="L1710" s="444">
        <f t="shared" ca="1" si="132"/>
        <v>-424671782.72627747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-424671782.72627747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-1769465.7613594893</v>
      </c>
      <c r="L1711" s="444">
        <f t="shared" ca="1" si="132"/>
        <v>-426441248.48763698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-426441248.48763698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-1776838.535365154</v>
      </c>
      <c r="L1712" s="444">
        <f t="shared" ca="1" si="132"/>
        <v>-428218087.02300215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-428218087.02300215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-1784242.0292625092</v>
      </c>
      <c r="L1713" s="444">
        <f t="shared" ca="1" si="132"/>
        <v>-430002329.05226463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-430002329.05226463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-1791676.3710511026</v>
      </c>
      <c r="L1714" s="444">
        <f t="shared" ca="1" si="132"/>
        <v>-431794005.4233157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-431794005.4233157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-1799141.6892638153</v>
      </c>
      <c r="L1715" s="444">
        <f t="shared" ca="1" si="132"/>
        <v>-433593147.11257952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-433593147.11257952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-1806638.1129690814</v>
      </c>
      <c r="L1716" s="444">
        <f t="shared" ca="1" si="132"/>
        <v>-435399785.22554862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-435399785.22554862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-1814165.7717731192</v>
      </c>
      <c r="L1717" s="444">
        <f t="shared" ca="1" si="132"/>
        <v>-437213950.99732172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-437213950.99732172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-1821724.7958221738</v>
      </c>
      <c r="L1718" s="444">
        <f t="shared" ca="1" si="132"/>
        <v>-439035675.79314393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-439035675.79314393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-1829315.3158047663</v>
      </c>
      <c r="L1719" s="444">
        <f t="shared" ca="1" si="132"/>
        <v>-440864991.10894871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-440864991.10894871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-1836937.4629539528</v>
      </c>
      <c r="L1720" s="444">
        <f t="shared" ca="1" si="132"/>
        <v>-442701928.57190263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-442701928.57190263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-1844591.369049594</v>
      </c>
      <c r="L1721" s="444">
        <f t="shared" ca="1" si="132"/>
        <v>-444546519.94095224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-444546519.94095224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-1852277.1664206344</v>
      </c>
      <c r="L1722" s="444">
        <f t="shared" ca="1" si="132"/>
        <v>-446398797.10737288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-446398797.10737288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-1859994.9879473869</v>
      </c>
      <c r="L1723" s="444">
        <f t="shared" ca="1" si="132"/>
        <v>-448258792.09532028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-448258792.09532028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-1867744.9670638342</v>
      </c>
      <c r="L1724" s="444">
        <f t="shared" ca="1" si="132"/>
        <v>-450126537.06238413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-450126537.06238413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-1875527.2377599338</v>
      </c>
      <c r="L1725" s="444">
        <f t="shared" ca="1" si="132"/>
        <v>-452002064.30014408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-452002064.30014408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-1883341.9345839336</v>
      </c>
      <c r="L1726" s="444">
        <f t="shared" ca="1" si="132"/>
        <v>-453885406.23472804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-453885406.23472804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-1891189.1926447002</v>
      </c>
      <c r="L1727" s="444">
        <f t="shared" ca="1" si="132"/>
        <v>-455776595.42737275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-455776595.42737275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-1899069.1476140528</v>
      </c>
      <c r="L1728" s="444">
        <f t="shared" ca="1" si="132"/>
        <v>-457675664.57498682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-457675664.57498682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-1906981.9357291118</v>
      </c>
      <c r="L1729" s="444">
        <f t="shared" ca="1" si="132"/>
        <v>-459582646.5107159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-459582646.5107159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-1914927.6937946493</v>
      </c>
      <c r="L1730" s="444">
        <f t="shared" ca="1" si="132"/>
        <v>-461497574.20451057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-461497574.20451057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-1922906.5591854604</v>
      </c>
      <c r="L1731" s="444">
        <f t="shared" ca="1" si="132"/>
        <v>-463420480.76369601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-463420480.76369601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-1930918.6698487333</v>
      </c>
      <c r="L1732" s="444">
        <f t="shared" ca="1" si="132"/>
        <v>-465351399.43354475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-465351399.43354475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-1938964.1643064364</v>
      </c>
      <c r="L1733" s="444">
        <f t="shared" ca="1" si="132"/>
        <v>-467290363.59785122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-467290363.59785122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-1947043.1816577136</v>
      </c>
      <c r="L1734" s="444">
        <f t="shared" ca="1" si="132"/>
        <v>-469237406.77950895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-469237406.77950895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-1955155.8615812871</v>
      </c>
      <c r="L1735" s="444">
        <f t="shared" ca="1" si="132"/>
        <v>-471192562.64109021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-471192562.64109021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-1963302.344337876</v>
      </c>
      <c r="L1736" s="444">
        <f t="shared" ca="1" si="132"/>
        <v>-473155864.98542809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-473155864.98542809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-1971482.7707726171</v>
      </c>
      <c r="L1737" s="444">
        <f t="shared" ca="1" si="132"/>
        <v>-475127347.75620073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-475127347.75620073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-1979697.2823175031</v>
      </c>
      <c r="L1738" s="444">
        <f t="shared" ca="1" si="132"/>
        <v>-477107045.03851825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-477107045.03851825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-1987946.020993826</v>
      </c>
      <c r="L1739" s="444">
        <f t="shared" ca="1" si="132"/>
        <v>-479094991.05951208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-479094991.05951208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-1996229.1294146334</v>
      </c>
      <c r="L1740" s="444">
        <f t="shared" ca="1" si="132"/>
        <v>-481091220.1889267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-481091220.1889267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-2004546.7507871948</v>
      </c>
      <c r="L1741" s="444">
        <f t="shared" ca="1" si="132"/>
        <v>-483095766.9397139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-483095766.9397139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-2012899.0289154744</v>
      </c>
      <c r="L1742" s="444">
        <f t="shared" ca="1" si="132"/>
        <v>-485108665.96862936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-485108665.96862936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-2021286.1082026225</v>
      </c>
      <c r="L1743" s="444">
        <f t="shared" ca="1" si="132"/>
        <v>-487129952.076832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-487129952.076832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-2029708.1336534666</v>
      </c>
      <c r="L1744" s="444">
        <f t="shared" ca="1" si="132"/>
        <v>-489159660.21048546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-489159660.21048546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-2038165.2508770227</v>
      </c>
      <c r="L1745" s="444">
        <f t="shared" ca="1" si="132"/>
        <v>-491197825.46136248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-491197825.46136248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-2046657.6060890104</v>
      </c>
      <c r="L1746" s="444">
        <f t="shared" ca="1" si="132"/>
        <v>-493244483.06745148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-493244483.06745148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-2055185.346114381</v>
      </c>
      <c r="L1747" s="444">
        <f t="shared" ca="1" si="132"/>
        <v>-495299668.41356587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-495299668.41356587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-2063748.6183898577</v>
      </c>
      <c r="L1748" s="444">
        <f t="shared" ca="1" si="132"/>
        <v>-497363417.03195572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-497363417.03195572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-2072347.5709664822</v>
      </c>
      <c r="L1749" s="444">
        <f t="shared" ca="1" si="132"/>
        <v>-499435764.6029222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-499435764.6029222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-2080982.3525121759</v>
      </c>
      <c r="L1750" s="444">
        <f t="shared" ca="1" si="132"/>
        <v>-501516746.95543438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-501516746.95543438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-2089653.1123143097</v>
      </c>
      <c r="L1751" s="444">
        <f t="shared" ca="1" si="132"/>
        <v>-503606400.06774867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-503606400.06774867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-2098360.0002822862</v>
      </c>
      <c r="L1752" s="444">
        <f t="shared" ca="1" si="132"/>
        <v>-505704760.06803095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-505704760.06803095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-2107103.166950129</v>
      </c>
      <c r="L1753" s="444">
        <f t="shared" ca="1" si="132"/>
        <v>-507811863.23498106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-507811863.23498106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-2115882.7634790875</v>
      </c>
      <c r="L1754" s="444">
        <f t="shared" ca="1" si="132"/>
        <v>-509927745.99846017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-509927745.99846017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-2124698.9416602505</v>
      </c>
      <c r="L1755" s="444">
        <f t="shared" ca="1" si="132"/>
        <v>-512052444.9401204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-512052444.9401204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-2133551.853917168</v>
      </c>
      <c r="L1756" s="444">
        <f t="shared" ca="1" si="132"/>
        <v>-514185996.79403758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-514185996.79403758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-2142441.6533084898</v>
      </c>
      <c r="L1757" s="444">
        <f t="shared" ca="1" si="132"/>
        <v>-516328438.44734609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-516328438.44734609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-2151368.4935306087</v>
      </c>
      <c r="L1758" s="444">
        <f t="shared" ca="1" si="132"/>
        <v>-518479806.94087672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-518479806.94087672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-2160332.5289203199</v>
      </c>
      <c r="L1759" s="444">
        <f t="shared" ca="1" si="132"/>
        <v>-520640139.46979702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-520640139.46979702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-2169333.9144574874</v>
      </c>
      <c r="L1760" s="444">
        <f t="shared" ca="1" si="132"/>
        <v>-522809473.38425452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-522809473.38425452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-2178372.8057677271</v>
      </c>
      <c r="L1761" s="444">
        <f t="shared" ca="1" si="132"/>
        <v>-524987846.19002223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-524987846.19002223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-2187449.3591250926</v>
      </c>
      <c r="L1762" s="444">
        <f t="shared" ca="1" si="132"/>
        <v>-527175295.54914731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-527175295.54914731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-2196563.7314547803</v>
      </c>
      <c r="L1763" s="444">
        <f t="shared" ca="1" si="132"/>
        <v>-529371859.2806021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-529371859.2806021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-2205716.080335842</v>
      </c>
      <c r="L1764" s="444">
        <f t="shared" ca="1" si="132"/>
        <v>-531577575.36093795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-531577575.36093795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-2214906.5640039081</v>
      </c>
      <c r="L1765" s="444">
        <f t="shared" ca="1" si="132"/>
        <v>-533792481.92494184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-533792481.92494184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-2224135.3413539245</v>
      </c>
      <c r="L1766" s="444">
        <f t="shared" ca="1" si="132"/>
        <v>-536016617.26629579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-536016617.26629579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-2233402.5719428989</v>
      </c>
      <c r="L1767" s="444">
        <f t="shared" ca="1" si="132"/>
        <v>-538250019.83823872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-538250019.83823872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-2242708.4159926614</v>
      </c>
      <c r="L1768" s="444">
        <f t="shared" ca="1" si="132"/>
        <v>-540492728.25423133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-540492728.25423133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-2252053.0343926307</v>
      </c>
      <c r="L1769" s="444">
        <f t="shared" ca="1" si="132"/>
        <v>-542744781.28862393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-542744781.28862393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-2261436.5887025995</v>
      </c>
      <c r="L1770" s="444">
        <f t="shared" ca="1" si="132"/>
        <v>-545006217.87732649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-545006217.87732649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-2270859.2411555271</v>
      </c>
      <c r="L1771" s="444">
        <f t="shared" ca="1" si="132"/>
        <v>-547277077.11848199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-547277077.11848199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-2280321.1546603418</v>
      </c>
      <c r="L1772" s="444">
        <f t="shared" ca="1" si="132"/>
        <v>-549557398.27314234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-549557398.27314234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-2289822.4928047596</v>
      </c>
      <c r="L1773" s="444">
        <f t="shared" ca="1" si="132"/>
        <v>-551847220.7659471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-551847220.7659471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-2299363.4198581129</v>
      </c>
      <c r="L1774" s="444">
        <f t="shared" ca="1" si="132"/>
        <v>-554146584.1858052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-554146584.1858052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-2308944.1007741885</v>
      </c>
      <c r="L1775" s="444">
        <f t="shared" ca="1" si="132"/>
        <v>-556455528.28657937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-556455528.28657937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-2318564.7011940805</v>
      </c>
      <c r="L1776" s="444">
        <f t="shared" ca="1" si="132"/>
        <v>-558774092.98777342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-558774092.98777342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-2328225.3874490559</v>
      </c>
      <c r="L1777" s="444">
        <f t="shared" ca="1" si="132"/>
        <v>-561102318.37522244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-561102318.37522244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-2337926.3265634268</v>
      </c>
      <c r="L1778" s="444">
        <f t="shared" ca="1" si="132"/>
        <v>-563440244.70178592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-563440244.70178592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-2347667.6862574415</v>
      </c>
      <c r="L1779" s="444">
        <f t="shared" ca="1" si="132"/>
        <v>-565787912.3880434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-565787912.3880434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-2357449.634950181</v>
      </c>
      <c r="L1780" s="444">
        <f t="shared" ca="1" si="132"/>
        <v>-568145362.02299356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-568145362.02299356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-2367272.3417624733</v>
      </c>
      <c r="L1781" s="444">
        <f t="shared" ca="1" si="132"/>
        <v>-570512634.36475599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-570512634.36475599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-2377135.9765198166</v>
      </c>
      <c r="L1782" s="444">
        <f t="shared" ca="1" si="132"/>
        <v>-572889770.34127581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-572889770.34127581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-2387040.7097553159</v>
      </c>
      <c r="L1783" s="444">
        <f t="shared" ca="1" si="132"/>
        <v>-575276811.05103111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-575276811.05103111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-2396986.7127126297</v>
      </c>
      <c r="L1784" s="444">
        <f t="shared" ca="1" si="132"/>
        <v>-577673797.76374376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-577673797.76374376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-2406974.1573489322</v>
      </c>
      <c r="L1785" s="444">
        <f t="shared" ca="1" si="132"/>
        <v>-580080771.92109275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-580080771.92109275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-2417003.2163378866</v>
      </c>
      <c r="L1786" s="444">
        <f t="shared" ca="1" si="132"/>
        <v>-582497775.13743067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-582497775.13743067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-2427074.0630726279</v>
      </c>
      <c r="L1787" s="444">
        <f t="shared" ca="1" si="132"/>
        <v>-584924849.20050335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-584924849.20050335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-2437186.8716687639</v>
      </c>
      <c r="L1788" s="444">
        <f t="shared" ca="1" si="132"/>
        <v>-587362036.07217216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-587362036.07217216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-2447341.816967384</v>
      </c>
      <c r="L1789" s="444">
        <f t="shared" ca="1" si="132"/>
        <v>-589809377.88913953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-589809377.88913953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-2457539.0745380814</v>
      </c>
      <c r="L1790" s="444">
        <f t="shared" ca="1" si="132"/>
        <v>-592266916.96367764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-592266916.96367764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-2467778.8206819901</v>
      </c>
      <c r="L1791" s="444">
        <f t="shared" ca="1" si="132"/>
        <v>-594734695.78435969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-594734695.78435969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-2478061.232434832</v>
      </c>
      <c r="L1792" s="444">
        <f t="shared" ca="1" si="132"/>
        <v>-597212757.01679456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-597212757.01679456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-2488386.4875699775</v>
      </c>
      <c r="L1793" s="444">
        <f t="shared" ref="L1793:L2047" ca="1" si="137">I1793-J1793+K1793</f>
        <v>-599701143.50436449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-599701143.50436449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-2498754.7646015189</v>
      </c>
      <c r="L1794" s="444">
        <f t="shared" ca="1" si="137"/>
        <v>-602199898.26896596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-602199898.26896596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-2509166.2427873584</v>
      </c>
      <c r="L1795" s="444">
        <f t="shared" ca="1" si="137"/>
        <v>-604709064.51175332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-604709064.51175332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-2519621.1021323055</v>
      </c>
      <c r="L1796" s="444">
        <f t="shared" ca="1" si="137"/>
        <v>-607228685.61388564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-607228685.61388564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-2530119.52339119</v>
      </c>
      <c r="L1797" s="444">
        <f t="shared" ca="1" si="137"/>
        <v>-609758805.13727689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-609758805.13727689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-2540661.6880719871</v>
      </c>
      <c r="L1798" s="444">
        <f t="shared" ca="1" si="137"/>
        <v>-612299466.82534885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-612299466.82534885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-2551247.7784389537</v>
      </c>
      <c r="L1799" s="444">
        <f t="shared" ca="1" si="137"/>
        <v>-614850714.60378778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-614850714.60378778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-2561877.9775157822</v>
      </c>
      <c r="L1800" s="444">
        <f t="shared" ca="1" si="137"/>
        <v>-617412592.5813036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-617412592.5813036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-2572552.4690887649</v>
      </c>
      <c r="L1801" s="444">
        <f t="shared" ca="1" si="137"/>
        <v>-619985145.05039239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-619985145.05039239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-2583271.4377099681</v>
      </c>
      <c r="L1802" s="444">
        <f t="shared" ca="1" si="137"/>
        <v>-622568416.48810232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-622568416.48810232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-2594035.0687004263</v>
      </c>
      <c r="L1803" s="444">
        <f t="shared" ca="1" si="137"/>
        <v>-625162451.55680275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-625162451.55680275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-2604843.5481533445</v>
      </c>
      <c r="L1804" s="444">
        <f t="shared" ca="1" si="137"/>
        <v>-627767295.10495615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-627767295.10495615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-2615697.0629373174</v>
      </c>
      <c r="L1805" s="444">
        <f t="shared" ca="1" si="137"/>
        <v>-630382992.16789341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-630382992.16789341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-2626595.8006995558</v>
      </c>
      <c r="L1806" s="444">
        <f t="shared" ca="1" si="137"/>
        <v>-633009587.968593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-633009587.968593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-2637539.9498691373</v>
      </c>
      <c r="L1807" s="444">
        <f t="shared" ca="1" si="137"/>
        <v>-635647127.91846216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-635647127.91846216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-2648529.6996602588</v>
      </c>
      <c r="L1808" s="444">
        <f t="shared" ca="1" si="137"/>
        <v>-638295657.61812246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-638295657.61812246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-2659565.24007551</v>
      </c>
      <c r="L1809" s="444">
        <f t="shared" ca="1" si="137"/>
        <v>-640955222.85819793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-640955222.85819793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-2670646.761909158</v>
      </c>
      <c r="L1810" s="444">
        <f t="shared" ca="1" si="137"/>
        <v>-643625869.62010705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-643625869.62010705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-2681774.456750446</v>
      </c>
      <c r="L1811" s="444">
        <f t="shared" ca="1" si="137"/>
        <v>-646307644.07685745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-646307644.07685745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-2692948.5169869061</v>
      </c>
      <c r="L1812" s="444">
        <f t="shared" ca="1" si="137"/>
        <v>-649000592.59384429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-649000592.59384429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-2704169.1358076846</v>
      </c>
      <c r="L1813" s="444">
        <f t="shared" ca="1" si="137"/>
        <v>-651704761.72965193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-651704761.72965193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-2715436.5072068828</v>
      </c>
      <c r="L1814" s="444">
        <f t="shared" ca="1" si="137"/>
        <v>-654420198.23685884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-654420198.23685884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-2726750.825986912</v>
      </c>
      <c r="L1815" s="444">
        <f t="shared" ca="1" si="137"/>
        <v>-657146949.06284571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-657146949.06284571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-2738112.2877618573</v>
      </c>
      <c r="L1816" s="444">
        <f t="shared" ca="1" si="137"/>
        <v>-659885061.35060751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-659885061.35060751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-2749521.0889608646</v>
      </c>
      <c r="L1817" s="444">
        <f t="shared" ca="1" si="137"/>
        <v>-662634582.4395684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-662634582.4395684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-2760977.4268315351</v>
      </c>
      <c r="L1818" s="444">
        <f t="shared" ca="1" si="137"/>
        <v>-665395559.86639988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-665395559.86639988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-2772481.4994433327</v>
      </c>
      <c r="L1819" s="444">
        <f t="shared" ca="1" si="137"/>
        <v>-668168041.36584318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-668168041.36584318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-2784033.5056910133</v>
      </c>
      <c r="L1820" s="444">
        <f t="shared" ca="1" si="137"/>
        <v>-670952074.87153423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-670952074.87153423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-2795633.6452980591</v>
      </c>
      <c r="L1821" s="444">
        <f t="shared" ca="1" si="137"/>
        <v>-673747708.51683223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-673747708.51683223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-2807282.1188201341</v>
      </c>
      <c r="L1822" s="444">
        <f t="shared" ca="1" si="137"/>
        <v>-676554990.63565242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-676554990.63565242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-2818979.1276485519</v>
      </c>
      <c r="L1823" s="444">
        <f t="shared" ca="1" si="137"/>
        <v>-679373969.76330101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-679373969.76330101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-2830724.8740137541</v>
      </c>
      <c r="L1824" s="444">
        <f t="shared" ca="1" si="137"/>
        <v>-682204694.6373148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-682204694.6373148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-2842519.5609888118</v>
      </c>
      <c r="L1825" s="444">
        <f t="shared" ca="1" si="137"/>
        <v>-685047214.19830358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-685047214.19830358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-2854363.3924929313</v>
      </c>
      <c r="L1826" s="444">
        <f t="shared" ca="1" si="137"/>
        <v>-687901577.59079647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-687901577.59079647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-2866256.5732949851</v>
      </c>
      <c r="L1827" s="444">
        <f t="shared" ca="1" si="137"/>
        <v>-690767834.16409147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-690767834.16409147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-2878199.3090170478</v>
      </c>
      <c r="L1828" s="444">
        <f t="shared" ca="1" si="137"/>
        <v>-693646033.47310853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-693646033.47310853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-2890191.806137952</v>
      </c>
      <c r="L1829" s="444">
        <f t="shared" ca="1" si="137"/>
        <v>-696536225.27924645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-696536225.27924645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-2902234.2719968604</v>
      </c>
      <c r="L1830" s="444">
        <f t="shared" ca="1" si="137"/>
        <v>-699438459.55124331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-699438459.55124331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-2914326.9147968469</v>
      </c>
      <c r="L1831" s="444">
        <f t="shared" ca="1" si="137"/>
        <v>-702352786.46604013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-702352786.46604013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-2926469.9436085005</v>
      </c>
      <c r="L1832" s="444">
        <f t="shared" ca="1" si="137"/>
        <v>-705279256.40964866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-705279256.40964866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-2938663.5683735362</v>
      </c>
      <c r="L1833" s="444">
        <f t="shared" ca="1" si="137"/>
        <v>-708217919.97802222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-708217919.97802222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-2950907.9999084258</v>
      </c>
      <c r="L1834" s="444">
        <f t="shared" ca="1" si="137"/>
        <v>-711168827.97793067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-711168827.97793067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-2963203.4499080442</v>
      </c>
      <c r="L1835" s="444">
        <f t="shared" ca="1" si="137"/>
        <v>-714132031.42783868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-714132031.42783868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-2975550.1309493277</v>
      </c>
      <c r="L1836" s="444">
        <f t="shared" ca="1" si="137"/>
        <v>-717107581.55878806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-717107581.55878806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-2987948.25649495</v>
      </c>
      <c r="L1837" s="444">
        <f t="shared" ca="1" si="137"/>
        <v>-720095529.81528306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-720095529.81528306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-3000398.0408970127</v>
      </c>
      <c r="L1838" s="444">
        <f t="shared" ca="1" si="137"/>
        <v>-723095927.85618007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-723095927.85618007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-3012899.6994007505</v>
      </c>
      <c r="L1839" s="444">
        <f t="shared" ca="1" si="137"/>
        <v>-726108827.55558085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-726108827.55558085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-3025453.4481482534</v>
      </c>
      <c r="L1840" s="444">
        <f t="shared" ca="1" si="137"/>
        <v>-729134281.0037291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-729134281.0037291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-3038059.5041822046</v>
      </c>
      <c r="L1841" s="444">
        <f t="shared" ca="1" si="137"/>
        <v>-732172340.50791132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-732172340.50791132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-3050718.0854496304</v>
      </c>
      <c r="L1842" s="444">
        <f t="shared" ca="1" si="137"/>
        <v>-735223058.5933609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-735223058.5933609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-3063429.4108056705</v>
      </c>
      <c r="L1843" s="444">
        <f t="shared" ca="1" si="137"/>
        <v>-738286488.0041666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-738286488.0041666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-3076193.700017361</v>
      </c>
      <c r="L1844" s="444">
        <f t="shared" ca="1" si="137"/>
        <v>-741362681.70418394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-741362681.70418394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-3089011.173767433</v>
      </c>
      <c r="L1845" s="444">
        <f t="shared" ca="1" si="137"/>
        <v>-744451692.87795138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-744451692.87795138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-3101882.0536581306</v>
      </c>
      <c r="L1846" s="444">
        <f t="shared" ca="1" si="137"/>
        <v>-747553574.93160951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-747553574.93160951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-3114806.5622150395</v>
      </c>
      <c r="L1847" s="444">
        <f t="shared" ca="1" si="137"/>
        <v>-750668381.4938246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-750668381.4938246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-3127784.922890936</v>
      </c>
      <c r="L1848" s="444">
        <f t="shared" ca="1" si="137"/>
        <v>-753796166.4167155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-753796166.4167155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-3140817.3600696479</v>
      </c>
      <c r="L1849" s="444">
        <f t="shared" ca="1" si="137"/>
        <v>-756936983.77678514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-756936983.77678514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-3153904.0990699381</v>
      </c>
      <c r="L1850" s="444">
        <f t="shared" ca="1" si="137"/>
        <v>-760090887.87585509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-760090887.87585509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-3167045.3661493962</v>
      </c>
      <c r="L1851" s="444">
        <f t="shared" ca="1" si="137"/>
        <v>-763257933.24200451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-763257933.24200451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-3180241.388508352</v>
      </c>
      <c r="L1852" s="444">
        <f t="shared" ca="1" si="137"/>
        <v>-766438174.63051283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-766438174.63051283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-3193492.3942938033</v>
      </c>
      <c r="L1853" s="444">
        <f t="shared" ca="1" si="137"/>
        <v>-769631667.02480662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-769631667.02480662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-3206798.6126033608</v>
      </c>
      <c r="L1854" s="444">
        <f t="shared" ca="1" si="137"/>
        <v>-772838465.63740993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-772838465.63740993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-3220160.273489208</v>
      </c>
      <c r="L1855" s="444">
        <f t="shared" ca="1" si="137"/>
        <v>-776058625.91089916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-776058625.91089916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-3233577.6079620798</v>
      </c>
      <c r="L1856" s="444">
        <f t="shared" ca="1" si="137"/>
        <v>-779292203.51886129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-779292203.51886129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-3247050.8479952551</v>
      </c>
      <c r="L1857" s="444">
        <f t="shared" ca="1" si="137"/>
        <v>-782539254.36685658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-782539254.36685658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-3260580.2265285691</v>
      </c>
      <c r="L1858" s="444">
        <f t="shared" ca="1" si="137"/>
        <v>-785799834.5933851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-785799834.5933851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-3274165.977472438</v>
      </c>
      <c r="L1859" s="444">
        <f t="shared" ca="1" si="137"/>
        <v>-789074000.57085752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-789074000.57085752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-3287808.3357119062</v>
      </c>
      <c r="L1860" s="444">
        <f t="shared" ca="1" si="137"/>
        <v>-792361808.90656948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-792361808.90656948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-3301507.5371107063</v>
      </c>
      <c r="L1861" s="444">
        <f t="shared" ca="1" si="137"/>
        <v>-795663316.44368017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-795663316.44368017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-3315263.8185153338</v>
      </c>
      <c r="L1862" s="444">
        <f t="shared" ca="1" si="137"/>
        <v>-798978580.26219547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-798978580.26219547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-3329077.4177591479</v>
      </c>
      <c r="L1863" s="444">
        <f t="shared" ca="1" si="137"/>
        <v>-802307657.67995465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-802307657.67995465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-3342948.5736664776</v>
      </c>
      <c r="L1864" s="444">
        <f t="shared" ca="1" si="137"/>
        <v>-805650606.2536211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-805650606.2536211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-3356877.5260567544</v>
      </c>
      <c r="L1865" s="444">
        <f t="shared" ca="1" si="137"/>
        <v>-809007483.77967787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-809007483.77967787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-3370864.5157486578</v>
      </c>
      <c r="L1866" s="444">
        <f t="shared" ca="1" si="137"/>
        <v>-812378348.29542649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-812378348.29542649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-3384909.7845642772</v>
      </c>
      <c r="L1867" s="444">
        <f t="shared" ca="1" si="137"/>
        <v>-815763258.07999074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-815763258.07999074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-3399013.5753332949</v>
      </c>
      <c r="L1868" s="444">
        <f t="shared" ca="1" si="137"/>
        <v>-819162271.65532398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-819162271.65532398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-3413176.1318971831</v>
      </c>
      <c r="L1869" s="444">
        <f t="shared" ca="1" si="137"/>
        <v>-822575447.78722119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-822575447.78722119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-3427397.6991134216</v>
      </c>
      <c r="L1870" s="444">
        <f t="shared" ca="1" si="137"/>
        <v>-826002845.48633456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-826002845.48633456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-3441678.5228597275</v>
      </c>
      <c r="L1871" s="444">
        <f t="shared" ca="1" si="137"/>
        <v>-829444524.00919425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-829444524.00919425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-3456018.8500383091</v>
      </c>
      <c r="L1872" s="444">
        <f t="shared" ca="1" si="137"/>
        <v>-832900542.85923254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-832900542.85923254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-3470418.9285801356</v>
      </c>
      <c r="L1873" s="444">
        <f t="shared" ca="1" si="137"/>
        <v>-836370961.78781271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-836370961.78781271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-3484879.0074492195</v>
      </c>
      <c r="L1874" s="444">
        <f t="shared" ca="1" si="137"/>
        <v>-839855840.79526198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-839855840.79526198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-3499399.3366469247</v>
      </c>
      <c r="L1875" s="444">
        <f t="shared" ca="1" si="137"/>
        <v>-843355240.13190889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-843355240.13190889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-3513980.167216287</v>
      </c>
      <c r="L1876" s="444">
        <f t="shared" ca="1" si="137"/>
        <v>-846869220.29912519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-846869220.29912519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-3528621.751246355</v>
      </c>
      <c r="L1877" s="444">
        <f t="shared" ca="1" si="137"/>
        <v>-850397842.05037153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-850397842.05037153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-3543324.3418765478</v>
      </c>
      <c r="L1878" s="444">
        <f t="shared" ca="1" si="137"/>
        <v>-853941166.39224803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-853941166.39224803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-3558088.1933010332</v>
      </c>
      <c r="L1879" s="444">
        <f t="shared" ca="1" si="137"/>
        <v>-857499254.58554912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-857499254.58554912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-3572913.5607731207</v>
      </c>
      <c r="L1880" s="444">
        <f t="shared" ca="1" si="137"/>
        <v>-861072168.14632225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-861072168.14632225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-3587800.7006096756</v>
      </c>
      <c r="L1881" s="444">
        <f t="shared" ca="1" si="137"/>
        <v>-864659968.84693193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-864659968.84693193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-3602749.8701955494</v>
      </c>
      <c r="L1882" s="444">
        <f t="shared" ca="1" si="137"/>
        <v>-868262718.71712744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-868262718.71712744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-3617761.3279880304</v>
      </c>
      <c r="L1883" s="444">
        <f t="shared" ca="1" si="137"/>
        <v>-871880480.04511547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-871880480.04511547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-3632835.3335213149</v>
      </c>
      <c r="L1884" s="444">
        <f t="shared" ca="1" si="137"/>
        <v>-875513315.37863684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-875513315.37863684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-3647972.1474109869</v>
      </c>
      <c r="L1885" s="444">
        <f t="shared" ca="1" si="137"/>
        <v>-879161287.52604783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-879161287.52604783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-3663172.0313585326</v>
      </c>
      <c r="L1886" s="444">
        <f t="shared" ca="1" si="137"/>
        <v>-882824459.55740631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-882824459.55740631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-3678435.2481558602</v>
      </c>
      <c r="L1887" s="444">
        <f t="shared" ca="1" si="137"/>
        <v>-886502894.80556214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-886502894.80556214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-3693762.061689842</v>
      </c>
      <c r="L1888" s="444">
        <f t="shared" ca="1" si="137"/>
        <v>-890196656.86725199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-890196656.86725199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-3709152.7369468836</v>
      </c>
      <c r="L1889" s="444">
        <f t="shared" ca="1" si="137"/>
        <v>-893905809.60419893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-893905809.60419893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-3724607.5400174949</v>
      </c>
      <c r="L1890" s="444">
        <f t="shared" ca="1" si="137"/>
        <v>-897630417.14421642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-897630417.14421642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-3740126.7381009022</v>
      </c>
      <c r="L1891" s="444">
        <f t="shared" ca="1" si="137"/>
        <v>-901370543.8823173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-901370543.8823173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-3755710.599509656</v>
      </c>
      <c r="L1892" s="444">
        <f t="shared" ca="1" si="137"/>
        <v>-905126254.4818269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-905126254.4818269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-3771359.3936742786</v>
      </c>
      <c r="L1893" s="444">
        <f t="shared" ca="1" si="137"/>
        <v>-908897613.87550116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-908897613.87550116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-3787073.3911479213</v>
      </c>
      <c r="L1894" s="444">
        <f t="shared" ca="1" si="137"/>
        <v>-912684687.26664913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-912684687.26664913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-3802852.8636110378</v>
      </c>
      <c r="L1895" s="444">
        <f t="shared" ca="1" si="137"/>
        <v>-916487540.13026011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-916487540.13026011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-3818698.0838760836</v>
      </c>
      <c r="L1896" s="444">
        <f t="shared" ca="1" si="137"/>
        <v>-920306238.21413624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-920306238.21413624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-3834609.3258922338</v>
      </c>
      <c r="L1897" s="444">
        <f t="shared" ca="1" si="137"/>
        <v>-924140847.54002845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-924140847.54002845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-3850586.864750118</v>
      </c>
      <c r="L1898" s="444">
        <f t="shared" ca="1" si="137"/>
        <v>-927991434.4047786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-927991434.4047786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-3866630.9766865773</v>
      </c>
      <c r="L1899" s="444">
        <f t="shared" ca="1" si="137"/>
        <v>-931858065.3814652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-931858065.3814652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-3882741.9390894384</v>
      </c>
      <c r="L1900" s="444">
        <f t="shared" ca="1" si="137"/>
        <v>-935740807.32055461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-935740807.32055461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-3898920.030502311</v>
      </c>
      <c r="L1901" s="444">
        <f t="shared" ca="1" si="137"/>
        <v>-939639727.35105693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-939639727.35105693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-3915165.5306294044</v>
      </c>
      <c r="L1902" s="444">
        <f t="shared" ca="1" si="137"/>
        <v>-943554892.88168633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-943554892.88168633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-3931478.7203403595</v>
      </c>
      <c r="L1903" s="444">
        <f t="shared" ca="1" si="137"/>
        <v>-947486371.6020267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-947486371.6020267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-3947859.8816751111</v>
      </c>
      <c r="L1904" s="444">
        <f t="shared" ca="1" si="137"/>
        <v>-951434231.48370183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-951434231.48370183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-3964309.2978487574</v>
      </c>
      <c r="L1905" s="444">
        <f t="shared" ca="1" si="137"/>
        <v>-955398540.78155053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-955398540.78155053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-3980827.2532564607</v>
      </c>
      <c r="L1906" s="444">
        <f t="shared" ca="1" si="137"/>
        <v>-959379368.03480697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-959379368.03480697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-3997414.0334783625</v>
      </c>
      <c r="L1907" s="444">
        <f t="shared" ca="1" si="137"/>
        <v>-963376782.06828535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-963376782.06828535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-4014069.9252845221</v>
      </c>
      <c r="L1908" s="444">
        <f t="shared" ca="1" si="137"/>
        <v>-967390851.99356985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-967390851.99356985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-4030795.216639875</v>
      </c>
      <c r="L1909" s="444">
        <f t="shared" ca="1" si="137"/>
        <v>-971421647.21020973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-971421647.21020973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-4047590.1967092077</v>
      </c>
      <c r="L1910" s="444">
        <f t="shared" ca="1" si="137"/>
        <v>-975469237.40691888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-975469237.40691888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-4064455.1558621619</v>
      </c>
      <c r="L1911" s="444">
        <f t="shared" ca="1" si="137"/>
        <v>-979533692.5627811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-979533692.5627811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-4081390.385678255</v>
      </c>
      <c r="L1912" s="444">
        <f t="shared" ca="1" si="137"/>
        <v>-983615082.94845939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-983615082.94845939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-4098396.178951914</v>
      </c>
      <c r="L1913" s="444">
        <f t="shared" ca="1" si="137"/>
        <v>-987713479.12741125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-987713479.12741125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-4115472.8296975461</v>
      </c>
      <c r="L1914" s="444">
        <f t="shared" ca="1" si="137"/>
        <v>-991828951.95710874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-991828951.95710874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-4132620.6331546195</v>
      </c>
      <c r="L1915" s="444">
        <f t="shared" ca="1" si="137"/>
        <v>-995961572.59026337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-995961572.59026337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-4149839.8857927634</v>
      </c>
      <c r="L1916" s="444">
        <f t="shared" ca="1" si="137"/>
        <v>-1000111412.4760561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-1000111412.4760561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-4167130.8853169004</v>
      </c>
      <c r="L1917" s="444">
        <f t="shared" ca="1" si="137"/>
        <v>-1004278543.3613729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-1004278543.3613729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-4184493.9306723876</v>
      </c>
      <c r="L1918" s="444">
        <f t="shared" ca="1" si="137"/>
        <v>-1008463037.2920454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-1008463037.2920454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-4201929.3220501887</v>
      </c>
      <c r="L1919" s="444">
        <f t="shared" ca="1" si="137"/>
        <v>-1012664966.6140956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-1012664966.6140956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-4219437.3608920649</v>
      </c>
      <c r="L1920" s="444">
        <f t="shared" ca="1" si="137"/>
        <v>-1016884403.9749876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-1016884403.9749876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-4237018.3498957818</v>
      </c>
      <c r="L1921" s="444">
        <f t="shared" ca="1" si="137"/>
        <v>-1021121422.3248835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-1021121422.3248835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-4254672.5930203479</v>
      </c>
      <c r="L1922" s="444">
        <f t="shared" ca="1" si="137"/>
        <v>-1025376094.9179038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-1025376094.9179038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-4272400.3954912666</v>
      </c>
      <c r="L1923" s="444">
        <f t="shared" ca="1" si="137"/>
        <v>-1029648495.313395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-1029648495.313395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-4290202.063805813</v>
      </c>
      <c r="L1924" s="444">
        <f t="shared" ca="1" si="137"/>
        <v>-1033938697.3772008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-1033938697.3772008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-4308077.905738337</v>
      </c>
      <c r="L1925" s="444">
        <f t="shared" ca="1" si="137"/>
        <v>-1038246775.2829392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-1038246775.2829392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-4326028.2303455798</v>
      </c>
      <c r="L1926" s="444">
        <f t="shared" ca="1" si="137"/>
        <v>-1042572803.5132848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-1042572803.5132848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-4344053.3479720196</v>
      </c>
      <c r="L1927" s="444">
        <f t="shared" ca="1" si="137"/>
        <v>-1046916856.8612568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-1046916856.8612568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-4362153.5702552367</v>
      </c>
      <c r="L1928" s="444">
        <f t="shared" ca="1" si="137"/>
        <v>-1051279010.4315121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-1051279010.4315121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-4380329.2101313006</v>
      </c>
      <c r="L1929" s="444">
        <f t="shared" ca="1" si="137"/>
        <v>-1055659339.6416434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-1055659339.6416434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-4398580.5818401799</v>
      </c>
      <c r="L1930" s="444">
        <f t="shared" ca="1" si="137"/>
        <v>-1060057920.2234836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-1060057920.2234836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-4416908.000931181</v>
      </c>
      <c r="L1931" s="444">
        <f t="shared" ca="1" si="137"/>
        <v>-1064474828.2244147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-1064474828.2244147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-4435311.7842683941</v>
      </c>
      <c r="L1932" s="444">
        <f t="shared" ca="1" si="137"/>
        <v>-1068910140.0086831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-1068910140.0086831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-4453792.25003618</v>
      </c>
      <c r="L1933" s="444">
        <f t="shared" ca="1" si="137"/>
        <v>-1073363932.2587192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-1073363932.2587192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-4472349.7177446634</v>
      </c>
      <c r="L1934" s="444">
        <f t="shared" ca="1" si="137"/>
        <v>-1077836281.9764638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-1077836281.9764638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-4490984.5082352655</v>
      </c>
      <c r="L1935" s="444">
        <f t="shared" ca="1" si="137"/>
        <v>-1082327266.484699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-1082327266.484699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-4509696.9436862459</v>
      </c>
      <c r="L1936" s="444">
        <f t="shared" ca="1" si="137"/>
        <v>-1086836963.4283853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-1086836963.4283853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-4528487.3476182716</v>
      </c>
      <c r="L1937" s="444">
        <f t="shared" ca="1" si="137"/>
        <v>-1091365450.7760036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-1091365450.7760036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-4547356.044900015</v>
      </c>
      <c r="L1938" s="444">
        <f t="shared" ca="1" si="137"/>
        <v>-1095912806.8209035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-1095912806.8209035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-4566303.3617537646</v>
      </c>
      <c r="L1939" s="444">
        <f t="shared" ca="1" si="137"/>
        <v>-1100479110.1826572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-1100479110.1826572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-4585329.6257610722</v>
      </c>
      <c r="L1940" s="444">
        <f t="shared" ca="1" si="137"/>
        <v>-1105064439.8084183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-1105064439.8084183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-4604435.165868409</v>
      </c>
      <c r="L1941" s="444">
        <f t="shared" ca="1" si="137"/>
        <v>-1109668874.9742868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-1109668874.9742868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-4623620.3123928616</v>
      </c>
      <c r="L1942" s="444">
        <f t="shared" ca="1" si="137"/>
        <v>-1114292495.2866797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-1114292495.2866797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-4642885.3970278325</v>
      </c>
      <c r="L1943" s="444">
        <f t="shared" ca="1" si="137"/>
        <v>-1118935380.6837075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-1118935380.6837075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-4662230.7528487807</v>
      </c>
      <c r="L1944" s="444">
        <f t="shared" ca="1" si="137"/>
        <v>-1123597611.4365563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-1123597611.4365563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-4681656.7143189851</v>
      </c>
      <c r="L1945" s="444">
        <f t="shared" ca="1" si="137"/>
        <v>-1128279268.1508753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-1128279268.1508753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-4701163.6172953136</v>
      </c>
      <c r="L1946" s="444">
        <f t="shared" ca="1" si="137"/>
        <v>-1132980431.7681706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-1132980431.7681706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-4720751.7990340441</v>
      </c>
      <c r="L1947" s="444">
        <f t="shared" ca="1" si="137"/>
        <v>-1137701183.5672047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-1137701183.5672047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-4740421.5981966862</v>
      </c>
      <c r="L1948" s="444">
        <f t="shared" ca="1" si="137"/>
        <v>-1142441605.1654015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-1142441605.1654015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-4760173.3548558392</v>
      </c>
      <c r="L1949" s="444">
        <f t="shared" ca="1" si="137"/>
        <v>-1147201778.5202572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-1147201778.5202572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-4780007.4105010722</v>
      </c>
      <c r="L1950" s="444">
        <f t="shared" ca="1" si="137"/>
        <v>-1151981785.9307582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-1151981785.9307582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-4799924.1080448255</v>
      </c>
      <c r="L1951" s="444">
        <f t="shared" ca="1" si="137"/>
        <v>-1156781710.0388031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-1156781710.0388031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-4819923.7918283464</v>
      </c>
      <c r="L1952" s="444">
        <f t="shared" ca="1" si="137"/>
        <v>-1161601633.8306315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-1161601633.8306315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-4840006.8076276314</v>
      </c>
      <c r="L1953" s="444">
        <f t="shared" ca="1" si="137"/>
        <v>-1166441640.6382592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-1166441640.6382592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-4860173.502659413</v>
      </c>
      <c r="L1954" s="444">
        <f t="shared" ca="1" si="137"/>
        <v>-1171301814.1409185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-1171301814.1409185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-4880424.2255871603</v>
      </c>
      <c r="L1955" s="444">
        <f t="shared" ca="1" si="137"/>
        <v>-1176182238.3665056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-1176182238.3665056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-4900759.3265271066</v>
      </c>
      <c r="L1956" s="444">
        <f t="shared" ca="1" si="137"/>
        <v>-1181082997.6930327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-1181082997.6930327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-4921179.1570543032</v>
      </c>
      <c r="L1957" s="444">
        <f t="shared" ca="1" si="137"/>
        <v>-1186004176.8500869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-1186004176.8500869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-4941684.0702086957</v>
      </c>
      <c r="L1958" s="444">
        <f t="shared" ca="1" si="137"/>
        <v>-1190945860.9202957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-1190945860.9202957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-4962274.4205012321</v>
      </c>
      <c r="L1959" s="444">
        <f t="shared" ca="1" si="137"/>
        <v>-1195908135.3407969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-1195908135.3407969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-4982950.5639199875</v>
      </c>
      <c r="L1960" s="444">
        <f t="shared" ca="1" si="137"/>
        <v>-1200891085.904717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-1200891085.904717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-5003712.8579363208</v>
      </c>
      <c r="L1961" s="444">
        <f t="shared" ca="1" si="137"/>
        <v>-1205894798.7626534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-1205894798.7626534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-5024561.6615110552</v>
      </c>
      <c r="L1962" s="444">
        <f t="shared" ca="1" si="137"/>
        <v>-1210919360.4241643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-1210919360.4241643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-5045497.3351006843</v>
      </c>
      <c r="L1963" s="444">
        <f t="shared" ca="1" si="137"/>
        <v>-1215964857.7592649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-1215964857.7592649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-5066520.2406636039</v>
      </c>
      <c r="L1964" s="444">
        <f t="shared" ca="1" si="137"/>
        <v>-1221031377.9999285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-1221031377.9999285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-5087630.7416663682</v>
      </c>
      <c r="L1965" s="444">
        <f t="shared" ca="1" si="137"/>
        <v>-1226119008.7415948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-1226119008.7415948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-5108829.2030899785</v>
      </c>
      <c r="L1966" s="444">
        <f t="shared" ca="1" si="137"/>
        <v>-1231227837.9446847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-1231227837.9446847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-5130115.9914361862</v>
      </c>
      <c r="L1967" s="444">
        <f t="shared" ca="1" si="137"/>
        <v>-1236357953.936121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-1236357953.936121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-5151491.4747338369</v>
      </c>
      <c r="L1968" s="444">
        <f t="shared" ca="1" si="137"/>
        <v>-1241509445.4108548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-1241509445.4108548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-5172956.0225452287</v>
      </c>
      <c r="L1969" s="444">
        <f t="shared" ca="1" si="137"/>
        <v>-1246682401.4334002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-1246682401.4334002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-5194510.0059725009</v>
      </c>
      <c r="L1970" s="444">
        <f t="shared" ca="1" si="137"/>
        <v>-1251876911.4393725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-1251876911.4393725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-5216153.7976640519</v>
      </c>
      <c r="L1971" s="444">
        <f t="shared" ca="1" si="137"/>
        <v>-1257093065.2370367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-1257093065.2370367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-5237887.7718209866</v>
      </c>
      <c r="L1972" s="444">
        <f t="shared" ca="1" si="137"/>
        <v>-1262330953.0088577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-1262330953.0088577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-5259712.3042035736</v>
      </c>
      <c r="L1973" s="444">
        <f t="shared" ca="1" si="137"/>
        <v>-1267590665.3130612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-1267590665.3130612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-5281627.7721377555</v>
      </c>
      <c r="L1974" s="444">
        <f t="shared" ca="1" si="137"/>
        <v>-1272872293.0851989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-1272872293.0851989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-5303634.5545216622</v>
      </c>
      <c r="L1975" s="444">
        <f t="shared" ca="1" si="137"/>
        <v>-1278175927.6397204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-1278175927.6397204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-5325733.0318321688</v>
      </c>
      <c r="L1976" s="444">
        <f t="shared" ca="1" si="137"/>
        <v>-1283501660.6715527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-1283501660.6715527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-5347923.5861314693</v>
      </c>
      <c r="L1977" s="444">
        <f t="shared" ca="1" si="137"/>
        <v>-1288849584.2576842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-1288849584.2576842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-5370206.6010736842</v>
      </c>
      <c r="L1978" s="444">
        <f t="shared" ca="1" si="137"/>
        <v>-1294219790.858758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-1294219790.858758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-5392582.4619114911</v>
      </c>
      <c r="L1979" s="444">
        <f t="shared" ca="1" si="137"/>
        <v>-1299612373.3206694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-1299612373.3206694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-5415051.5555027891</v>
      </c>
      <c r="L1980" s="444">
        <f t="shared" ca="1" si="137"/>
        <v>-1305027424.8761723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-1305027424.8761723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-5437614.270317385</v>
      </c>
      <c r="L1981" s="444">
        <f t="shared" ca="1" si="137"/>
        <v>-1310465039.1464896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-1310465039.1464896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-5460270.9964437066</v>
      </c>
      <c r="L1982" s="444">
        <f t="shared" ca="1" si="137"/>
        <v>-1315925310.1429334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-1315925310.1429334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-5483022.1255955556</v>
      </c>
      <c r="L1983" s="444">
        <f t="shared" ca="1" si="137"/>
        <v>-1321408332.2685289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-1321408332.2685289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-5505868.0511188703</v>
      </c>
      <c r="L1984" s="444">
        <f t="shared" ca="1" si="137"/>
        <v>-1326914200.3196478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-1326914200.3196478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-5528809.1679985328</v>
      </c>
      <c r="L1985" s="444">
        <f t="shared" ca="1" si="137"/>
        <v>-1332443009.4876463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-1332443009.4876463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-5551845.8728651926</v>
      </c>
      <c r="L1986" s="444">
        <f t="shared" ca="1" si="137"/>
        <v>-1337994855.3605115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-1337994855.3605115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-5574978.5640021311</v>
      </c>
      <c r="L1987" s="444">
        <f t="shared" ca="1" si="137"/>
        <v>-1343569833.9245136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-1343569833.9245136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-5598207.6413521394</v>
      </c>
      <c r="L1988" s="444">
        <f t="shared" ca="1" si="137"/>
        <v>-1349168041.5658658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-1349168041.5658658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-5621533.5065244408</v>
      </c>
      <c r="L1989" s="444">
        <f t="shared" ca="1" si="137"/>
        <v>-1354789575.0723901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-1354789575.0723901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-5644956.5628016256</v>
      </c>
      <c r="L1990" s="444">
        <f t="shared" ca="1" si="137"/>
        <v>-1360434531.6351917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-1360434531.6351917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-5668477.2151466319</v>
      </c>
      <c r="L1991" s="444">
        <f t="shared" ca="1" si="137"/>
        <v>-1366103008.8503382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-1366103008.8503382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-5692095.8702097423</v>
      </c>
      <c r="L1992" s="444">
        <f t="shared" ca="1" si="137"/>
        <v>-1371795104.7205479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-1371795104.7205479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-5715812.9363356158</v>
      </c>
      <c r="L1993" s="444">
        <f t="shared" ca="1" si="137"/>
        <v>-1377510917.6568835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-1377510917.6568835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-5739628.8235703474</v>
      </c>
      <c r="L1994" s="444">
        <f t="shared" ca="1" si="137"/>
        <v>-1383250546.4804537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-1383250546.4804537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-5763543.9436685573</v>
      </c>
      <c r="L1995" s="444">
        <f t="shared" ca="1" si="137"/>
        <v>-1389014090.4241223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-1389014090.4241223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-5787558.7101005092</v>
      </c>
      <c r="L1996" s="444">
        <f t="shared" ca="1" si="137"/>
        <v>-1394801649.1342227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-1394801649.1342227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-5811673.5380592616</v>
      </c>
      <c r="L1997" s="444">
        <f t="shared" ca="1" si="137"/>
        <v>-1400613322.672282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-1400613322.672282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-5835888.8444678411</v>
      </c>
      <c r="L1998" s="444">
        <f t="shared" ca="1" si="137"/>
        <v>-1406449211.5167499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-1406449211.5167499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-5860205.0479864581</v>
      </c>
      <c r="L1999" s="444">
        <f t="shared" ca="1" si="137"/>
        <v>-1412309416.5647364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-1412309416.5647364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-5884622.5690197349</v>
      </c>
      <c r="L2000" s="444">
        <f t="shared" ca="1" si="137"/>
        <v>-1418194039.1337562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-1418194039.1337562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-5909141.829723984</v>
      </c>
      <c r="L2001" s="444">
        <f t="shared" ca="1" si="137"/>
        <v>-1424103180.9634802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-1424103180.9634802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-5933763.2540145013</v>
      </c>
      <c r="L2002" s="444">
        <f t="shared" ca="1" si="137"/>
        <v>-1430036944.2174947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-1430036944.2174947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-5958487.2675728947</v>
      </c>
      <c r="L2003" s="444">
        <f t="shared" ca="1" si="137"/>
        <v>-1435995431.4850676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-1435995431.4850676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-5983314.2978544487</v>
      </c>
      <c r="L2004" s="444">
        <f t="shared" ca="1" si="137"/>
        <v>-1441978745.782922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-1441978745.782922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-6008244.7740955083</v>
      </c>
      <c r="L2005" s="444">
        <f t="shared" ca="1" si="137"/>
        <v>-1447986990.5570176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-1447986990.5570176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-6033279.1273209061</v>
      </c>
      <c r="L2006" s="444">
        <f t="shared" ca="1" si="137"/>
        <v>-1454020269.6843386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-1454020269.6843386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-6058417.7903514104</v>
      </c>
      <c r="L2007" s="444">
        <f t="shared" ca="1" si="137"/>
        <v>-1460078687.47469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-1460078687.47469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-6083661.1978112077</v>
      </c>
      <c r="L2008" s="444">
        <f t="shared" ca="1" si="137"/>
        <v>-1466162348.6725011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-1466162348.6725011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-6109009.7861354211</v>
      </c>
      <c r="L2009" s="444">
        <f t="shared" ca="1" si="137"/>
        <v>-1472271358.4586365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-1472271358.4586365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-6134463.9935776517</v>
      </c>
      <c r="L2010" s="444">
        <f t="shared" ca="1" si="137"/>
        <v>-1478405822.4522142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-1478405822.4522142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-6160024.2602175595</v>
      </c>
      <c r="L2011" s="444">
        <f t="shared" ca="1" si="137"/>
        <v>-1484565846.7124319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-1484565846.7124319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-6185691.0279684663</v>
      </c>
      <c r="L2012" s="444">
        <f t="shared" ca="1" si="137"/>
        <v>-1490751537.7404003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-1490751537.7404003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-6211464.7405850012</v>
      </c>
      <c r="L2013" s="444">
        <f t="shared" ca="1" si="137"/>
        <v>-1496963002.4809854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-1496963002.4809854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-6237345.8436707724</v>
      </c>
      <c r="L2014" s="444">
        <f t="shared" ca="1" si="137"/>
        <v>-1503200348.3246562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-1503200348.3246562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-6263334.7846860681</v>
      </c>
      <c r="L2015" s="444">
        <f t="shared" ca="1" si="137"/>
        <v>-1509463683.1093423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-1509463683.1093423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-6289432.0129555929</v>
      </c>
      <c r="L2016" s="444">
        <f t="shared" ca="1" si="137"/>
        <v>-1515753115.122298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-1515753115.122298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-6315637.979676242</v>
      </c>
      <c r="L2017" s="444">
        <f t="shared" ca="1" si="137"/>
        <v>-1522068753.1019742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-1522068753.1019742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-6341953.1379248928</v>
      </c>
      <c r="L2018" s="444">
        <f t="shared" ca="1" si="137"/>
        <v>-1528410706.2398992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-1528410706.2398992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-6368377.9426662466</v>
      </c>
      <c r="L2019" s="444">
        <f t="shared" ca="1" si="137"/>
        <v>-1534779084.1825655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-1534779084.1825655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-6394912.850760689</v>
      </c>
      <c r="L2020" s="444">
        <f t="shared" ca="1" si="137"/>
        <v>-1541173997.0333261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-1541173997.0333261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-6421558.3209721921</v>
      </c>
      <c r="L2021" s="444">
        <f t="shared" ca="1" si="137"/>
        <v>-1547595555.3542984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-1547595555.3542984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-6448314.8139762431</v>
      </c>
      <c r="L2022" s="444">
        <f t="shared" ca="1" si="137"/>
        <v>-1554043870.1682746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-1554043870.1682746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-6475182.7923678113</v>
      </c>
      <c r="L2023" s="444">
        <f t="shared" ca="1" si="137"/>
        <v>-1560519052.9606423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-1560519052.9606423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-6502162.7206693431</v>
      </c>
      <c r="L2024" s="444">
        <f t="shared" ca="1" si="137"/>
        <v>-1567021215.6813116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-1567021215.6813116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-6529255.0653387979</v>
      </c>
      <c r="L2025" s="444">
        <f t="shared" ca="1" si="137"/>
        <v>-1573550470.7466505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-1573550470.7466505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-6556460.29477771</v>
      </c>
      <c r="L2026" s="444">
        <f t="shared" ca="1" si="137"/>
        <v>-1580106931.0414281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-1580106931.0414281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-6583778.8793392833</v>
      </c>
      <c r="L2027" s="444">
        <f t="shared" ca="1" si="137"/>
        <v>-1586690709.9207673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-1586690709.9207673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-6611211.2913365308</v>
      </c>
      <c r="L2028" s="444">
        <f t="shared" ca="1" si="137"/>
        <v>-1593301921.2121038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-1593301921.2121038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-6638758.0050504329</v>
      </c>
      <c r="L2029" s="444">
        <f t="shared" ca="1" si="137"/>
        <v>-1599940679.2171543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-1599940679.2171543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-6666419.4967381423</v>
      </c>
      <c r="L2030" s="444">
        <f t="shared" ca="1" si="137"/>
        <v>-1606607098.7138925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-1606607098.7138925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-6694196.2446412183</v>
      </c>
      <c r="L2031" s="444">
        <f t="shared" ca="1" si="137"/>
        <v>-1613301294.9585338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-1613301294.9585338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-6722088.7289938908</v>
      </c>
      <c r="L2032" s="444">
        <f t="shared" ca="1" si="137"/>
        <v>-1620023383.6875277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-1620023383.6875277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-6750097.4320313651</v>
      </c>
      <c r="L2033" s="444">
        <f t="shared" ca="1" si="137"/>
        <v>-1626773481.119559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-1626773481.119559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-6778222.837998163</v>
      </c>
      <c r="L2034" s="444">
        <f t="shared" ca="1" si="137"/>
        <v>-1633551703.9575572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-1633551703.9575572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-6806465.4331564885</v>
      </c>
      <c r="L2035" s="444">
        <f t="shared" ca="1" si="137"/>
        <v>-1640358169.3907137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-1640358169.3907137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-6834825.7057946399</v>
      </c>
      <c r="L2036" s="444">
        <f t="shared" ca="1" si="137"/>
        <v>-1647192995.0965083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-1647192995.0965083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-6863304.1462354511</v>
      </c>
      <c r="L2037" s="444">
        <f t="shared" ca="1" si="137"/>
        <v>-1654056299.2427437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-1654056299.2427437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-6891901.2468447657</v>
      </c>
      <c r="L2038" s="444">
        <f t="shared" ca="1" si="137"/>
        <v>-1660948200.4895885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-1660948200.4895885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-6920617.5020399522</v>
      </c>
      <c r="L2039" s="444">
        <f t="shared" ca="1" si="137"/>
        <v>-1667868817.9916284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-1667868817.9916284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-6949453.4082984515</v>
      </c>
      <c r="L2040" s="444">
        <f t="shared" ca="1" si="137"/>
        <v>-1674818271.3999269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-1674818271.3999269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-6978409.4641663618</v>
      </c>
      <c r="L2041" s="444">
        <f t="shared" ca="1" si="137"/>
        <v>-1681796680.8640933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-1681796680.8640933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-7007486.1702670557</v>
      </c>
      <c r="L2042" s="444">
        <f t="shared" ca="1" si="137"/>
        <v>-1688804167.0343604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-1688804167.0343604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-7036684.0293098353</v>
      </c>
      <c r="L2043" s="444">
        <f t="shared" ca="1" si="137"/>
        <v>-1695840851.0636702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-1695840851.0636702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-7066003.5460986253</v>
      </c>
      <c r="L2044" s="444">
        <f t="shared" ca="1" si="137"/>
        <v>-1702906854.6097689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-1702906854.6097689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-7095445.2275407044</v>
      </c>
      <c r="L2045" s="444">
        <f t="shared" ca="1" si="137"/>
        <v>-1710002299.8373096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-1710002299.8373096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-7125009.5826554559</v>
      </c>
      <c r="L2046" s="444">
        <f t="shared" ca="1" si="137"/>
        <v>-1717127309.419965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-1717127309.419965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-7154697.1225831872</v>
      </c>
      <c r="L2047" s="444">
        <f t="shared" ca="1" si="137"/>
        <v>-1724282006.5425482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-1724282006.5425482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-7184508.3605939513</v>
      </c>
      <c r="L2048" s="444">
        <f t="shared" ref="L2048:L2302" ca="1" si="142">I2048-J2048+K2048</f>
        <v>-1731466514.9031422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-1731466514.9031422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-7214443.8120964272</v>
      </c>
      <c r="L2049" s="444">
        <f t="shared" ca="1" si="142"/>
        <v>-1738680958.7152386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-1738680958.7152386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-7244503.9946468277</v>
      </c>
      <c r="L2050" s="444">
        <f t="shared" ca="1" si="142"/>
        <v>-1745925462.7098854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-1745925462.7098854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-7274689.4279578552</v>
      </c>
      <c r="L2051" s="444">
        <f t="shared" ca="1" si="142"/>
        <v>-1753200152.1378431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-1753200152.1378431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-7305000.6339076795</v>
      </c>
      <c r="L2052" s="444">
        <f t="shared" ca="1" si="142"/>
        <v>-1760505152.7717509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-1760505152.7717509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-7335438.1365489624</v>
      </c>
      <c r="L2053" s="444">
        <f t="shared" ca="1" si="142"/>
        <v>-1767840590.9082999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-1767840590.9082999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-7366002.462117916</v>
      </c>
      <c r="L2054" s="444">
        <f t="shared" ca="1" si="142"/>
        <v>-1775206593.3704178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-1775206593.3704178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-7396694.1390434075</v>
      </c>
      <c r="L2055" s="444">
        <f t="shared" ca="1" si="142"/>
        <v>-1782603287.5094612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-1782603287.5094612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-7427513.697956088</v>
      </c>
      <c r="L2056" s="444">
        <f t="shared" ca="1" si="142"/>
        <v>-1790030801.2074172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-1790030801.2074172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-7458461.6716975719</v>
      </c>
      <c r="L2057" s="444">
        <f t="shared" ca="1" si="142"/>
        <v>-1797489262.8791149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-1797489262.8791149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-7489538.595329646</v>
      </c>
      <c r="L2058" s="444">
        <f t="shared" ca="1" si="142"/>
        <v>-1804978801.4744446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-1804978801.4744446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-7520745.0061435206</v>
      </c>
      <c r="L2059" s="444">
        <f t="shared" ca="1" si="142"/>
        <v>-1812499546.4805882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-1812499546.4805882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-7552081.443669118</v>
      </c>
      <c r="L2060" s="444">
        <f t="shared" ca="1" si="142"/>
        <v>-1820051627.9242573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-1820051627.9242573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-7583548.4496844048</v>
      </c>
      <c r="L2061" s="444">
        <f t="shared" ca="1" si="142"/>
        <v>-1827635176.3739417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-1827635176.3739417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-7615146.5682247579</v>
      </c>
      <c r="L2062" s="444">
        <f t="shared" ca="1" si="142"/>
        <v>-1835250322.9421663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-1835250322.9421663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-7646876.3455923581</v>
      </c>
      <c r="L2063" s="444">
        <f t="shared" ca="1" si="142"/>
        <v>-1842897199.2877586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-1842897199.2877586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-7678738.3303656597</v>
      </c>
      <c r="L2064" s="444">
        <f t="shared" ca="1" si="142"/>
        <v>-1850575937.6181242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-1850575937.6181242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-7710733.0734088505</v>
      </c>
      <c r="L2065" s="444">
        <f t="shared" ca="1" si="142"/>
        <v>-1858286670.6915331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-1858286670.6915331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-7742861.1278813882</v>
      </c>
      <c r="L2066" s="444">
        <f t="shared" ca="1" si="142"/>
        <v>-1866029531.8194144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-1866029531.8194144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-7775123.0492475601</v>
      </c>
      <c r="L2067" s="444">
        <f t="shared" ca="1" si="142"/>
        <v>-1873804654.8686619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-1873804654.8686619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-7807519.3952860907</v>
      </c>
      <c r="L2068" s="444">
        <f t="shared" ca="1" si="142"/>
        <v>-1881612174.263948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-1881612174.263948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-7840050.7260997826</v>
      </c>
      <c r="L2069" s="444">
        <f t="shared" ca="1" si="142"/>
        <v>-1889452224.9900477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-1889452224.9900477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-7872717.604125198</v>
      </c>
      <c r="L2070" s="444">
        <f t="shared" ca="1" si="142"/>
        <v>-1897324942.594173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-1897324942.594173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-7905520.5941423876</v>
      </c>
      <c r="L2071" s="444">
        <f t="shared" ca="1" si="142"/>
        <v>-1905230463.1883154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-1905230463.1883154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-7938460.2632846488</v>
      </c>
      <c r="L2072" s="444">
        <f t="shared" ca="1" si="142"/>
        <v>-1913168923.4516001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-1913168923.4516001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-7971537.1810483327</v>
      </c>
      <c r="L2073" s="444">
        <f t="shared" ca="1" si="142"/>
        <v>-1921140460.6326485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-1921140460.6326485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-8004751.919302701</v>
      </c>
      <c r="L2074" s="444">
        <f t="shared" ca="1" si="142"/>
        <v>-1929145212.5519512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-1929145212.5519512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-8038105.0522997975</v>
      </c>
      <c r="L2075" s="444">
        <f t="shared" ca="1" si="142"/>
        <v>-1937183317.6042509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-1937183317.6042509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-8071597.15668438</v>
      </c>
      <c r="L2076" s="444">
        <f t="shared" ca="1" si="142"/>
        <v>-1945254914.7609353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-1945254914.7609353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-8105228.8115038974</v>
      </c>
      <c r="L2077" s="444">
        <f t="shared" ca="1" si="142"/>
        <v>-1953360143.5724392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-1953360143.5724392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-8139000.5982184969</v>
      </c>
      <c r="L2078" s="444">
        <f t="shared" ca="1" si="142"/>
        <v>-1961499144.1706576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-1961499144.1706576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-8172913.1007110728</v>
      </c>
      <c r="L2079" s="444">
        <f t="shared" ca="1" si="142"/>
        <v>-1969672057.2713687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-1969672057.2713687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-8206966.9052973697</v>
      </c>
      <c r="L2080" s="444">
        <f t="shared" ca="1" si="142"/>
        <v>-1977879024.176666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-1977879024.176666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-8241162.6007361086</v>
      </c>
      <c r="L2081" s="444">
        <f t="shared" ca="1" si="142"/>
        <v>-1986120186.7774022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-1986120186.7774022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-8275500.7782391757</v>
      </c>
      <c r="L2082" s="444">
        <f t="shared" ca="1" si="142"/>
        <v>-1994395687.5556414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-1994395687.5556414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-8309982.0314818379</v>
      </c>
      <c r="L2083" s="444">
        <f t="shared" ca="1" si="142"/>
        <v>-2002705669.5871232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-2002705669.5871232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-8344606.9566130126</v>
      </c>
      <c r="L2084" s="444">
        <f t="shared" ca="1" si="142"/>
        <v>-2011050276.5437362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-2011050276.5437362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-8379376.1522655673</v>
      </c>
      <c r="L2085" s="444">
        <f t="shared" ca="1" si="142"/>
        <v>-2019429652.6960018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-2019429652.6960018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-8414290.2195666749</v>
      </c>
      <c r="L2086" s="444">
        <f t="shared" ca="1" si="142"/>
        <v>-2027843942.9155684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-2027843942.9155684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-8449349.7621481996</v>
      </c>
      <c r="L2087" s="444">
        <f t="shared" ca="1" si="142"/>
        <v>-2036293292.6777165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-2036293292.6777165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-8484555.3861571513</v>
      </c>
      <c r="L2088" s="444">
        <f t="shared" ca="1" si="142"/>
        <v>-2044777848.0638735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-2044777848.0638735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-8519907.7002661396</v>
      </c>
      <c r="L2089" s="444">
        <f t="shared" ca="1" si="142"/>
        <v>-2053297755.7641397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-2053297755.7641397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-8555407.3156839143</v>
      </c>
      <c r="L2090" s="444">
        <f t="shared" ca="1" si="142"/>
        <v>-2061853163.0798235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-2061853163.0798235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-8591054.8461659309</v>
      </c>
      <c r="L2091" s="444">
        <f t="shared" ca="1" si="142"/>
        <v>-2070444217.9259894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-2070444217.9259894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-8626850.9080249555</v>
      </c>
      <c r="L2092" s="444">
        <f t="shared" ca="1" si="142"/>
        <v>-2079071068.8340144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-2079071068.8340144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-8662796.120141726</v>
      </c>
      <c r="L2093" s="444">
        <f t="shared" ca="1" si="142"/>
        <v>-2087733864.9541562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-2087733864.9541562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-8698891.1039756499</v>
      </c>
      <c r="L2094" s="444">
        <f t="shared" ca="1" si="142"/>
        <v>-2096432756.0581317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-2096432756.0581317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-8735136.483575549</v>
      </c>
      <c r="L2095" s="444">
        <f t="shared" ca="1" si="142"/>
        <v>-2105167892.5417073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-2105167892.5417073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-8771532.8855904471</v>
      </c>
      <c r="L2096" s="444">
        <f t="shared" ca="1" si="142"/>
        <v>-2113939425.4272978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-2113939425.4272978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-8808080.9392804075</v>
      </c>
      <c r="L2097" s="444">
        <f t="shared" ca="1" si="142"/>
        <v>-2122747506.3665783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-2122747506.3665783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-8844781.2765274104</v>
      </c>
      <c r="L2098" s="444">
        <f t="shared" ca="1" si="142"/>
        <v>-2131592287.6431057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-2131592287.6431057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-8881634.5318462737</v>
      </c>
      <c r="L2099" s="444">
        <f t="shared" ca="1" si="142"/>
        <v>-2140473922.174952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-2140473922.174952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-8918641.3423956335</v>
      </c>
      <c r="L2100" s="444">
        <f t="shared" ca="1" si="142"/>
        <v>-2149392563.5173478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-2149392563.5173478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-8955802.3479889482</v>
      </c>
      <c r="L2101" s="444">
        <f t="shared" ca="1" si="142"/>
        <v>-2158348365.8653369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-2158348365.8653369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-8993118.1911055706</v>
      </c>
      <c r="L2102" s="444">
        <f t="shared" ca="1" si="142"/>
        <v>-2167341484.0564423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-2167341484.0564423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-9030589.5169018432</v>
      </c>
      <c r="L2103" s="444">
        <f t="shared" ca="1" si="142"/>
        <v>-2176372073.5733442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-2176372073.5733442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-9068216.9732222669</v>
      </c>
      <c r="L2104" s="444">
        <f t="shared" ca="1" si="142"/>
        <v>-2185440290.5465665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-2185440290.5465665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-9106001.2106106933</v>
      </c>
      <c r="L2105" s="444">
        <f t="shared" ca="1" si="142"/>
        <v>-2194546291.7571774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-2194546291.7571774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-9143942.8823215719</v>
      </c>
      <c r="L2106" s="444">
        <f t="shared" ca="1" si="142"/>
        <v>-2203690234.6394987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-2203690234.6394987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-9182042.6443312448</v>
      </c>
      <c r="L2107" s="444">
        <f t="shared" ca="1" si="142"/>
        <v>-2212872277.2838302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-2212872277.2838302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-9220301.1553492919</v>
      </c>
      <c r="L2108" s="444">
        <f t="shared" ca="1" si="142"/>
        <v>-2222092578.4391794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-2222092578.4391794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-9258719.076829914</v>
      </c>
      <c r="L2109" s="444">
        <f t="shared" ca="1" si="142"/>
        <v>-2231351297.5160093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-2231351297.5160093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-9297297.072983373</v>
      </c>
      <c r="L2110" s="444">
        <f t="shared" ca="1" si="142"/>
        <v>-2240648594.5889926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-2240648594.5889926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-9336035.8107874691</v>
      </c>
      <c r="L2111" s="444">
        <f t="shared" ca="1" si="142"/>
        <v>-2249984630.3997803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-2249984630.3997803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-9374935.9599990845</v>
      </c>
      <c r="L2112" s="444">
        <f t="shared" ca="1" si="142"/>
        <v>-2259359566.3597794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-2259359566.3597794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-9413998.1931657474</v>
      </c>
      <c r="L2113" s="444">
        <f t="shared" ca="1" si="142"/>
        <v>-2268773564.5529451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-2268773564.5529451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-9453223.185637271</v>
      </c>
      <c r="L2114" s="444">
        <f t="shared" ca="1" si="142"/>
        <v>-2278226787.7385826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-2278226787.7385826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-9492611.6155774277</v>
      </c>
      <c r="L2115" s="444">
        <f t="shared" ca="1" si="142"/>
        <v>-2287719399.3541598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-2287719399.3541598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-9532164.1639756653</v>
      </c>
      <c r="L2116" s="444">
        <f t="shared" ca="1" si="142"/>
        <v>-2297251563.5181355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-2297251563.5181355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-9571881.5146588981</v>
      </c>
      <c r="L2117" s="444">
        <f t="shared" ca="1" si="142"/>
        <v>-2306823445.0327945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-2306823445.0327945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-9611764.3543033097</v>
      </c>
      <c r="L2118" s="444">
        <f t="shared" ca="1" si="142"/>
        <v>-2316435209.3870978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-2316435209.3870978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-9651813.3724462409</v>
      </c>
      <c r="L2119" s="444">
        <f t="shared" ca="1" si="142"/>
        <v>-2326087022.7595439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-2326087022.7595439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-9692029.2614980992</v>
      </c>
      <c r="L2120" s="444">
        <f t="shared" ca="1" si="142"/>
        <v>-2335779052.0210419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-2335779052.0210419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-9732412.7167543415</v>
      </c>
      <c r="L2121" s="444">
        <f t="shared" ca="1" si="142"/>
        <v>-2345511464.7377963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-2345511464.7377963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-9772964.4364074841</v>
      </c>
      <c r="L2122" s="444">
        <f t="shared" ca="1" si="142"/>
        <v>-2355284429.1742039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-2355284429.1742039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-9813685.1215591822</v>
      </c>
      <c r="L2123" s="444">
        <f t="shared" ca="1" si="142"/>
        <v>-2365098114.295763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-2365098114.295763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-9854575.4762323461</v>
      </c>
      <c r="L2124" s="444">
        <f t="shared" ca="1" si="142"/>
        <v>-2374952689.7719955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-2374952689.7719955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-9895636.2073833141</v>
      </c>
      <c r="L2125" s="444">
        <f t="shared" ca="1" si="142"/>
        <v>-2384848325.9793787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-2384848325.9793787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-9936868.0249140784</v>
      </c>
      <c r="L2126" s="444">
        <f t="shared" ca="1" si="142"/>
        <v>-2394785194.004293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-2394785194.004293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-9978271.6416845545</v>
      </c>
      <c r="L2127" s="444">
        <f t="shared" ca="1" si="142"/>
        <v>-2404763465.6459775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-2404763465.6459775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-10019847.773524906</v>
      </c>
      <c r="L2128" s="444">
        <f t="shared" ca="1" si="142"/>
        <v>-2414783313.4195023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-2414783313.4195023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-10061597.139247926</v>
      </c>
      <c r="L2129" s="444">
        <f t="shared" ca="1" si="142"/>
        <v>-2424844910.5587502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-2424844910.5587502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-10103520.46066146</v>
      </c>
      <c r="L2130" s="444">
        <f t="shared" ca="1" si="142"/>
        <v>-2434948431.0194116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-2434948431.0194116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-10145618.462580882</v>
      </c>
      <c r="L2131" s="444">
        <f t="shared" ca="1" si="142"/>
        <v>-2445094049.4819922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-2445094049.4819922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-10187891.872841634</v>
      </c>
      <c r="L2132" s="444">
        <f t="shared" ca="1" si="142"/>
        <v>-2455281941.3548341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-2455281941.3548341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-10230341.422311809</v>
      </c>
      <c r="L2133" s="444">
        <f t="shared" ca="1" si="142"/>
        <v>-2465512282.7771459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-2465512282.7771459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-10272967.844904775</v>
      </c>
      <c r="L2134" s="444">
        <f t="shared" ca="1" si="142"/>
        <v>-2475785250.6220508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-2475785250.6220508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-10315771.877591878</v>
      </c>
      <c r="L2135" s="444">
        <f t="shared" ca="1" si="142"/>
        <v>-2486101022.4996428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-2486101022.4996428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-10358754.260415178</v>
      </c>
      <c r="L2136" s="444">
        <f t="shared" ca="1" si="142"/>
        <v>-2496459776.7600579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-2496459776.7600579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-10401915.736500241</v>
      </c>
      <c r="L2137" s="444">
        <f t="shared" ca="1" si="142"/>
        <v>-2506861692.4965582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-2506861692.4965582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-10445257.052068992</v>
      </c>
      <c r="L2138" s="444">
        <f t="shared" ca="1" si="142"/>
        <v>-2517306949.5486274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-2517306949.5486274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-10488778.956452614</v>
      </c>
      <c r="L2139" s="444">
        <f t="shared" ca="1" si="142"/>
        <v>-2527795728.5050802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-2527795728.5050802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-10532482.202104501</v>
      </c>
      <c r="L2140" s="444">
        <f t="shared" ca="1" si="142"/>
        <v>-2538328210.7071848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-2538328210.7071848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-10576367.54461327</v>
      </c>
      <c r="L2141" s="444">
        <f t="shared" ca="1" si="142"/>
        <v>-2548904578.2517982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-2548904578.2517982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-10620435.742715826</v>
      </c>
      <c r="L2142" s="444">
        <f t="shared" ca="1" si="142"/>
        <v>-2559525013.994514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-2559525013.994514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-10664687.558310475</v>
      </c>
      <c r="L2143" s="444">
        <f t="shared" ca="1" si="142"/>
        <v>-2570189701.5528245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-2570189701.5528245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-10709123.756470103</v>
      </c>
      <c r="L2144" s="444">
        <f t="shared" ca="1" si="142"/>
        <v>-2580898825.3092947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-2580898825.3092947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-10753745.105455395</v>
      </c>
      <c r="L2145" s="444">
        <f t="shared" ca="1" si="142"/>
        <v>-2591652570.4147501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-2591652570.4147501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-10798552.376728125</v>
      </c>
      <c r="L2146" s="444">
        <f t="shared" ca="1" si="142"/>
        <v>-2602451122.7914782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-2602451122.7914782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-10843546.344964493</v>
      </c>
      <c r="L2147" s="444">
        <f t="shared" ca="1" si="142"/>
        <v>-2613294669.1364427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-2613294669.1364427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-10888727.788068511</v>
      </c>
      <c r="L2148" s="444">
        <f t="shared" ca="1" si="142"/>
        <v>-2624183396.924511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-2624183396.924511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-10934097.487185461</v>
      </c>
      <c r="L2149" s="444">
        <f t="shared" ca="1" si="142"/>
        <v>-2635117494.4116964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-2635117494.4116964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-10979656.226715401</v>
      </c>
      <c r="L2150" s="444">
        <f t="shared" ca="1" si="142"/>
        <v>-2646097150.638412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-2646097150.638412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-11025404.794326717</v>
      </c>
      <c r="L2151" s="444">
        <f t="shared" ca="1" si="142"/>
        <v>-2657122555.4327388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-2657122555.4327388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-11071343.980969746</v>
      </c>
      <c r="L2152" s="444">
        <f t="shared" ca="1" si="142"/>
        <v>-2668193899.4137087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-2668193899.4137087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-11117474.580890452</v>
      </c>
      <c r="L2153" s="444">
        <f t="shared" ca="1" si="142"/>
        <v>-2679311373.9945993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-2679311373.9945993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-11163797.391644163</v>
      </c>
      <c r="L2154" s="444">
        <f t="shared" ca="1" si="142"/>
        <v>-2690475171.3862433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-2690475171.3862433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-11210313.214109346</v>
      </c>
      <c r="L2155" s="444">
        <f t="shared" ca="1" si="142"/>
        <v>-2701685484.6003528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-2701685484.6003528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-11257022.852501471</v>
      </c>
      <c r="L2156" s="444">
        <f t="shared" ca="1" si="142"/>
        <v>-2712942507.4528542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-2712942507.4528542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-11303927.114386892</v>
      </c>
      <c r="L2157" s="444">
        <f t="shared" ca="1" si="142"/>
        <v>-2724246434.5672412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-2724246434.5672412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-11351026.810696838</v>
      </c>
      <c r="L2158" s="444">
        <f t="shared" ca="1" si="142"/>
        <v>-2735597461.3779378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-2735597461.3779378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-11398322.755741408</v>
      </c>
      <c r="L2159" s="444">
        <f t="shared" ca="1" si="142"/>
        <v>-2746995784.1336794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-2746995784.1336794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-11445815.767223664</v>
      </c>
      <c r="L2160" s="444">
        <f t="shared" ca="1" si="142"/>
        <v>-2758441599.9009032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-2758441599.9009032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-11493506.666253764</v>
      </c>
      <c r="L2161" s="444">
        <f t="shared" ca="1" si="142"/>
        <v>-2769935106.5671568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-2769935106.5671568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-11541396.277363153</v>
      </c>
      <c r="L2162" s="444">
        <f t="shared" ca="1" si="142"/>
        <v>-2781476502.8445201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-2781476502.8445201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-11589485.428518834</v>
      </c>
      <c r="L2163" s="444">
        <f t="shared" ca="1" si="142"/>
        <v>-2793065988.2730389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-2793065988.2730389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-11637774.951137662</v>
      </c>
      <c r="L2164" s="444">
        <f t="shared" ca="1" si="142"/>
        <v>-2804703763.2241764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-2804703763.2241764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-11686265.680100735</v>
      </c>
      <c r="L2165" s="444">
        <f t="shared" ca="1" si="142"/>
        <v>-2816390028.9042773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-2816390028.9042773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-11734958.453767821</v>
      </c>
      <c r="L2166" s="444">
        <f t="shared" ca="1" si="142"/>
        <v>-2828124987.3580451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-2828124987.3580451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-11783854.113991855</v>
      </c>
      <c r="L2167" s="444">
        <f t="shared" ca="1" si="142"/>
        <v>-2839908841.4720368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-2839908841.4720368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-11832953.506133487</v>
      </c>
      <c r="L2168" s="444">
        <f t="shared" ca="1" si="142"/>
        <v>-2851741794.9781704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-2851741794.9781704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-11882257.479075709</v>
      </c>
      <c r="L2169" s="444">
        <f t="shared" ca="1" si="142"/>
        <v>-2863624052.4572463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-2863624052.4572463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-11931766.885238526</v>
      </c>
      <c r="L2170" s="444">
        <f t="shared" ca="1" si="142"/>
        <v>-2875555819.342485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-2875555819.342485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-11981482.580593687</v>
      </c>
      <c r="L2171" s="444">
        <f t="shared" ca="1" si="142"/>
        <v>-2887537301.9230785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-2887537301.9230785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-12031405.424679494</v>
      </c>
      <c r="L2172" s="444">
        <f t="shared" ca="1" si="142"/>
        <v>-2899568707.3477578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-2899568707.3477578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-12081536.280615658</v>
      </c>
      <c r="L2173" s="444">
        <f t="shared" ca="1" si="142"/>
        <v>-2911650243.6283736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-2911650243.6283736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-12131876.015118223</v>
      </c>
      <c r="L2174" s="444">
        <f t="shared" ca="1" si="142"/>
        <v>-2923782119.6434917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-2923782119.6434917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-12182425.498514548</v>
      </c>
      <c r="L2175" s="444">
        <f t="shared" ca="1" si="142"/>
        <v>-2935964545.1420064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-2935964545.1420064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-12233185.604758359</v>
      </c>
      <c r="L2176" s="444">
        <f t="shared" ca="1" si="142"/>
        <v>-2948197730.7467647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-2948197730.7467647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-12284157.211444853</v>
      </c>
      <c r="L2177" s="444">
        <f t="shared" ca="1" si="142"/>
        <v>-2960481887.9582095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-2960481887.9582095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-12335341.199825874</v>
      </c>
      <c r="L2178" s="444">
        <f t="shared" ca="1" si="142"/>
        <v>-2972817229.1580353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-2972817229.1580353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-12386738.454825146</v>
      </c>
      <c r="L2179" s="444">
        <f t="shared" ca="1" si="142"/>
        <v>-2985203967.6128602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-2985203967.6128602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-12438349.865053585</v>
      </c>
      <c r="L2180" s="444">
        <f t="shared" ca="1" si="142"/>
        <v>-2997642317.4779139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-2997642317.4779139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-12490176.32282464</v>
      </c>
      <c r="L2181" s="444">
        <f t="shared" ca="1" si="142"/>
        <v>-3010132493.8007383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-3010132493.8007383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-12542218.724169742</v>
      </c>
      <c r="L2182" s="444">
        <f t="shared" ca="1" si="142"/>
        <v>-3022674712.5249081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-3022674712.5249081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-12594477.968853783</v>
      </c>
      <c r="L2183" s="444">
        <f t="shared" ca="1" si="142"/>
        <v>-3035269190.493762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-3035269190.493762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-12646954.960390676</v>
      </c>
      <c r="L2184" s="444">
        <f t="shared" ca="1" si="142"/>
        <v>-3047916145.4541526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-3047916145.4541526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-12699650.606058968</v>
      </c>
      <c r="L2185" s="444">
        <f t="shared" ca="1" si="142"/>
        <v>-3060615796.0602117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-3060615796.0602117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-12752565.816917548</v>
      </c>
      <c r="L2186" s="444">
        <f t="shared" ca="1" si="142"/>
        <v>-3073368361.8771291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-3073368361.8771291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-12805701.507821372</v>
      </c>
      <c r="L2187" s="444">
        <f t="shared" ca="1" si="142"/>
        <v>-3086174063.3849506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-3086174063.3849506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-12859058.597437294</v>
      </c>
      <c r="L2188" s="444">
        <f t="shared" ca="1" si="142"/>
        <v>-3099033121.982388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-3099033121.982388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-12912638.00825995</v>
      </c>
      <c r="L2189" s="444">
        <f t="shared" ca="1" si="142"/>
        <v>-3111945759.9906478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-3111945759.9906478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-12966440.6666277</v>
      </c>
      <c r="L2190" s="444">
        <f t="shared" ca="1" si="142"/>
        <v>-3124912200.6572757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-3124912200.6572757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-13020467.502738649</v>
      </c>
      <c r="L2191" s="444">
        <f t="shared" ca="1" si="142"/>
        <v>-3137932668.1600142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-3137932668.1600142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-13074719.450666726</v>
      </c>
      <c r="L2192" s="444">
        <f t="shared" ca="1" si="142"/>
        <v>-3151007387.6106811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-3151007387.6106811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-13129197.448377838</v>
      </c>
      <c r="L2193" s="444">
        <f t="shared" ca="1" si="142"/>
        <v>-3164136585.0590587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-3164136585.0590587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-13183902.437746078</v>
      </c>
      <c r="L2194" s="444">
        <f t="shared" ca="1" si="142"/>
        <v>-3177320487.4968047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-3177320487.4968047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-13238835.36457002</v>
      </c>
      <c r="L2195" s="444">
        <f t="shared" ca="1" si="142"/>
        <v>-3190559322.8613749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-3190559322.8613749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-13293997.178589061</v>
      </c>
      <c r="L2196" s="444">
        <f t="shared" ca="1" si="142"/>
        <v>-3203853320.0399637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-3203853320.0399637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-13349388.833499849</v>
      </c>
      <c r="L2197" s="444">
        <f t="shared" ca="1" si="142"/>
        <v>-3217202708.8734636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-3217202708.8734636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-13405011.286972765</v>
      </c>
      <c r="L2198" s="444">
        <f t="shared" ca="1" si="142"/>
        <v>-3230607720.1604366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-3230607720.1604366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-13460865.500668487</v>
      </c>
      <c r="L2199" s="444">
        <f t="shared" ca="1" si="142"/>
        <v>-3244068585.6611052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-3244068585.6611052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-13516952.440254604</v>
      </c>
      <c r="L2200" s="444">
        <f t="shared" ca="1" si="142"/>
        <v>-3257585538.1013598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-3257585538.1013598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-13573273.075422332</v>
      </c>
      <c r="L2201" s="444">
        <f t="shared" ca="1" si="142"/>
        <v>-3271158811.1767821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-3271158811.1767821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-13629828.379903259</v>
      </c>
      <c r="L2202" s="444">
        <f t="shared" ca="1" si="142"/>
        <v>-3284788639.5566854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-3284788639.5566854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-13686619.33148619</v>
      </c>
      <c r="L2203" s="444">
        <f t="shared" ca="1" si="142"/>
        <v>-3298475258.8881717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-3298475258.8881717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-13743646.912034048</v>
      </c>
      <c r="L2204" s="444">
        <f t="shared" ca="1" si="142"/>
        <v>-3312218905.8002057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-3312218905.8002057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-13800912.107500857</v>
      </c>
      <c r="L2205" s="444">
        <f t="shared" ca="1" si="142"/>
        <v>-3326019817.9077067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-3326019817.9077067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-13858415.907948777</v>
      </c>
      <c r="L2206" s="444">
        <f t="shared" ca="1" si="142"/>
        <v>-3339878233.8156557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-3339878233.8156557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-13916159.307565233</v>
      </c>
      <c r="L2207" s="444">
        <f t="shared" ca="1" si="142"/>
        <v>-3353794393.1232209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-3353794393.1232209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-13974143.304680087</v>
      </c>
      <c r="L2208" s="444">
        <f t="shared" ca="1" si="142"/>
        <v>-3367768536.4279008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-3367768536.4279008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-14032368.901782921</v>
      </c>
      <c r="L2209" s="444">
        <f t="shared" ca="1" si="142"/>
        <v>-3381800905.3296838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-3381800905.3296838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-14090837.105540346</v>
      </c>
      <c r="L2210" s="444">
        <f t="shared" ca="1" si="142"/>
        <v>-3395891742.4352241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-3395891742.4352241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-14149548.926813433</v>
      </c>
      <c r="L2211" s="444">
        <f t="shared" ca="1" si="142"/>
        <v>-3410041291.3620377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-3410041291.3620377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-14208505.380675159</v>
      </c>
      <c r="L2212" s="444">
        <f t="shared" ca="1" si="142"/>
        <v>-3424249796.742713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-3424249796.742713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-14267707.486427972</v>
      </c>
      <c r="L2213" s="444">
        <f t="shared" ca="1" si="142"/>
        <v>-3438517504.2291408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-3438517504.2291408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-14327156.26762142</v>
      </c>
      <c r="L2214" s="444">
        <f t="shared" ca="1" si="142"/>
        <v>-3452844660.4967623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-3452844660.4967623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-14386852.75206984</v>
      </c>
      <c r="L2215" s="444">
        <f t="shared" ca="1" si="142"/>
        <v>-3467231513.2488322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-3467231513.2488322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-14446797.971870134</v>
      </c>
      <c r="L2216" s="444">
        <f t="shared" ca="1" si="142"/>
        <v>-3481678311.2207022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-3481678311.2207022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-14506992.963419592</v>
      </c>
      <c r="L2217" s="444">
        <f t="shared" ca="1" si="142"/>
        <v>-3496185304.1841216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-3496185304.1841216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-14567438.767433839</v>
      </c>
      <c r="L2218" s="444">
        <f t="shared" ca="1" si="142"/>
        <v>-3510752742.9515553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-3510752742.9515553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-14628136.428964816</v>
      </c>
      <c r="L2219" s="444">
        <f t="shared" ca="1" si="142"/>
        <v>-3525380879.3805199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-3525380879.3805199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-14689086.997418832</v>
      </c>
      <c r="L2220" s="444">
        <f t="shared" ca="1" si="142"/>
        <v>-3540069966.3779387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-3540069966.3779387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-14750291.526574742</v>
      </c>
      <c r="L2221" s="444">
        <f t="shared" ca="1" si="142"/>
        <v>-3554820257.9045134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-3554820257.9045134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-14811751.074602138</v>
      </c>
      <c r="L2222" s="444">
        <f t="shared" ca="1" si="142"/>
        <v>-3569632008.9791155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-3569632008.9791155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-14873466.704079648</v>
      </c>
      <c r="L2223" s="444">
        <f t="shared" ca="1" si="142"/>
        <v>-3584505475.6831951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-3584505475.6831951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-14935439.482013315</v>
      </c>
      <c r="L2224" s="444">
        <f t="shared" ca="1" si="142"/>
        <v>-3599440915.1652083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-3599440915.1652083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-14997670.479855033</v>
      </c>
      <c r="L2225" s="444">
        <f t="shared" ca="1" si="142"/>
        <v>-3614438585.6450634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-3614438585.6450634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-15060160.773521097</v>
      </c>
      <c r="L2226" s="444">
        <f t="shared" ca="1" si="142"/>
        <v>-3629498746.4185843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-3629498746.4185843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-15122911.443410769</v>
      </c>
      <c r="L2227" s="444">
        <f t="shared" ca="1" si="142"/>
        <v>-3644621657.8619952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-3644621657.8619952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-15185923.574424982</v>
      </c>
      <c r="L2228" s="444">
        <f t="shared" ca="1" si="142"/>
        <v>-3659807581.4364204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-3659807581.4364204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-15249198.255985087</v>
      </c>
      <c r="L2229" s="444">
        <f t="shared" ca="1" si="142"/>
        <v>-3675056779.6924057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-3675056779.6924057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-15312736.582051691</v>
      </c>
      <c r="L2230" s="444">
        <f t="shared" ca="1" si="142"/>
        <v>-3690369516.2744575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-3690369516.2744575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-15376539.651143575</v>
      </c>
      <c r="L2231" s="444">
        <f t="shared" ca="1" si="142"/>
        <v>-3705746055.925601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-3705746055.925601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-15440608.566356668</v>
      </c>
      <c r="L2232" s="444">
        <f t="shared" ca="1" si="142"/>
        <v>-3721186664.4919577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-3721186664.4919577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-15504944.435383156</v>
      </c>
      <c r="L2233" s="444">
        <f t="shared" ca="1" si="142"/>
        <v>-3736691608.927341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-3736691608.927341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-15569548.370530587</v>
      </c>
      <c r="L2234" s="444">
        <f t="shared" ca="1" si="142"/>
        <v>-3752261157.2978716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-3752261157.2978716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-15634421.488741131</v>
      </c>
      <c r="L2235" s="444">
        <f t="shared" ca="1" si="142"/>
        <v>-3767895578.7866125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-3767895578.7866125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-15699564.911610883</v>
      </c>
      <c r="L2236" s="444">
        <f t="shared" ca="1" si="142"/>
        <v>-3783595143.6982236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-3783595143.6982236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-15764979.765409265</v>
      </c>
      <c r="L2237" s="444">
        <f t="shared" ca="1" si="142"/>
        <v>-3799360123.4636331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-3799360123.4636331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-15830667.18109847</v>
      </c>
      <c r="L2238" s="444">
        <f t="shared" ca="1" si="142"/>
        <v>-3815190790.6447315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-3815190790.6447315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-15896628.294353047</v>
      </c>
      <c r="L2239" s="444">
        <f t="shared" ca="1" si="142"/>
        <v>-3831087418.9390845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-3831087418.9390845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-15962864.245579517</v>
      </c>
      <c r="L2240" s="444">
        <f t="shared" ca="1" si="142"/>
        <v>-3847050283.1846642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-3847050283.1846642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-16029376.179936104</v>
      </c>
      <c r="L2241" s="444">
        <f t="shared" ca="1" si="142"/>
        <v>-3863079659.3646002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-3863079659.3646002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-16096165.247352501</v>
      </c>
      <c r="L2242" s="444">
        <f t="shared" ca="1" si="142"/>
        <v>-3879175824.6119528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-3879175824.6119528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-16163232.602549803</v>
      </c>
      <c r="L2243" s="444">
        <f t="shared" ca="1" si="142"/>
        <v>-3895339057.2145028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-3895339057.2145028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-16230579.405060427</v>
      </c>
      <c r="L2244" s="444">
        <f t="shared" ca="1" si="142"/>
        <v>-3911569636.6195631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-3911569636.6195631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-16298206.819248179</v>
      </c>
      <c r="L2245" s="444">
        <f t="shared" ca="1" si="142"/>
        <v>-3927867843.4388113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-3927867843.4388113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-16366116.014328381</v>
      </c>
      <c r="L2246" s="444">
        <f t="shared" ca="1" si="142"/>
        <v>-3944233959.4531398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-3944233959.4531398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-16434308.164388081</v>
      </c>
      <c r="L2247" s="444">
        <f t="shared" ca="1" si="142"/>
        <v>-3960668267.617528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-3960668267.617528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-16502784.448406367</v>
      </c>
      <c r="L2248" s="444">
        <f t="shared" ca="1" si="142"/>
        <v>-3977171052.0659342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-3977171052.0659342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-16571546.050274726</v>
      </c>
      <c r="L2249" s="444">
        <f t="shared" ca="1" si="142"/>
        <v>-3993742598.116209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-3993742598.116209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-16640594.158817537</v>
      </c>
      <c r="L2250" s="444">
        <f t="shared" ca="1" si="142"/>
        <v>-4010383192.2750268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-4010383192.2750268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-16709929.967812611</v>
      </c>
      <c r="L2251" s="444">
        <f t="shared" ca="1" si="142"/>
        <v>-4027093122.2428393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-4027093122.2428393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-16779554.676011831</v>
      </c>
      <c r="L2252" s="444">
        <f t="shared" ca="1" si="142"/>
        <v>-4043872676.9188514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-4043872676.9188514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-16849469.487161882</v>
      </c>
      <c r="L2253" s="444">
        <f t="shared" ca="1" si="142"/>
        <v>-4060722146.4060135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-4060722146.4060135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-16919675.610025056</v>
      </c>
      <c r="L2254" s="444">
        <f t="shared" ca="1" si="142"/>
        <v>-4077641822.0160384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-4077641822.0160384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-16990174.258400161</v>
      </c>
      <c r="L2255" s="444">
        <f t="shared" ca="1" si="142"/>
        <v>-4094631996.2744384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-4094631996.2744384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-17060966.651143491</v>
      </c>
      <c r="L2256" s="444">
        <f t="shared" ca="1" si="142"/>
        <v>-4111692962.9255819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-4111692962.9255819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-17132054.012189925</v>
      </c>
      <c r="L2257" s="444">
        <f t="shared" ca="1" si="142"/>
        <v>-4128825016.9377718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-4128825016.9377718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-17203437.570574049</v>
      </c>
      <c r="L2258" s="444">
        <f t="shared" ca="1" si="142"/>
        <v>-4146028454.5083461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-4146028454.5083461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-17275118.560451441</v>
      </c>
      <c r="L2259" s="444">
        <f t="shared" ca="1" si="142"/>
        <v>-4163303573.0687976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-4163303573.0687976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-17347098.221119989</v>
      </c>
      <c r="L2260" s="444">
        <f t="shared" ca="1" si="142"/>
        <v>-4180650671.2899175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-4180650671.2899175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-17419377.797041323</v>
      </c>
      <c r="L2261" s="444">
        <f t="shared" ca="1" si="142"/>
        <v>-4198070049.0869589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-4198070049.0869589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-17491958.537862327</v>
      </c>
      <c r="L2262" s="444">
        <f t="shared" ca="1" si="142"/>
        <v>-4215562007.6248212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-4215562007.6248212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-17564841.698436756</v>
      </c>
      <c r="L2263" s="444">
        <f t="shared" ca="1" si="142"/>
        <v>-4233126849.3232579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-4233126849.3232579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-17638028.538846906</v>
      </c>
      <c r="L2264" s="444">
        <f t="shared" ca="1" si="142"/>
        <v>-4250764877.8621049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-4250764877.8621049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-17711520.32442544</v>
      </c>
      <c r="L2265" s="444">
        <f t="shared" ca="1" si="142"/>
        <v>-4268476398.1865301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-4268476398.1865301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-17785318.32577721</v>
      </c>
      <c r="L2266" s="444">
        <f t="shared" ca="1" si="142"/>
        <v>-4286261716.5123072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-4286261716.5123072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-17859423.818801276</v>
      </c>
      <c r="L2267" s="444">
        <f t="shared" ca="1" si="142"/>
        <v>-4304121140.3311081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-4304121140.3311081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-17933838.084712949</v>
      </c>
      <c r="L2268" s="444">
        <f t="shared" ca="1" si="142"/>
        <v>-4322054978.4158211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-4322054978.4158211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-18008562.410065919</v>
      </c>
      <c r="L2269" s="444">
        <f t="shared" ca="1" si="142"/>
        <v>-4340063540.8258867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-4340063540.8258867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-18083598.086774528</v>
      </c>
      <c r="L2270" s="444">
        <f t="shared" ca="1" si="142"/>
        <v>-4358147138.9126616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-4358147138.9126616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-18158946.412136089</v>
      </c>
      <c r="L2271" s="444">
        <f t="shared" ca="1" si="142"/>
        <v>-4376306085.3247976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-4376306085.3247976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-18234608.688853323</v>
      </c>
      <c r="L2272" s="444">
        <f t="shared" ca="1" si="142"/>
        <v>-4394540694.0136509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-4394540694.0136509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-18310586.225056879</v>
      </c>
      <c r="L2273" s="444">
        <f t="shared" ca="1" si="142"/>
        <v>-4412851280.2387075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-4412851280.2387075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-18386880.334327947</v>
      </c>
      <c r="L2274" s="444">
        <f t="shared" ca="1" si="142"/>
        <v>-4431238160.5730352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-4431238160.5730352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-18463492.335720979</v>
      </c>
      <c r="L2275" s="444">
        <f t="shared" ca="1" si="142"/>
        <v>-4449701652.9087563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-4449701652.9087563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-18540423.553786483</v>
      </c>
      <c r="L2276" s="444">
        <f t="shared" ca="1" si="142"/>
        <v>-4468242076.4625425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-4468242076.4625425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-18617675.318593927</v>
      </c>
      <c r="L2277" s="444">
        <f t="shared" ca="1" si="142"/>
        <v>-4486859751.7811365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-4486859751.7811365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-18695248.965754736</v>
      </c>
      <c r="L2278" s="444">
        <f t="shared" ca="1" si="142"/>
        <v>-4505555000.746891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-4505555000.746891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-18773145.83644538</v>
      </c>
      <c r="L2279" s="444">
        <f t="shared" ca="1" si="142"/>
        <v>-4524328146.5833368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-4524328146.5833368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-18851367.277430572</v>
      </c>
      <c r="L2280" s="444">
        <f t="shared" ca="1" si="142"/>
        <v>-4543179513.8607674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-4543179513.8607674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-18929914.64108653</v>
      </c>
      <c r="L2281" s="444">
        <f t="shared" ca="1" si="142"/>
        <v>-4562109428.5018539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-4562109428.5018539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-19008789.285424393</v>
      </c>
      <c r="L2282" s="444">
        <f t="shared" ca="1" si="142"/>
        <v>-4581118217.7872782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-4581118217.7872782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-19087992.57411366</v>
      </c>
      <c r="L2283" s="444">
        <f t="shared" ca="1" si="142"/>
        <v>-4600206210.361392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-4600206210.361392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-19167525.8765058</v>
      </c>
      <c r="L2284" s="444">
        <f t="shared" ca="1" si="142"/>
        <v>-4619373736.2378979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-4619373736.2378979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-19247390.567657907</v>
      </c>
      <c r="L2285" s="444">
        <f t="shared" ca="1" si="142"/>
        <v>-4638621126.8055553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-4638621126.8055553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-19327588.028356481</v>
      </c>
      <c r="L2286" s="444">
        <f t="shared" ca="1" si="142"/>
        <v>-4657948714.8339119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-4657948714.8339119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-19408119.6451413</v>
      </c>
      <c r="L2287" s="444">
        <f t="shared" ca="1" si="142"/>
        <v>-4677356834.4790535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-4677356834.4790535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-19488986.810329389</v>
      </c>
      <c r="L2288" s="444">
        <f t="shared" ca="1" si="142"/>
        <v>-4696845821.2893829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-4696845821.2893829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-19570190.922039095</v>
      </c>
      <c r="L2289" s="444">
        <f t="shared" ca="1" si="142"/>
        <v>-4716416012.211422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-4716416012.211422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-19651733.38421426</v>
      </c>
      <c r="L2290" s="444">
        <f t="shared" ca="1" si="142"/>
        <v>-4736067745.5956364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-4736067745.5956364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-19733615.606648486</v>
      </c>
      <c r="L2291" s="444">
        <f t="shared" ca="1" si="142"/>
        <v>-4755801361.2022848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-4755801361.2022848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-19815839.005009521</v>
      </c>
      <c r="L2292" s="444">
        <f t="shared" ca="1" si="142"/>
        <v>-4775617200.2072945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-4775617200.2072945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-19898405.000863727</v>
      </c>
      <c r="L2293" s="444">
        <f t="shared" ca="1" si="142"/>
        <v>-4795515605.2081585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-4795515605.2081585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-19981315.021700662</v>
      </c>
      <c r="L2294" s="444">
        <f t="shared" ca="1" si="142"/>
        <v>-4815496920.2298594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-4815496920.2298594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-20064570.500957746</v>
      </c>
      <c r="L2295" s="444">
        <f t="shared" ca="1" si="142"/>
        <v>-4835561490.7308168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-4835561490.7308168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-20148172.878045071</v>
      </c>
      <c r="L2296" s="444">
        <f t="shared" ca="1" si="142"/>
        <v>-4855709663.6088619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-4855709663.6088619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-20232123.598370258</v>
      </c>
      <c r="L2297" s="444">
        <f t="shared" ca="1" si="142"/>
        <v>-4875941787.2072325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-4875941787.2072325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-20316424.113363467</v>
      </c>
      <c r="L2298" s="444">
        <f t="shared" ca="1" si="142"/>
        <v>-4896258211.3205957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-4896258211.3205957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-20401075.880502481</v>
      </c>
      <c r="L2299" s="444">
        <f t="shared" ca="1" si="142"/>
        <v>-4916659287.2010984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-4916659287.2010984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-20486080.363337912</v>
      </c>
      <c r="L2300" s="444">
        <f t="shared" ca="1" si="142"/>
        <v>-4937145367.564436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-4937145367.564436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-20571439.031518482</v>
      </c>
      <c r="L2301" s="444">
        <f t="shared" ca="1" si="142"/>
        <v>-4957716806.5959549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-4957716806.5959549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-20657153.360816479</v>
      </c>
      <c r="L2302" s="444">
        <f t="shared" ca="1" si="142"/>
        <v>-4978373959.9567719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-4978373959.9567719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-20743224.833153214</v>
      </c>
      <c r="L2303" s="444">
        <f t="shared" ref="L2303:L2557" ca="1" si="147">I2303-J2303+K2303</f>
        <v>-4999117184.7899246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-4999117184.7899246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-20829654.936624687</v>
      </c>
      <c r="L2304" s="444">
        <f t="shared" ca="1" si="147"/>
        <v>-5019946839.7265491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-5019946839.7265491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-20916445.165527288</v>
      </c>
      <c r="L2305" s="444">
        <f t="shared" ca="1" si="147"/>
        <v>-5040863284.8920765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-5040863284.8920765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-21003597.020383652</v>
      </c>
      <c r="L2306" s="444">
        <f t="shared" ca="1" si="147"/>
        <v>-5061866881.9124603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-5061866881.9124603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-21091112.007968586</v>
      </c>
      <c r="L2307" s="444">
        <f t="shared" ca="1" si="147"/>
        <v>-5082957993.9204292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-5082957993.9204292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-21178991.641335122</v>
      </c>
      <c r="L2308" s="444">
        <f t="shared" ca="1" si="147"/>
        <v>-5104136985.5617647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-5104136985.5617647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-21267237.439840686</v>
      </c>
      <c r="L2309" s="444">
        <f t="shared" ca="1" si="147"/>
        <v>-5125404223.001605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-5125404223.001605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-21355850.929173354</v>
      </c>
      <c r="L2310" s="444">
        <f t="shared" ca="1" si="147"/>
        <v>-5146760073.9307785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-5146760073.9307785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-21444833.641378243</v>
      </c>
      <c r="L2311" s="444">
        <f t="shared" ca="1" si="147"/>
        <v>-5168204907.5721569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-5168204907.5721569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-21534187.114883985</v>
      </c>
      <c r="L2312" s="444">
        <f t="shared" ca="1" si="147"/>
        <v>-5189739094.6870413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-5189739094.6870413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-21623912.894529339</v>
      </c>
      <c r="L2313" s="444">
        <f t="shared" ca="1" si="147"/>
        <v>-5211363007.5815706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-5211363007.5815706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-21714012.531589877</v>
      </c>
      <c r="L2314" s="444">
        <f t="shared" ca="1" si="147"/>
        <v>-5233077020.1131601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-5233077020.1131601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-21804487.583804835</v>
      </c>
      <c r="L2315" s="444">
        <f t="shared" ca="1" si="147"/>
        <v>-5254881507.6969652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-5254881507.6969652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-21895339.615404021</v>
      </c>
      <c r="L2316" s="444">
        <f t="shared" ca="1" si="147"/>
        <v>-5276776847.3123693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-5276776847.3123693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-21986570.197134871</v>
      </c>
      <c r="L2317" s="444">
        <f t="shared" ca="1" si="147"/>
        <v>-5298763417.5095043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-5298763417.5095043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-22078180.9062896</v>
      </c>
      <c r="L2318" s="444">
        <f t="shared" ca="1" si="147"/>
        <v>-5320841598.4157944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-5320841598.4157944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-22170173.326732475</v>
      </c>
      <c r="L2319" s="444">
        <f t="shared" ca="1" si="147"/>
        <v>-5343011771.742527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-5343011771.742527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-22262549.048927195</v>
      </c>
      <c r="L2320" s="444">
        <f t="shared" ca="1" si="147"/>
        <v>-5365274320.7914543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-5365274320.7914543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-22355309.669964392</v>
      </c>
      <c r="L2321" s="444">
        <f t="shared" ca="1" si="147"/>
        <v>-5387629630.4614191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-5387629630.4614191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-22448456.793589246</v>
      </c>
      <c r="L2322" s="444">
        <f t="shared" ca="1" si="147"/>
        <v>-5410078087.2550087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-5410078087.2550087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-22541992.030229203</v>
      </c>
      <c r="L2323" s="444">
        <f t="shared" ca="1" si="147"/>
        <v>-5432620079.2852383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-5432620079.2852383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-22635916.997021824</v>
      </c>
      <c r="L2324" s="444">
        <f t="shared" ca="1" si="147"/>
        <v>-5455255996.2822599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-5455255996.2822599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-22730233.317842748</v>
      </c>
      <c r="L2325" s="444">
        <f t="shared" ca="1" si="147"/>
        <v>-5477986229.6001024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-5477986229.6001024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-22824942.62333376</v>
      </c>
      <c r="L2326" s="444">
        <f t="shared" ca="1" si="147"/>
        <v>-5500811172.2234364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-5500811172.2234364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-22920046.550930984</v>
      </c>
      <c r="L2327" s="444">
        <f t="shared" ca="1" si="147"/>
        <v>-5523731218.7743673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-5523731218.7743673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-23015546.744893197</v>
      </c>
      <c r="L2328" s="444">
        <f t="shared" ca="1" si="147"/>
        <v>-5546746765.5192604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-5546746765.5192604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-23111444.856330253</v>
      </c>
      <c r="L2329" s="444">
        <f t="shared" ca="1" si="147"/>
        <v>-5569858210.3755903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-5569858210.3755903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-23207742.543231625</v>
      </c>
      <c r="L2330" s="444">
        <f t="shared" ca="1" si="147"/>
        <v>-5593065952.9188223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-5593065952.9188223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-23304441.470495094</v>
      </c>
      <c r="L2331" s="444">
        <f t="shared" ca="1" si="147"/>
        <v>-5616370394.3893175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-5616370394.3893175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-23401543.309955489</v>
      </c>
      <c r="L2332" s="444">
        <f t="shared" ca="1" si="147"/>
        <v>-5639771937.6992731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-5639771937.6992731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-23499049.740413636</v>
      </c>
      <c r="L2333" s="444">
        <f t="shared" ca="1" si="147"/>
        <v>-5663270987.4396868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-5663270987.4396868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-23596962.44766536</v>
      </c>
      <c r="L2334" s="444">
        <f t="shared" ca="1" si="147"/>
        <v>-5686867949.887352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-5686867949.887352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-23695283.124530632</v>
      </c>
      <c r="L2335" s="444">
        <f t="shared" ca="1" si="147"/>
        <v>-5710563233.0118828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-5710563233.0118828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-23794013.470882844</v>
      </c>
      <c r="L2336" s="444">
        <f t="shared" ca="1" si="147"/>
        <v>-5734357246.4827652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-5734357246.4827652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-23893155.193678189</v>
      </c>
      <c r="L2337" s="444">
        <f t="shared" ca="1" si="147"/>
        <v>-5758250401.6764431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-5758250401.6764431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-23992710.00698518</v>
      </c>
      <c r="L2338" s="444">
        <f t="shared" ca="1" si="147"/>
        <v>-5782243111.6834278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-5782243111.6834278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-24092679.632014282</v>
      </c>
      <c r="L2339" s="444">
        <f t="shared" ca="1" si="147"/>
        <v>-5806335791.3154421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-5806335791.3154421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-24193065.797147676</v>
      </c>
      <c r="L2340" s="444">
        <f t="shared" ca="1" si="147"/>
        <v>-5830528857.1125898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-5830528857.1125898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-24293870.237969123</v>
      </c>
      <c r="L2341" s="444">
        <f t="shared" ca="1" si="147"/>
        <v>-5854822727.3505592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-5854822727.3505592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-24395094.697293997</v>
      </c>
      <c r="L2342" s="444">
        <f t="shared" ca="1" si="147"/>
        <v>-5879217822.0478535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-5879217822.0478535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-24496740.925199389</v>
      </c>
      <c r="L2343" s="444">
        <f t="shared" ca="1" si="147"/>
        <v>-5903714562.973053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-5903714562.973053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-24598810.679054387</v>
      </c>
      <c r="L2344" s="444">
        <f t="shared" ca="1" si="147"/>
        <v>-5928313373.6521072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-5928313373.6521072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-24701305.723550446</v>
      </c>
      <c r="L2345" s="444">
        <f t="shared" ca="1" si="147"/>
        <v>-5953014679.375658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-5953014679.375658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-24804227.83073191</v>
      </c>
      <c r="L2346" s="444">
        <f t="shared" ca="1" si="147"/>
        <v>-5977818907.2063904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-5977818907.2063904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-24907578.780026626</v>
      </c>
      <c r="L2347" s="444">
        <f t="shared" ca="1" si="147"/>
        <v>-6002726485.9864168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-6002726485.9864168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-25011360.358276736</v>
      </c>
      <c r="L2348" s="444">
        <f t="shared" ca="1" si="147"/>
        <v>-6027737846.3446932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-6027737846.3446932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-25115574.359769553</v>
      </c>
      <c r="L2349" s="444">
        <f t="shared" ca="1" si="147"/>
        <v>-6052853420.704463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-6052853420.704463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-25220222.586268596</v>
      </c>
      <c r="L2350" s="444">
        <f t="shared" ca="1" si="147"/>
        <v>-6078073643.2907314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-6078073643.2907314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-25325306.847044714</v>
      </c>
      <c r="L2351" s="444">
        <f t="shared" ca="1" si="147"/>
        <v>-6103398950.1377764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-6103398950.1377764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-25430828.958907403</v>
      </c>
      <c r="L2352" s="444">
        <f t="shared" ca="1" si="147"/>
        <v>-6128829779.0966835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-6128829779.0966835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-25536790.746236183</v>
      </c>
      <c r="L2353" s="444">
        <f t="shared" ca="1" si="147"/>
        <v>-6154366569.8429193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-6154366569.8429193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-25643194.041012164</v>
      </c>
      <c r="L2354" s="444">
        <f t="shared" ca="1" si="147"/>
        <v>-6180009763.8839312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-6180009763.8839312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-25750040.682849713</v>
      </c>
      <c r="L2355" s="444">
        <f t="shared" ca="1" si="147"/>
        <v>-6205759804.566781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-6205759804.566781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-25857332.519028254</v>
      </c>
      <c r="L2356" s="444">
        <f t="shared" ca="1" si="147"/>
        <v>-6231617137.0858097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-6231617137.0858097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-25965071.404524207</v>
      </c>
      <c r="L2357" s="444">
        <f t="shared" ca="1" si="147"/>
        <v>-6257582208.4903336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-6257582208.4903336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-26073259.202043056</v>
      </c>
      <c r="L2358" s="444">
        <f t="shared" ca="1" si="147"/>
        <v>-6283655467.6923771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-6283655467.6923771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-26181897.782051571</v>
      </c>
      <c r="L2359" s="444">
        <f t="shared" ca="1" si="147"/>
        <v>-6309837365.4744291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-6309837365.4744291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-26290989.02281012</v>
      </c>
      <c r="L2360" s="444">
        <f t="shared" ca="1" si="147"/>
        <v>-6336128354.4972391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-6336128354.4972391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-26400534.810405161</v>
      </c>
      <c r="L2361" s="444">
        <f t="shared" ca="1" si="147"/>
        <v>-6362528889.3076439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-6362528889.3076439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-26510537.038781848</v>
      </c>
      <c r="L2362" s="444">
        <f t="shared" ca="1" si="147"/>
        <v>-6389039426.346426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-6389039426.346426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-26620997.609776776</v>
      </c>
      <c r="L2363" s="444">
        <f t="shared" ca="1" si="147"/>
        <v>-6415660423.9562025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-6415660423.9562025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-26731918.433150843</v>
      </c>
      <c r="L2364" s="444">
        <f t="shared" ca="1" si="147"/>
        <v>-6442392342.3893538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-6442392342.3893538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-26843301.426622309</v>
      </c>
      <c r="L2365" s="444">
        <f t="shared" ca="1" si="147"/>
        <v>-6469235643.8159761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-6469235643.8159761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-26955148.5158999</v>
      </c>
      <c r="L2366" s="444">
        <f t="shared" ca="1" si="147"/>
        <v>-6496190792.3318758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-6496190792.3318758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-27067461.634716149</v>
      </c>
      <c r="L2367" s="444">
        <f t="shared" ca="1" si="147"/>
        <v>-6523258253.9665918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-6523258253.9665918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-27180242.724860799</v>
      </c>
      <c r="L2368" s="444">
        <f t="shared" ca="1" si="147"/>
        <v>-6550438496.691453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-6550438496.691453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-27293493.736214388</v>
      </c>
      <c r="L2369" s="444">
        <f t="shared" ca="1" si="147"/>
        <v>-6577731990.4276676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-6577731990.4276676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-27407216.626781948</v>
      </c>
      <c r="L2370" s="444">
        <f t="shared" ca="1" si="147"/>
        <v>-6605139207.05445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-6605139207.05445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-27521413.362726875</v>
      </c>
      <c r="L2371" s="444">
        <f t="shared" ca="1" si="147"/>
        <v>-6632660620.4171772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-6632660620.4171772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-27636085.918404903</v>
      </c>
      <c r="L2372" s="444">
        <f t="shared" ca="1" si="147"/>
        <v>-6660296706.3355818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-6660296706.3355818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-27751236.276398256</v>
      </c>
      <c r="L2373" s="444">
        <f t="shared" ca="1" si="147"/>
        <v>-6688047942.6119804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-6688047942.6119804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-27866866.427549917</v>
      </c>
      <c r="L2374" s="444">
        <f t="shared" ca="1" si="147"/>
        <v>-6715914809.0395308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-6715914809.0395308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-27982978.37099804</v>
      </c>
      <c r="L2375" s="444">
        <f t="shared" ca="1" si="147"/>
        <v>-6743897787.4105291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-6743897787.4105291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-28099574.114210539</v>
      </c>
      <c r="L2376" s="444">
        <f t="shared" ca="1" si="147"/>
        <v>-6771997361.5247393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-6771997361.5247393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-28216655.673019741</v>
      </c>
      <c r="L2377" s="444">
        <f t="shared" ca="1" si="147"/>
        <v>-6800214017.1977587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-6800214017.1977587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-28334225.071657326</v>
      </c>
      <c r="L2378" s="444">
        <f t="shared" ca="1" si="147"/>
        <v>-6828548242.2694159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-6828548242.2694159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-28452284.342789236</v>
      </c>
      <c r="L2379" s="444">
        <f t="shared" ca="1" si="147"/>
        <v>-6857000526.6122055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-6857000526.6122055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-28570835.527550858</v>
      </c>
      <c r="L2380" s="444">
        <f t="shared" ca="1" si="147"/>
        <v>-6885571362.1397562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-6885571362.1397562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-28689880.675582312</v>
      </c>
      <c r="L2381" s="444">
        <f t="shared" ca="1" si="147"/>
        <v>-6914261242.8153381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-6914261242.8153381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-28809421.84506391</v>
      </c>
      <c r="L2382" s="444">
        <f t="shared" ca="1" si="147"/>
        <v>-6943070664.6604023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-6943070664.6604023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-28929461.102751676</v>
      </c>
      <c r="L2383" s="444">
        <f t="shared" ca="1" si="147"/>
        <v>-6972000125.763154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-6972000125.763154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-29050000.524013143</v>
      </c>
      <c r="L2384" s="444">
        <f t="shared" ca="1" si="147"/>
        <v>-7001050126.2871675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-7001050126.2871675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-29171042.192863196</v>
      </c>
      <c r="L2385" s="444">
        <f t="shared" ca="1" si="147"/>
        <v>-7030221168.480031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-7030221168.480031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-29292588.20200013</v>
      </c>
      <c r="L2386" s="444">
        <f t="shared" ca="1" si="147"/>
        <v>-7059513756.6820307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-7059513756.6820307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-29414640.652841795</v>
      </c>
      <c r="L2387" s="444">
        <f t="shared" ca="1" si="147"/>
        <v>-7088928397.3348722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-7088928397.3348722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-29537201.655561969</v>
      </c>
      <c r="L2388" s="444">
        <f t="shared" ca="1" si="147"/>
        <v>-7118465598.9904346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-7118465598.9904346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-29660273.329126809</v>
      </c>
      <c r="L2389" s="444">
        <f t="shared" ca="1" si="147"/>
        <v>-7148125872.319561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-7148125872.319561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-29783857.801331501</v>
      </c>
      <c r="L2390" s="444">
        <f t="shared" ca="1" si="147"/>
        <v>-7177909730.1208925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-7177909730.1208925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-29907957.208837051</v>
      </c>
      <c r="L2391" s="444">
        <f t="shared" ca="1" si="147"/>
        <v>-7207817687.32973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-7207817687.32973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-30032573.697207212</v>
      </c>
      <c r="L2392" s="444">
        <f t="shared" ca="1" si="147"/>
        <v>-7237850261.0269375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-7237850261.0269375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-30157709.42094557</v>
      </c>
      <c r="L2393" s="444">
        <f t="shared" ca="1" si="147"/>
        <v>-7268007970.4478827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-7268007970.4478827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-30283366.543532841</v>
      </c>
      <c r="L2394" s="444">
        <f t="shared" ca="1" si="147"/>
        <v>-7298291336.991415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-7298291336.991415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-30409547.237464234</v>
      </c>
      <c r="L2395" s="444">
        <f t="shared" ca="1" si="147"/>
        <v>-7328700884.228879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-7328700884.228879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-30536253.684287</v>
      </c>
      <c r="L2396" s="444">
        <f t="shared" ca="1" si="147"/>
        <v>-7359237137.913166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-7359237137.913166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-30663488.074638192</v>
      </c>
      <c r="L2397" s="444">
        <f t="shared" ca="1" si="147"/>
        <v>-7389900625.9878044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-7389900625.9878044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-30791252.608282518</v>
      </c>
      <c r="L2398" s="444">
        <f t="shared" ca="1" si="147"/>
        <v>-7420691878.5960865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-7420691878.5960865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-30919549.494150359</v>
      </c>
      <c r="L2399" s="444">
        <f t="shared" ca="1" si="147"/>
        <v>-7451611428.0902367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-7451611428.0902367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-31048380.950375985</v>
      </c>
      <c r="L2400" s="444">
        <f t="shared" ca="1" si="147"/>
        <v>-7482659809.0406122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-7482659809.0406122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-31177749.204335883</v>
      </c>
      <c r="L2401" s="444">
        <f t="shared" ca="1" si="147"/>
        <v>-7513837558.2449484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-7513837558.2449484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-31307656.492687281</v>
      </c>
      <c r="L2402" s="444">
        <f t="shared" ca="1" si="147"/>
        <v>-7545145214.7376356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-7545145214.7376356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-31438105.061406814</v>
      </c>
      <c r="L2403" s="444">
        <f t="shared" ca="1" si="147"/>
        <v>-7576583319.7990427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-7576583319.7990427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-31569097.165829346</v>
      </c>
      <c r="L2404" s="444">
        <f t="shared" ca="1" si="147"/>
        <v>-7608152416.9648724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-7608152416.9648724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-31700635.070686966</v>
      </c>
      <c r="L2405" s="444">
        <f t="shared" ca="1" si="147"/>
        <v>-7639853052.0355597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-7639853052.0355597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-31832721.050148159</v>
      </c>
      <c r="L2406" s="444">
        <f t="shared" ca="1" si="147"/>
        <v>-7671685773.0857077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-7671685773.0857077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-31965357.387857113</v>
      </c>
      <c r="L2407" s="444">
        <f t="shared" ca="1" si="147"/>
        <v>-7703651130.4735651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-7703651130.4735651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-32098546.376973186</v>
      </c>
      <c r="L2408" s="444">
        <f t="shared" ca="1" si="147"/>
        <v>-7735749676.8505383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-7735749676.8505383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-32232290.320210576</v>
      </c>
      <c r="L2409" s="444">
        <f t="shared" ca="1" si="147"/>
        <v>-7767981967.1707487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-7767981967.1707487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-32366591.529878121</v>
      </c>
      <c r="L2410" s="444">
        <f t="shared" ca="1" si="147"/>
        <v>-7800348558.7006264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-7800348558.7006264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-32501452.327919275</v>
      </c>
      <c r="L2411" s="444">
        <f t="shared" ca="1" si="147"/>
        <v>-7832850011.0285454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-7832850011.0285454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-32636875.045952268</v>
      </c>
      <c r="L2412" s="444">
        <f t="shared" ca="1" si="147"/>
        <v>-7865486886.0744972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-7865486886.0744972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-32772862.025310405</v>
      </c>
      <c r="L2413" s="444">
        <f t="shared" ca="1" si="147"/>
        <v>-7898259748.0998077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-7898259748.0998077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-32909415.617082532</v>
      </c>
      <c r="L2414" s="444">
        <f t="shared" ca="1" si="147"/>
        <v>-7931169163.7168903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-7931169163.7168903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-33046538.182153706</v>
      </c>
      <c r="L2415" s="444">
        <f t="shared" ca="1" si="147"/>
        <v>-7964215701.899044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-7964215701.899044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-33184232.09124602</v>
      </c>
      <c r="L2416" s="444">
        <f t="shared" ca="1" si="147"/>
        <v>-7997399933.9902897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-7997399933.9902897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-33322499.724959541</v>
      </c>
      <c r="L2417" s="444">
        <f t="shared" ca="1" si="147"/>
        <v>-8030722433.7152491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-8030722433.7152491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-33461343.473813538</v>
      </c>
      <c r="L2418" s="444">
        <f t="shared" ca="1" si="147"/>
        <v>-8064183777.1890631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-8064183777.1890631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-33600765.738287762</v>
      </c>
      <c r="L2419" s="444">
        <f t="shared" ca="1" si="147"/>
        <v>-8097784542.927351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-8097784542.927351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-33740768.928863965</v>
      </c>
      <c r="L2420" s="444">
        <f t="shared" ca="1" si="147"/>
        <v>-8131525311.8562145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-8131525311.8562145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-33881355.46606756</v>
      </c>
      <c r="L2421" s="444">
        <f t="shared" ca="1" si="147"/>
        <v>-8165406667.3222818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-8165406667.3222818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-34022527.780509502</v>
      </c>
      <c r="L2422" s="444">
        <f t="shared" ca="1" si="147"/>
        <v>-8199429195.1027918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-8199429195.1027918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-34164288.312928297</v>
      </c>
      <c r="L2423" s="444">
        <f t="shared" ca="1" si="147"/>
        <v>-8233593483.41572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-8233593483.41572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-34306639.514232174</v>
      </c>
      <c r="L2424" s="444">
        <f t="shared" ca="1" si="147"/>
        <v>-8267900122.9299526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-8267900122.9299526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-34449583.84554147</v>
      </c>
      <c r="L2425" s="444">
        <f t="shared" ca="1" si="147"/>
        <v>-8302349706.7754936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-8302349706.7754936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-34593123.778231226</v>
      </c>
      <c r="L2426" s="444">
        <f t="shared" ca="1" si="147"/>
        <v>-8336942830.5537252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-8336942830.5537252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-34737261.793973856</v>
      </c>
      <c r="L2427" s="444">
        <f t="shared" ca="1" si="147"/>
        <v>-8371680092.3476992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-8371680092.3476992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-34882000.384782076</v>
      </c>
      <c r="L2428" s="444">
        <f t="shared" ca="1" si="147"/>
        <v>-8406562092.732481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-8406562092.732481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-35027342.053052001</v>
      </c>
      <c r="L2429" s="444">
        <f t="shared" ca="1" si="147"/>
        <v>-8441589434.785533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-8441589434.785533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-35173289.311606385</v>
      </c>
      <c r="L2430" s="444">
        <f t="shared" ca="1" si="147"/>
        <v>-8476762724.0971394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-8476762724.0971394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-35319844.683738083</v>
      </c>
      <c r="L2431" s="444">
        <f t="shared" ca="1" si="147"/>
        <v>-8512082568.7808771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-8512082568.7808771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-35467010.703253657</v>
      </c>
      <c r="L2432" s="444">
        <f t="shared" ca="1" si="147"/>
        <v>-8547549579.4841309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-8547549579.4841309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-35614789.914517209</v>
      </c>
      <c r="L2433" s="444">
        <f t="shared" ca="1" si="147"/>
        <v>-8583164369.3986483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-8583164369.3986483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-35763184.87249437</v>
      </c>
      <c r="L2434" s="444">
        <f t="shared" ca="1" si="147"/>
        <v>-8618927554.271143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-8618927554.271143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-35912198.142796427</v>
      </c>
      <c r="L2435" s="444">
        <f t="shared" ca="1" si="147"/>
        <v>-8654839752.4139385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-8654839752.4139385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-36061832.301724747</v>
      </c>
      <c r="L2436" s="444">
        <f t="shared" ca="1" si="147"/>
        <v>-8690901584.7156639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-8690901584.7156639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-36212089.936315268</v>
      </c>
      <c r="L2437" s="444">
        <f t="shared" ca="1" si="147"/>
        <v>-8727113674.6519794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-8727113674.6519794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-36362973.644383244</v>
      </c>
      <c r="L2438" s="444">
        <f t="shared" ca="1" si="147"/>
        <v>-8763476648.2963619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-8763476648.2963619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-36514486.034568176</v>
      </c>
      <c r="L2439" s="444">
        <f t="shared" ca="1" si="147"/>
        <v>-8799991134.3309307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-8799991134.3309307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-36666629.72637888</v>
      </c>
      <c r="L2440" s="444">
        <f t="shared" ca="1" si="147"/>
        <v>-8836657764.0573101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-8836657764.0573101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-36819407.350238793</v>
      </c>
      <c r="L2441" s="444">
        <f t="shared" ca="1" si="147"/>
        <v>-8873477171.4075489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-8873477171.4075489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-36972821.547531456</v>
      </c>
      <c r="L2442" s="444">
        <f t="shared" ca="1" si="147"/>
        <v>-8910449992.95508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-8910449992.95508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-37126874.970646165</v>
      </c>
      <c r="L2443" s="444">
        <f t="shared" ca="1" si="147"/>
        <v>-8947576867.9257259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-8947576867.9257259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-37281570.283023857</v>
      </c>
      <c r="L2444" s="444">
        <f t="shared" ca="1" si="147"/>
        <v>-8984858438.2087498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-8984858438.2087498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-37436910.159203127</v>
      </c>
      <c r="L2445" s="444">
        <f t="shared" ca="1" si="147"/>
        <v>-9022295348.3679523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-9022295348.3679523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-37592897.284866467</v>
      </c>
      <c r="L2446" s="444">
        <f t="shared" ca="1" si="147"/>
        <v>-9059888245.6528187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-9059888245.6528187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-37749534.356886744</v>
      </c>
      <c r="L2447" s="444">
        <f t="shared" ca="1" si="147"/>
        <v>-9097637780.0097046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-9097637780.0097046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-37906824.08337377</v>
      </c>
      <c r="L2448" s="444">
        <f t="shared" ca="1" si="147"/>
        <v>-9135544604.0930786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-9135544604.0930786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-38064769.183721162</v>
      </c>
      <c r="L2449" s="444">
        <f t="shared" ca="1" si="147"/>
        <v>-9173609373.2768002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-9173609373.2768002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-38223372.388653331</v>
      </c>
      <c r="L2450" s="444">
        <f t="shared" ca="1" si="147"/>
        <v>-9211832745.665453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-9211832745.665453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-38382636.440272719</v>
      </c>
      <c r="L2451" s="444">
        <f t="shared" ca="1" si="147"/>
        <v>-9250215382.1057262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-9250215382.1057262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-38542564.092107192</v>
      </c>
      <c r="L2452" s="444">
        <f t="shared" ca="1" si="147"/>
        <v>-9288757946.197834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-9288757946.197834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-38703158.109157644</v>
      </c>
      <c r="L2453" s="444">
        <f t="shared" ca="1" si="147"/>
        <v>-9327461104.3069916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-9327461104.3069916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-38864421.267945796</v>
      </c>
      <c r="L2454" s="444">
        <f t="shared" ca="1" si="147"/>
        <v>-9366325525.5749378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-9366325525.5749378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-39026356.356562242</v>
      </c>
      <c r="L2455" s="444">
        <f t="shared" ca="1" si="147"/>
        <v>-9405351881.9314995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-9405351881.9314995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-39188966.17471458</v>
      </c>
      <c r="L2456" s="444">
        <f t="shared" ca="1" si="147"/>
        <v>-9444540848.1062145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-9444540848.1062145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-39352253.533775896</v>
      </c>
      <c r="L2457" s="444">
        <f t="shared" ca="1" si="147"/>
        <v>-9483893101.6399899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-9483893101.6399899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-39516221.256833293</v>
      </c>
      <c r="L2458" s="444">
        <f t="shared" ca="1" si="147"/>
        <v>-9523409322.8968239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-9523409322.8968239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-39680872.178736769</v>
      </c>
      <c r="L2459" s="444">
        <f t="shared" ca="1" si="147"/>
        <v>-9563090195.0755615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-9563090195.0755615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-39846209.146148175</v>
      </c>
      <c r="L2460" s="444">
        <f t="shared" ca="1" si="147"/>
        <v>-9602936404.2217102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-9602936404.2217102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-40012235.017590456</v>
      </c>
      <c r="L2461" s="444">
        <f t="shared" ca="1" si="147"/>
        <v>-9642948639.2392998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-9642948639.2392998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-40178952.663497083</v>
      </c>
      <c r="L2462" s="444">
        <f t="shared" ca="1" si="147"/>
        <v>-9683127591.9027977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-9683127591.9027977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-40346364.966261655</v>
      </c>
      <c r="L2463" s="444">
        <f t="shared" ca="1" si="147"/>
        <v>-9723473956.8690586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-9723473956.8690586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-40514474.820287742</v>
      </c>
      <c r="L2464" s="444">
        <f t="shared" ca="1" si="147"/>
        <v>-9763988431.6893463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-9763988431.6893463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-40683285.132038943</v>
      </c>
      <c r="L2465" s="444">
        <f t="shared" ca="1" si="147"/>
        <v>-9804671716.8213844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-9804671716.8213844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-40852798.820089102</v>
      </c>
      <c r="L2466" s="444">
        <f t="shared" ca="1" si="147"/>
        <v>-9845524515.6414738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-9845524515.6414738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-41023018.815172806</v>
      </c>
      <c r="L2467" s="444">
        <f t="shared" ca="1" si="147"/>
        <v>-9886547534.456646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-9886547534.456646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-41193948.060236022</v>
      </c>
      <c r="L2468" s="444">
        <f t="shared" ca="1" si="147"/>
        <v>-9927741482.5168819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-9927741482.5168819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-41365589.510487005</v>
      </c>
      <c r="L2469" s="444">
        <f t="shared" ca="1" si="147"/>
        <v>-9969107072.0273685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-9969107072.0273685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-41537946.133447371</v>
      </c>
      <c r="L2470" s="444">
        <f t="shared" ca="1" si="147"/>
        <v>-10010645018.160816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-10010645018.160816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-41711020.909003399</v>
      </c>
      <c r="L2471" s="444">
        <f t="shared" ca="1" si="147"/>
        <v>-10052356039.06982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-10052356039.06982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-41884816.829457581</v>
      </c>
      <c r="L2472" s="444">
        <f t="shared" ca="1" si="147"/>
        <v>-10094240855.899279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-10094240855.899279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-42059336.89958033</v>
      </c>
      <c r="L2473" s="444">
        <f t="shared" ca="1" si="147"/>
        <v>-10136300192.798859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-10136300192.798859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-42234584.13666191</v>
      </c>
      <c r="L2474" s="444">
        <f t="shared" ca="1" si="147"/>
        <v>-10178534776.93552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-10178534776.93552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-42410561.570564665</v>
      </c>
      <c r="L2475" s="444">
        <f t="shared" ca="1" si="147"/>
        <v>-10220945338.506084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-10220945338.506084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-42587272.243775353</v>
      </c>
      <c r="L2476" s="444">
        <f t="shared" ca="1" si="147"/>
        <v>-10263532610.749859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-10263532610.749859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-42764719.211457744</v>
      </c>
      <c r="L2477" s="444">
        <f t="shared" ca="1" si="147"/>
        <v>-10306297329.961317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-10306297329.961317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-42942905.541505486</v>
      </c>
      <c r="L2478" s="444">
        <f t="shared" ca="1" si="147"/>
        <v>-10349240235.502823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-10349240235.502823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-43121834.314595096</v>
      </c>
      <c r="L2479" s="444">
        <f t="shared" ca="1" si="147"/>
        <v>-10392362069.817417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-10392362069.817417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-43301508.624239236</v>
      </c>
      <c r="L2480" s="444">
        <f t="shared" ca="1" si="147"/>
        <v>-10435663578.441656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-10435663578.441656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-43481931.576840237</v>
      </c>
      <c r="L2481" s="444">
        <f t="shared" ca="1" si="147"/>
        <v>-10479145510.018496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-10479145510.018496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-43663106.291743733</v>
      </c>
      <c r="L2482" s="444">
        <f t="shared" ca="1" si="147"/>
        <v>-10522808616.31024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-10522808616.31024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-43845035.901292667</v>
      </c>
      <c r="L2483" s="444">
        <f t="shared" ca="1" si="147"/>
        <v>-10566653652.211533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-10566653652.211533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-44027723.550881386</v>
      </c>
      <c r="L2484" s="444">
        <f t="shared" ca="1" si="147"/>
        <v>-10610681375.762413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-10610681375.762413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-44211172.399010055</v>
      </c>
      <c r="L2485" s="444">
        <f t="shared" ca="1" si="147"/>
        <v>-10654892548.161423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-10654892548.161423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-44395385.617339261</v>
      </c>
      <c r="L2486" s="444">
        <f t="shared" ca="1" si="147"/>
        <v>-10699287933.778763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-10699287933.778763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-44580366.390744843</v>
      </c>
      <c r="L2487" s="444">
        <f t="shared" ca="1" si="147"/>
        <v>-10743868300.169508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-10743868300.169508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-44766117.917372949</v>
      </c>
      <c r="L2488" s="444">
        <f t="shared" ca="1" si="147"/>
        <v>-10788634418.086882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-10788634418.086882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-44952643.40869534</v>
      </c>
      <c r="L2489" s="444">
        <f t="shared" ca="1" si="147"/>
        <v>-10833587061.495577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-10833587061.495577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-45139946.089564905</v>
      </c>
      <c r="L2490" s="444">
        <f t="shared" ca="1" si="147"/>
        <v>-10878727007.585142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-10878727007.585142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-45328029.198271424</v>
      </c>
      <c r="L2491" s="444">
        <f t="shared" ca="1" si="147"/>
        <v>-10924055036.783413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-10924055036.783413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-45516895.986597553</v>
      </c>
      <c r="L2492" s="444">
        <f t="shared" ca="1" si="147"/>
        <v>-10969571932.77001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-10969571932.77001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-45706549.719875038</v>
      </c>
      <c r="L2493" s="444">
        <f t="shared" ca="1" si="147"/>
        <v>-11015278482.489885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-11015278482.489885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-45896993.677041188</v>
      </c>
      <c r="L2494" s="444">
        <f t="shared" ca="1" si="147"/>
        <v>-11061175476.166927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-11061175476.166927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-46088231.150695533</v>
      </c>
      <c r="L2495" s="444">
        <f t="shared" ca="1" si="147"/>
        <v>-11107263707.317623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-11107263707.317623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-46280265.447156765</v>
      </c>
      <c r="L2496" s="444">
        <f t="shared" ca="1" si="147"/>
        <v>-11153543972.76478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-11153543972.76478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-46473099.886519916</v>
      </c>
      <c r="L2497" s="444">
        <f t="shared" ca="1" si="147"/>
        <v>-11200017072.6513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-11200017072.6513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-46666737.802713752</v>
      </c>
      <c r="L2498" s="444">
        <f t="shared" ca="1" si="147"/>
        <v>-11246683810.454014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-11246683810.454014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-46861182.543558389</v>
      </c>
      <c r="L2499" s="444">
        <f t="shared" ca="1" si="147"/>
        <v>-11293544992.997572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-11293544992.997572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-47056437.470823213</v>
      </c>
      <c r="L2500" s="444">
        <f t="shared" ca="1" si="147"/>
        <v>-11340601430.468395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-11340601430.468395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-47252505.960284978</v>
      </c>
      <c r="L2501" s="444">
        <f t="shared" ca="1" si="147"/>
        <v>-11387853936.42868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-11387853936.42868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-47449391.401786171</v>
      </c>
      <c r="L2502" s="444">
        <f t="shared" ca="1" si="147"/>
        <v>-11435303327.830467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-11435303327.830467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-47647097.199293613</v>
      </c>
      <c r="L2503" s="444">
        <f t="shared" ca="1" si="147"/>
        <v>-11482950425.02976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-11482950425.02976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-47845626.770957336</v>
      </c>
      <c r="L2504" s="444">
        <f t="shared" ca="1" si="147"/>
        <v>-11530796051.800718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-11530796051.800718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-48044983.54916966</v>
      </c>
      <c r="L2505" s="444">
        <f t="shared" ca="1" si="147"/>
        <v>-11578841035.349888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-11578841035.349888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-48245170.980624534</v>
      </c>
      <c r="L2506" s="444">
        <f t="shared" ca="1" si="147"/>
        <v>-11627086206.330513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-11627086206.330513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-48446192.526377134</v>
      </c>
      <c r="L2507" s="444">
        <f t="shared" ca="1" si="147"/>
        <v>-11675532398.85689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-11675532398.85689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-48648051.661903709</v>
      </c>
      <c r="L2508" s="444">
        <f t="shared" ca="1" si="147"/>
        <v>-11724180450.518793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-11724180450.518793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-48850751.877161637</v>
      </c>
      <c r="L2509" s="444">
        <f t="shared" ca="1" si="147"/>
        <v>-11773031202.395954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-11773031202.395954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-49054296.676649809</v>
      </c>
      <c r="L2510" s="444">
        <f t="shared" ca="1" si="147"/>
        <v>-11822085499.072603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-11822085499.072603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-49258689.579469182</v>
      </c>
      <c r="L2511" s="444">
        <f t="shared" ca="1" si="147"/>
        <v>-11871344188.652073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-11871344188.652073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-49463934.119383633</v>
      </c>
      <c r="L2512" s="444">
        <f t="shared" ca="1" si="147"/>
        <v>-11920808122.771456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-11920808122.771456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-49670033.844881065</v>
      </c>
      <c r="L2513" s="444">
        <f t="shared" ca="1" si="147"/>
        <v>-11970478156.616337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-11970478156.616337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-49876992.319234736</v>
      </c>
      <c r="L2514" s="444">
        <f t="shared" ca="1" si="147"/>
        <v>-12020355148.935572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-12020355148.935572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-50084813.120564878</v>
      </c>
      <c r="L2515" s="444">
        <f t="shared" ca="1" si="147"/>
        <v>-12070439962.056137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-12070439962.056137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-50293499.841900572</v>
      </c>
      <c r="L2516" s="444">
        <f t="shared" ca="1" si="147"/>
        <v>-12120733461.898037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-12120733461.898037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-50503056.091241822</v>
      </c>
      <c r="L2517" s="444">
        <f t="shared" ca="1" si="147"/>
        <v>-12171236517.989279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-12171236517.989279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-50713485.491621993</v>
      </c>
      <c r="L2518" s="444">
        <f t="shared" ca="1" si="147"/>
        <v>-12221950003.480902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-12221950003.480902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-50924791.681170426</v>
      </c>
      <c r="L2519" s="444">
        <f t="shared" ca="1" si="147"/>
        <v>-12272874795.162071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-12272874795.162071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-51136978.313175298</v>
      </c>
      <c r="L2520" s="444">
        <f t="shared" ca="1" si="147"/>
        <v>-12324011773.475246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-12324011773.475246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-51350049.05614686</v>
      </c>
      <c r="L2521" s="444">
        <f t="shared" ca="1" si="147"/>
        <v>-12375361822.531393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-12375361822.531393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-51564007.593880802</v>
      </c>
      <c r="L2522" s="444">
        <f t="shared" ca="1" si="147"/>
        <v>-12426925830.125275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-12426925830.125275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-51778857.62552198</v>
      </c>
      <c r="L2523" s="444">
        <f t="shared" ca="1" si="147"/>
        <v>-12478704687.750797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-12478704687.750797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-51994602.865628324</v>
      </c>
      <c r="L2524" s="444">
        <f t="shared" ca="1" si="147"/>
        <v>-12530699290.616426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-12530699290.616426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-52211247.04423511</v>
      </c>
      <c r="L2525" s="444">
        <f t="shared" ca="1" si="147"/>
        <v>-12582910537.660662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-12582910537.660662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-52428793.90691942</v>
      </c>
      <c r="L2526" s="444">
        <f t="shared" ca="1" si="147"/>
        <v>-12635339331.567581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-12635339331.567581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-52647247.214864925</v>
      </c>
      <c r="L2527" s="444">
        <f t="shared" ca="1" si="147"/>
        <v>-12687986578.782446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-12687986578.782446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-52866610.744926855</v>
      </c>
      <c r="L2528" s="444">
        <f t="shared" ca="1" si="147"/>
        <v>-12740853189.527372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-12740853189.527372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-53086888.289697386</v>
      </c>
      <c r="L2529" s="444">
        <f t="shared" ca="1" si="147"/>
        <v>-12793940077.81707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-12793940077.81707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-53308083.657571122</v>
      </c>
      <c r="L2530" s="444">
        <f t="shared" ca="1" si="147"/>
        <v>-12847248161.474642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-12847248161.474642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-53530200.672811009</v>
      </c>
      <c r="L2531" s="444">
        <f t="shared" ca="1" si="147"/>
        <v>-12900778362.147453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-12900778362.147453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-53753243.175614387</v>
      </c>
      <c r="L2532" s="444">
        <f t="shared" ca="1" si="147"/>
        <v>-12954531605.323069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-12954531605.323069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-53977215.022179455</v>
      </c>
      <c r="L2533" s="444">
        <f t="shared" ca="1" si="147"/>
        <v>-13008508820.345247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-13008508820.345247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-54202120.084771864</v>
      </c>
      <c r="L2534" s="444">
        <f t="shared" ca="1" si="147"/>
        <v>-13062710940.430019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-13062710940.430019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-54427962.251791745</v>
      </c>
      <c r="L2535" s="444">
        <f t="shared" ca="1" si="147"/>
        <v>-13117138902.68181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-13117138902.68181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-54654745.427840874</v>
      </c>
      <c r="L2536" s="444">
        <f t="shared" ca="1" si="147"/>
        <v>-13171793648.109652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-13171793648.109652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-54882473.533790216</v>
      </c>
      <c r="L2537" s="444">
        <f t="shared" ca="1" si="147"/>
        <v>-13226676121.643442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-13226676121.643442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-55111150.506847672</v>
      </c>
      <c r="L2538" s="444">
        <f t="shared" ca="1" si="147"/>
        <v>-13281787272.15029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-13281787272.15029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-55340780.300626203</v>
      </c>
      <c r="L2539" s="444">
        <f t="shared" ca="1" si="147"/>
        <v>-13337128052.450916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-13337128052.450916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-55571366.885212153</v>
      </c>
      <c r="L2540" s="444">
        <f t="shared" ca="1" si="147"/>
        <v>-13392699419.336128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-13392699419.336128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-55802914.247233868</v>
      </c>
      <c r="L2541" s="444">
        <f t="shared" ca="1" si="147"/>
        <v>-13448502333.583363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-13448502333.583363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-56035426.389930665</v>
      </c>
      <c r="L2542" s="444">
        <f t="shared" ca="1" si="147"/>
        <v>-13504537759.973293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-13504537759.973293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-56268907.333222054</v>
      </c>
      <c r="L2543" s="444">
        <f t="shared" ca="1" si="147"/>
        <v>-13560806667.306515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-13560806667.306515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-56503361.113777146</v>
      </c>
      <c r="L2544" s="444">
        <f t="shared" ca="1" si="147"/>
        <v>-13617310028.420292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-13617310028.420292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-56738791.785084546</v>
      </c>
      <c r="L2545" s="444">
        <f t="shared" ca="1" si="147"/>
        <v>-13674048820.205376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-13674048820.205376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-56975203.417522393</v>
      </c>
      <c r="L2546" s="444">
        <f t="shared" ca="1" si="147"/>
        <v>-13731024023.622898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-13731024023.622898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-57212600.098428734</v>
      </c>
      <c r="L2547" s="444">
        <f t="shared" ca="1" si="147"/>
        <v>-13788236623.721327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-13788236623.721327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-57450985.932172194</v>
      </c>
      <c r="L2548" s="444">
        <f t="shared" ca="1" si="147"/>
        <v>-13845687609.6535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-13845687609.6535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-57690365.040222913</v>
      </c>
      <c r="L2549" s="444">
        <f t="shared" ca="1" si="147"/>
        <v>-13903377974.693722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-13903377974.693722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-57930741.56122385</v>
      </c>
      <c r="L2550" s="444">
        <f t="shared" ca="1" si="147"/>
        <v>-13961308716.254946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-13961308716.254946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-58172119.651062265</v>
      </c>
      <c r="L2551" s="444">
        <f t="shared" ca="1" si="147"/>
        <v>-14019480835.906008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-14019480835.906008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-58414503.482941695</v>
      </c>
      <c r="L2552" s="444">
        <f t="shared" ca="1" si="147"/>
        <v>-14077895339.38895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-14077895339.38895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-58657897.247453965</v>
      </c>
      <c r="L2553" s="444">
        <f t="shared" ca="1" si="147"/>
        <v>-14136553236.636404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-14136553236.636404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-58902305.152651682</v>
      </c>
      <c r="L2554" s="444">
        <f t="shared" ca="1" si="147"/>
        <v>-14195455541.789055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-14195455541.789055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-59147731.424121059</v>
      </c>
      <c r="L2555" s="444">
        <f t="shared" ca="1" si="147"/>
        <v>-14254603273.213177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-14254603273.213177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-59394180.305054896</v>
      </c>
      <c r="L2556" s="444">
        <f t="shared" ca="1" si="147"/>
        <v>-14313997453.518232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-14313997453.518232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-59641656.056325965</v>
      </c>
      <c r="L2557" s="444">
        <f t="shared" ca="1" si="147"/>
        <v>-14373639109.574558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-14373639109.574558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-59890162.956560656</v>
      </c>
      <c r="L2558" s="444">
        <f t="shared" ref="L2558:L2812" ca="1" si="152">I2558-J2558+K2558</f>
        <v>-14433529272.531118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-14433529272.531118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-60139705.302212983</v>
      </c>
      <c r="L2559" s="444">
        <f t="shared" ca="1" si="152"/>
        <v>-14493668977.833332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-14493668977.833332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-60390287.407638885</v>
      </c>
      <c r="L2560" s="444">
        <f t="shared" ca="1" si="152"/>
        <v>-14554059265.240971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-14554059265.240971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-60641913.605170712</v>
      </c>
      <c r="L2561" s="444">
        <f t="shared" ca="1" si="152"/>
        <v>-14614701178.846142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-14614701178.846142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-60894588.24519226</v>
      </c>
      <c r="L2562" s="444">
        <f t="shared" ca="1" si="152"/>
        <v>-14675595767.091333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-14675595767.091333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-61148315.696213886</v>
      </c>
      <c r="L2563" s="444">
        <f t="shared" ca="1" si="152"/>
        <v>-14736744082.787548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-14736744082.787548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-61403100.344948113</v>
      </c>
      <c r="L2564" s="444">
        <f t="shared" ca="1" si="152"/>
        <v>-14798147183.132496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-14798147183.132496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-61658946.596385404</v>
      </c>
      <c r="L2565" s="444">
        <f t="shared" ca="1" si="152"/>
        <v>-14859806129.728882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-14859806129.728882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-61915858.873870336</v>
      </c>
      <c r="L2566" s="444">
        <f t="shared" ca="1" si="152"/>
        <v>-14921721988.602753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-14921721988.602753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-62173841.619178146</v>
      </c>
      <c r="L2567" s="444">
        <f t="shared" ca="1" si="152"/>
        <v>-14983895830.221931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-14983895830.221931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-62432899.292591371</v>
      </c>
      <c r="L2568" s="444">
        <f t="shared" ca="1" si="152"/>
        <v>-15046328729.514523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-15046328729.514523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-62693036.372977167</v>
      </c>
      <c r="L2569" s="444">
        <f t="shared" ca="1" si="152"/>
        <v>-15109021765.887499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-15109021765.887499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-62954257.357864581</v>
      </c>
      <c r="L2570" s="444">
        <f t="shared" ca="1" si="152"/>
        <v>-15171976023.245363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-15171976023.245363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-63216566.763522349</v>
      </c>
      <c r="L2571" s="444">
        <f t="shared" ca="1" si="152"/>
        <v>-15235192590.008886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-15235192590.008886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-63479969.125037022</v>
      </c>
      <c r="L2572" s="444">
        <f t="shared" ca="1" si="152"/>
        <v>-15298672559.133923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-15298672559.133923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-63744468.996391334</v>
      </c>
      <c r="L2573" s="444">
        <f t="shared" ca="1" si="152"/>
        <v>-15362417028.130314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-15362417028.130314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-64010070.950542964</v>
      </c>
      <c r="L2574" s="444">
        <f t="shared" ca="1" si="152"/>
        <v>-15426427099.080856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-15426427099.080856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-64276779.579503566</v>
      </c>
      <c r="L2575" s="444">
        <f t="shared" ca="1" si="152"/>
        <v>-15490703878.66036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-15490703878.66036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-64544599.494418167</v>
      </c>
      <c r="L2576" s="444">
        <f t="shared" ca="1" si="152"/>
        <v>-15555248478.154779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-15555248478.154779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-64813535.32564491</v>
      </c>
      <c r="L2577" s="444">
        <f t="shared" ca="1" si="152"/>
        <v>-15620062013.480425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-15620062013.480425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-65083591.722835101</v>
      </c>
      <c r="L2578" s="444">
        <f t="shared" ca="1" si="152"/>
        <v>-15685145605.20326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-15685145605.20326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-65354773.355013587</v>
      </c>
      <c r="L2579" s="444">
        <f t="shared" ca="1" si="152"/>
        <v>-15750500378.558273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-15750500378.558273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-65627084.91065947</v>
      </c>
      <c r="L2580" s="444">
        <f t="shared" ca="1" si="152"/>
        <v>-15816127463.468933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-15816127463.468933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-65900531.097787209</v>
      </c>
      <c r="L2581" s="444">
        <f t="shared" ca="1" si="152"/>
        <v>-15882027994.566721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-15882027994.566721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-66175116.644028001</v>
      </c>
      <c r="L2582" s="444">
        <f t="shared" ca="1" si="152"/>
        <v>-15948203111.210749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-15948203111.210749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-66450846.296711452</v>
      </c>
      <c r="L2583" s="444">
        <f t="shared" ca="1" si="152"/>
        <v>-16014653957.50746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-16014653957.50746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-66727724.822947741</v>
      </c>
      <c r="L2584" s="444">
        <f t="shared" ca="1" si="152"/>
        <v>-16081381682.330408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-16081381682.330408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-67005757.009710021</v>
      </c>
      <c r="L2585" s="444">
        <f t="shared" ca="1" si="152"/>
        <v>-16148387439.340118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-16148387439.340118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-67284947.663917154</v>
      </c>
      <c r="L2586" s="444">
        <f t="shared" ca="1" si="152"/>
        <v>-16215672387.004036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-16215672387.004036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-67565301.61251682</v>
      </c>
      <c r="L2587" s="444">
        <f t="shared" ca="1" si="152"/>
        <v>-16283237688.616552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-16283237688.616552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-67846823.702568978</v>
      </c>
      <c r="L2588" s="444">
        <f t="shared" ca="1" si="152"/>
        <v>-16351084512.31912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-16351084512.31912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-68129518.801329672</v>
      </c>
      <c r="L2589" s="444">
        <f t="shared" ca="1" si="152"/>
        <v>-16419214031.120451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-16419214031.120451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-68413391.796335205</v>
      </c>
      <c r="L2590" s="444">
        <f t="shared" ca="1" si="152"/>
        <v>-16487627422.916786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-16487627422.916786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-68698447.595486611</v>
      </c>
      <c r="L2591" s="444">
        <f t="shared" ca="1" si="152"/>
        <v>-16556325870.512272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-16556325870.512272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-68984691.127134472</v>
      </c>
      <c r="L2592" s="444">
        <f t="shared" ca="1" si="152"/>
        <v>-16625310561.639406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-16625310561.639406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-69272127.340164185</v>
      </c>
      <c r="L2593" s="444">
        <f t="shared" ca="1" si="152"/>
        <v>-16694582688.97957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-16694582688.97957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-69560761.204081535</v>
      </c>
      <c r="L2594" s="444">
        <f t="shared" ca="1" si="152"/>
        <v>-16764143450.183651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-16764143450.183651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-69850597.709098548</v>
      </c>
      <c r="L2595" s="444">
        <f t="shared" ca="1" si="152"/>
        <v>-16833994047.89275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-16833994047.89275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-70141641.866219789</v>
      </c>
      <c r="L2596" s="444">
        <f t="shared" ca="1" si="152"/>
        <v>-16904135689.75897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-16904135689.75897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-70433898.707329035</v>
      </c>
      <c r="L2597" s="444">
        <f t="shared" ca="1" si="152"/>
        <v>-16974569588.466299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-16974569588.466299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-70727373.285276249</v>
      </c>
      <c r="L2598" s="444">
        <f t="shared" ca="1" si="152"/>
        <v>-17045296961.751575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-17045296961.751575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-71022070.673964888</v>
      </c>
      <c r="L2599" s="444">
        <f t="shared" ca="1" si="152"/>
        <v>-17116319032.425541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-17116319032.425541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-71317995.968439743</v>
      </c>
      <c r="L2600" s="444">
        <f t="shared" ca="1" si="152"/>
        <v>-17187637028.393982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-17187637028.393982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-71615154.284974918</v>
      </c>
      <c r="L2601" s="444">
        <f t="shared" ca="1" si="152"/>
        <v>-17259252182.678955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-17259252182.678955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-71913550.761162311</v>
      </c>
      <c r="L2602" s="444">
        <f t="shared" ca="1" si="152"/>
        <v>-17331165733.440117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-17331165733.440117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-72213190.556000486</v>
      </c>
      <c r="L2603" s="444">
        <f t="shared" ca="1" si="152"/>
        <v>-17403378923.996117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-17403378923.996117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-72514078.849983811</v>
      </c>
      <c r="L2604" s="444">
        <f t="shared" ca="1" si="152"/>
        <v>-17475893002.8461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-17475893002.8461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-72816220.845192075</v>
      </c>
      <c r="L2605" s="444">
        <f t="shared" ca="1" si="152"/>
        <v>-17548709223.691292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-17548709223.691292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-73119621.765380383</v>
      </c>
      <c r="L2606" s="444">
        <f t="shared" ca="1" si="152"/>
        <v>-17621828845.456673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-17621828845.456673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-73424286.856069475</v>
      </c>
      <c r="L2607" s="444">
        <f t="shared" ca="1" si="152"/>
        <v>-17695253132.31274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-17695253132.31274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-73730221.384636417</v>
      </c>
      <c r="L2608" s="444">
        <f t="shared" ca="1" si="152"/>
        <v>-17768983353.697376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-17768983353.697376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-74037430.640405729</v>
      </c>
      <c r="L2609" s="444">
        <f t="shared" ca="1" si="152"/>
        <v>-17843020784.337784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-17843020784.337784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-74345919.934740767</v>
      </c>
      <c r="L2610" s="444">
        <f t="shared" ca="1" si="152"/>
        <v>-17917366704.272526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-17917366704.272526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-74655694.601135522</v>
      </c>
      <c r="L2611" s="444">
        <f t="shared" ca="1" si="152"/>
        <v>-17992022398.873661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-17992022398.873661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-74966759.995306924</v>
      </c>
      <c r="L2612" s="444">
        <f t="shared" ca="1" si="152"/>
        <v>-18066989158.868969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-18066989158.868969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-75279121.495287374</v>
      </c>
      <c r="L2613" s="444">
        <f t="shared" ca="1" si="152"/>
        <v>-18142268280.364258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-18142268280.364258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-75592784.501517743</v>
      </c>
      <c r="L2614" s="444">
        <f t="shared" ca="1" si="152"/>
        <v>-18217861064.865776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-18217861064.865776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-75907754.43694073</v>
      </c>
      <c r="L2615" s="444">
        <f t="shared" ca="1" si="152"/>
        <v>-18293768819.302715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-18293768819.302715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-76224036.747094646</v>
      </c>
      <c r="L2616" s="444">
        <f t="shared" ca="1" si="152"/>
        <v>-18369992856.049809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-18369992856.049809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-76541636.900207534</v>
      </c>
      <c r="L2617" s="444">
        <f t="shared" ca="1" si="152"/>
        <v>-18446534492.950016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-18446534492.950016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-76860560.387291729</v>
      </c>
      <c r="L2618" s="444">
        <f t="shared" ca="1" si="152"/>
        <v>-18523395053.337307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-18523395053.337307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-77180812.722238779</v>
      </c>
      <c r="L2619" s="444">
        <f t="shared" ca="1" si="152"/>
        <v>-18600575866.059547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-18600575866.059547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-77502399.441914782</v>
      </c>
      <c r="L2620" s="444">
        <f t="shared" ca="1" si="152"/>
        <v>-18678078265.501461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-18678078265.501461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-77825326.106256083</v>
      </c>
      <c r="L2621" s="444">
        <f t="shared" ca="1" si="152"/>
        <v>-18755903591.607716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-18755903591.607716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-78149598.298365474</v>
      </c>
      <c r="L2622" s="444">
        <f t="shared" ca="1" si="152"/>
        <v>-18834053189.906082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-18834053189.906082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-78475221.624608681</v>
      </c>
      <c r="L2623" s="444">
        <f t="shared" ca="1" si="152"/>
        <v>-18912528411.530689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-18912528411.530689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-78802201.714711204</v>
      </c>
      <c r="L2624" s="444">
        <f t="shared" ca="1" si="152"/>
        <v>-18991330613.245399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-18991330613.245399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-79130544.221855834</v>
      </c>
      <c r="L2625" s="444">
        <f t="shared" ca="1" si="152"/>
        <v>-19070461157.467255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-19070461157.467255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-79460254.822780222</v>
      </c>
      <c r="L2626" s="444">
        <f t="shared" ca="1" si="152"/>
        <v>-19149921412.290035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-19149921412.290035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-79791339.217875153</v>
      </c>
      <c r="L2627" s="444">
        <f t="shared" ca="1" si="152"/>
        <v>-19229712751.507912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-19229712751.507912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-80123803.13128297</v>
      </c>
      <c r="L2628" s="444">
        <f t="shared" ca="1" si="152"/>
        <v>-19309836554.639194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-19309836554.639194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-80457652.310996637</v>
      </c>
      <c r="L2629" s="444">
        <f t="shared" ca="1" si="152"/>
        <v>-19390294206.950191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-19390294206.950191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-80792892.528959125</v>
      </c>
      <c r="L2630" s="444">
        <f t="shared" ca="1" si="152"/>
        <v>-19471087099.479149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-19471087099.479149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-81129529.581163123</v>
      </c>
      <c r="L2631" s="444">
        <f t="shared" ca="1" si="152"/>
        <v>-19552216629.06031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-19552216629.06031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-81467569.287751287</v>
      </c>
      <c r="L2632" s="444">
        <f t="shared" ca="1" si="152"/>
        <v>-19633684198.348061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-19633684198.348061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-81807017.493116915</v>
      </c>
      <c r="L2633" s="444">
        <f t="shared" ca="1" si="152"/>
        <v>-19715491215.841179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-19715491215.841179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-82147880.066004917</v>
      </c>
      <c r="L2634" s="444">
        <f t="shared" ca="1" si="152"/>
        <v>-19797639095.907185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-19797639095.907185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-82490162.899613261</v>
      </c>
      <c r="L2635" s="444">
        <f t="shared" ca="1" si="152"/>
        <v>-19880129258.806797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-19880129258.806797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-82833871.911694989</v>
      </c>
      <c r="L2636" s="444">
        <f t="shared" ca="1" si="152"/>
        <v>-19962963130.718491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-19962963130.718491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-83179013.044660375</v>
      </c>
      <c r="L2637" s="444">
        <f t="shared" ca="1" si="152"/>
        <v>-20046142143.763149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-20046142143.763149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-83525592.265679792</v>
      </c>
      <c r="L2638" s="444">
        <f t="shared" ca="1" si="152"/>
        <v>-20129667736.028828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-20129667736.028828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-83873615.566786781</v>
      </c>
      <c r="L2639" s="444">
        <f t="shared" ca="1" si="152"/>
        <v>-20213541351.595615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-20213541351.595615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-84223088.964981735</v>
      </c>
      <c r="L2640" s="444">
        <f t="shared" ca="1" si="152"/>
        <v>-20297764440.560596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-20297764440.560596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-84574018.502335817</v>
      </c>
      <c r="L2641" s="444">
        <f t="shared" ca="1" si="152"/>
        <v>-20382338459.062931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-20382338459.062931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-84926410.246095538</v>
      </c>
      <c r="L2642" s="444">
        <f t="shared" ca="1" si="152"/>
        <v>-20467264869.309025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-20467264869.309025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-85280270.288787603</v>
      </c>
      <c r="L2643" s="444">
        <f t="shared" ca="1" si="152"/>
        <v>-20552545139.597813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-20552545139.597813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-85635604.748324215</v>
      </c>
      <c r="L2644" s="444">
        <f t="shared" ca="1" si="152"/>
        <v>-20638180744.346138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-20638180744.346138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-85992419.768108904</v>
      </c>
      <c r="L2645" s="444">
        <f t="shared" ca="1" si="152"/>
        <v>-20724173164.114246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-20724173164.114246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-86350721.517142698</v>
      </c>
      <c r="L2646" s="444">
        <f t="shared" ca="1" si="152"/>
        <v>-20810523885.63139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-20810523885.63139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-86710516.190130785</v>
      </c>
      <c r="L2647" s="444">
        <f t="shared" ca="1" si="152"/>
        <v>-20897234401.821522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-20897234401.821522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-87071810.007589668</v>
      </c>
      <c r="L2648" s="444">
        <f t="shared" ca="1" si="152"/>
        <v>-20984306211.829113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-20984306211.829113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-87434609.215954632</v>
      </c>
      <c r="L2649" s="444">
        <f t="shared" ca="1" si="152"/>
        <v>-21071740821.045067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-21071740821.045067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-87798920.087687775</v>
      </c>
      <c r="L2650" s="444">
        <f t="shared" ca="1" si="152"/>
        <v>-21159539741.132755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-21159539741.132755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-88164748.92138648</v>
      </c>
      <c r="L2651" s="444">
        <f t="shared" ca="1" si="152"/>
        <v>-21247704490.054142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-21247704490.054142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-88532102.04189226</v>
      </c>
      <c r="L2652" s="444">
        <f t="shared" ca="1" si="152"/>
        <v>-21336236592.096035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-21336236592.096035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-88900985.800400138</v>
      </c>
      <c r="L2653" s="444">
        <f t="shared" ca="1" si="152"/>
        <v>-21425137577.896435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-21425137577.896435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-89271406.57456848</v>
      </c>
      <c r="L2654" s="444">
        <f t="shared" ca="1" si="152"/>
        <v>-21514408984.471004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-21514408984.471004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-89643370.768629178</v>
      </c>
      <c r="L2655" s="444">
        <f t="shared" ca="1" si="152"/>
        <v>-21604052355.239635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-21604052355.239635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-90016884.813498482</v>
      </c>
      <c r="L2656" s="444">
        <f t="shared" ca="1" si="152"/>
        <v>-21694069240.053135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-21694069240.053135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-90391955.166888058</v>
      </c>
      <c r="L2657" s="444">
        <f t="shared" ca="1" si="152"/>
        <v>-21784461195.220024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-21784461195.220024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-90768588.313416764</v>
      </c>
      <c r="L2658" s="444">
        <f t="shared" ca="1" si="152"/>
        <v>-21875229783.53344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-21875229783.53344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-91146790.76472266</v>
      </c>
      <c r="L2659" s="444">
        <f t="shared" ca="1" si="152"/>
        <v>-21966376574.298161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-21966376574.298161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-91526569.059575662</v>
      </c>
      <c r="L2660" s="444">
        <f t="shared" ca="1" si="152"/>
        <v>-22057903143.357735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-22057903143.357735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-91907929.763990566</v>
      </c>
      <c r="L2661" s="444">
        <f t="shared" ca="1" si="152"/>
        <v>-22149811073.121727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-22149811073.121727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-92290879.471340522</v>
      </c>
      <c r="L2662" s="444">
        <f t="shared" ca="1" si="152"/>
        <v>-22242101952.593067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-22242101952.593067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-92675424.802471116</v>
      </c>
      <c r="L2663" s="444">
        <f t="shared" ca="1" si="152"/>
        <v>-22334777377.395538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-22334777377.395538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-93061572.405814737</v>
      </c>
      <c r="L2664" s="444">
        <f t="shared" ca="1" si="152"/>
        <v>-22427838949.801353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-22427838949.801353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-93449328.957505643</v>
      </c>
      <c r="L2665" s="444">
        <f t="shared" ca="1" si="152"/>
        <v>-22521288278.758858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-22521288278.758858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-93838701.161495239</v>
      </c>
      <c r="L2666" s="444">
        <f t="shared" ca="1" si="152"/>
        <v>-22615126979.920353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-22615126979.920353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-94229695.749668136</v>
      </c>
      <c r="L2667" s="444">
        <f t="shared" ca="1" si="152"/>
        <v>-22709356675.670021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-22709356675.670021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-94622319.481958419</v>
      </c>
      <c r="L2668" s="444">
        <f t="shared" ca="1" si="152"/>
        <v>-22803978995.151981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-22803978995.151981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-95016579.146466583</v>
      </c>
      <c r="L2669" s="444">
        <f t="shared" ca="1" si="152"/>
        <v>-22898995574.298447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-22898995574.298447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-95412481.559576854</v>
      </c>
      <c r="L2670" s="444">
        <f t="shared" ca="1" si="152"/>
        <v>-22994408055.858025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-22994408055.858025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-95810033.566075101</v>
      </c>
      <c r="L2671" s="444">
        <f t="shared" ca="1" si="152"/>
        <v>-23090218089.424099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-23090218089.424099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-96209242.039267078</v>
      </c>
      <c r="L2672" s="444">
        <f t="shared" ca="1" si="152"/>
        <v>-23186427331.463367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-23186427331.463367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-96610113.881097361</v>
      </c>
      <c r="L2673" s="444">
        <f t="shared" ca="1" si="152"/>
        <v>-23283037445.344463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-23283037445.344463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-97012656.022268593</v>
      </c>
      <c r="L2674" s="444">
        <f t="shared" ca="1" si="152"/>
        <v>-23380050101.366734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-23380050101.366734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-97416875.422361389</v>
      </c>
      <c r="L2675" s="444">
        <f t="shared" ca="1" si="152"/>
        <v>-23477466976.789097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-23477466976.789097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-97822779.069954574</v>
      </c>
      <c r="L2676" s="444">
        <f t="shared" ca="1" si="152"/>
        <v>-23575289755.859051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-23575289755.859051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-98230373.98274605</v>
      </c>
      <c r="L2677" s="444">
        <f t="shared" ca="1" si="152"/>
        <v>-23673520129.841797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-23673520129.841797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-98639667.207674146</v>
      </c>
      <c r="L2678" s="444">
        <f t="shared" ca="1" si="152"/>
        <v>-23772159797.049473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-23772159797.049473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-99050665.821039468</v>
      </c>
      <c r="L2679" s="444">
        <f t="shared" ca="1" si="152"/>
        <v>-23871210462.870514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-23871210462.870514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-99463376.928627133</v>
      </c>
      <c r="L2680" s="444">
        <f t="shared" ca="1" si="152"/>
        <v>-23970673839.799141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-23970673839.799141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-99877807.665829748</v>
      </c>
      <c r="L2681" s="444">
        <f t="shared" ca="1" si="152"/>
        <v>-24070551647.46497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-24070551647.46497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-100293965.1977707</v>
      </c>
      <c r="L2682" s="444">
        <f t="shared" ca="1" si="152"/>
        <v>-24170845612.662739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-24170845612.662739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-100711856.71942808</v>
      </c>
      <c r="L2683" s="444">
        <f t="shared" ca="1" si="152"/>
        <v>-24271557469.382168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-24271557469.382168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-101131489.45575903</v>
      </c>
      <c r="L2684" s="444">
        <f t="shared" ca="1" si="152"/>
        <v>-24372688958.837925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-24372688958.837925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-101552870.66182469</v>
      </c>
      <c r="L2685" s="444">
        <f t="shared" ca="1" si="152"/>
        <v>-24474241829.499748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-24474241829.499748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-101976007.62291561</v>
      </c>
      <c r="L2686" s="444">
        <f t="shared" ca="1" si="152"/>
        <v>-24576217837.122665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-24576217837.122665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-102400907.65467778</v>
      </c>
      <c r="L2687" s="444">
        <f t="shared" ca="1" si="152"/>
        <v>-24678618744.777344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-24678618744.777344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-102827578.10323893</v>
      </c>
      <c r="L2688" s="444">
        <f t="shared" ca="1" si="152"/>
        <v>-24781446322.880581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-24781446322.880581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-103256026.34533575</v>
      </c>
      <c r="L2689" s="444">
        <f t="shared" ca="1" si="152"/>
        <v>-24884702349.225918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-24884702349.225918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-103686259.78844133</v>
      </c>
      <c r="L2690" s="444">
        <f t="shared" ca="1" si="152"/>
        <v>-24988388609.014359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-24988388609.014359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-104118285.87089317</v>
      </c>
      <c r="L2691" s="444">
        <f t="shared" ca="1" si="152"/>
        <v>-25092506894.88525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-25092506894.88525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-104552112.06202188</v>
      </c>
      <c r="L2692" s="444">
        <f t="shared" ca="1" si="152"/>
        <v>-25197059006.947273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-25197059006.947273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-104987745.86228031</v>
      </c>
      <c r="L2693" s="444">
        <f t="shared" ca="1" si="152"/>
        <v>-25302046752.809555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-25302046752.809555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-105425194.80337314</v>
      </c>
      <c r="L2694" s="444">
        <f t="shared" ca="1" si="152"/>
        <v>-25407471947.612926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-25407471947.612926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-105864466.44838719</v>
      </c>
      <c r="L2695" s="444">
        <f t="shared" ca="1" si="152"/>
        <v>-25513336414.061314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-25513336414.061314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-106305568.39192215</v>
      </c>
      <c r="L2696" s="444">
        <f t="shared" ca="1" si="152"/>
        <v>-25619641982.453236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-25619641982.453236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-106748508.26022181</v>
      </c>
      <c r="L2697" s="444">
        <f t="shared" ca="1" si="152"/>
        <v>-25726390490.713459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-25726390490.713459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-107193293.71130608</v>
      </c>
      <c r="L2698" s="444">
        <f t="shared" ca="1" si="152"/>
        <v>-25833583784.424767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-25833583784.424767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-107639932.43510319</v>
      </c>
      <c r="L2699" s="444">
        <f t="shared" ca="1" si="152"/>
        <v>-25941223716.859871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-25941223716.859871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-108088432.1535828</v>
      </c>
      <c r="L2700" s="444">
        <f t="shared" ca="1" si="152"/>
        <v>-26049312149.013454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-26049312149.013454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-108538800.6208894</v>
      </c>
      <c r="L2701" s="444">
        <f t="shared" ca="1" si="152"/>
        <v>-26157850949.634342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-26157850949.634342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-108991045.62347643</v>
      </c>
      <c r="L2702" s="444">
        <f t="shared" ca="1" si="152"/>
        <v>-26266841995.25782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-26266841995.25782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-109445174.98024091</v>
      </c>
      <c r="L2703" s="444">
        <f t="shared" ca="1" si="152"/>
        <v>-26376287170.23806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-26376287170.23806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-109901196.54265858</v>
      </c>
      <c r="L2704" s="444">
        <f t="shared" ca="1" si="152"/>
        <v>-26486188366.78072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-26486188366.78072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-110359118.19491966</v>
      </c>
      <c r="L2705" s="444">
        <f t="shared" ca="1" si="152"/>
        <v>-26596547484.975639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-26596547484.975639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-110818947.85406516</v>
      </c>
      <c r="L2706" s="444">
        <f t="shared" ca="1" si="152"/>
        <v>-26707366432.829704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-26707366432.829704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-111280693.47012377</v>
      </c>
      <c r="L2707" s="444">
        <f t="shared" ca="1" si="152"/>
        <v>-26818647126.299828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-26818647126.299828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-111744363.02624927</v>
      </c>
      <c r="L2708" s="444">
        <f t="shared" ca="1" si="152"/>
        <v>-26930391489.326077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-26930391489.326077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-112209964.53885867</v>
      </c>
      <c r="L2709" s="444">
        <f t="shared" ca="1" si="152"/>
        <v>-27042601453.864937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-27042601453.864937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-112677506.05777057</v>
      </c>
      <c r="L2710" s="444">
        <f t="shared" ca="1" si="152"/>
        <v>-27155278959.922707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-27155278959.922707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-113146995.66634461</v>
      </c>
      <c r="L2711" s="444">
        <f t="shared" ca="1" si="152"/>
        <v>-27268425955.58905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-27268425955.58905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-113618441.48162104</v>
      </c>
      <c r="L2712" s="444">
        <f t="shared" ca="1" si="152"/>
        <v>-27382044397.070671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-27382044397.070671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-114091851.65446112</v>
      </c>
      <c r="L2713" s="444">
        <f t="shared" ca="1" si="152"/>
        <v>-27496136248.725132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-27496136248.725132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-114567234.36968805</v>
      </c>
      <c r="L2714" s="444">
        <f t="shared" ca="1" si="152"/>
        <v>-27610703483.094822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-27610703483.094822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-115044597.84622842</v>
      </c>
      <c r="L2715" s="444">
        <f t="shared" ca="1" si="152"/>
        <v>-27725748080.941051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-27725748080.941051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-115523950.33725438</v>
      </c>
      <c r="L2716" s="444">
        <f t="shared" ca="1" si="152"/>
        <v>-27841272031.278305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-27841272031.278305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-116005300.13032627</v>
      </c>
      <c r="L2717" s="444">
        <f t="shared" ca="1" si="152"/>
        <v>-27957277331.40863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-27957277331.40863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-116488655.54753594</v>
      </c>
      <c r="L2718" s="444">
        <f t="shared" ca="1" si="152"/>
        <v>-28073765986.956165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-28073765986.956165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-116974024.94565067</v>
      </c>
      <c r="L2719" s="444">
        <f t="shared" ca="1" si="152"/>
        <v>-28190740011.901817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-28190740011.901817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-117461416.71625759</v>
      </c>
      <c r="L2720" s="444">
        <f t="shared" ca="1" si="152"/>
        <v>-28308201428.618076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-28308201428.618076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-117950839.28590865</v>
      </c>
      <c r="L2721" s="444">
        <f t="shared" ca="1" si="152"/>
        <v>-28426152267.903984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-28426152267.903984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-118442301.11626658</v>
      </c>
      <c r="L2722" s="444">
        <f t="shared" ca="1" si="152"/>
        <v>-28544594569.020252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-28544594569.020252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-118935810.70425104</v>
      </c>
      <c r="L2723" s="444">
        <f t="shared" ca="1" si="152"/>
        <v>-28663530379.724503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-28663530379.724503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-119431376.5821854</v>
      </c>
      <c r="L2724" s="444">
        <f t="shared" ca="1" si="152"/>
        <v>-28782961756.306686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-28782961756.306686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-119929007.31794453</v>
      </c>
      <c r="L2725" s="444">
        <f t="shared" ca="1" si="152"/>
        <v>-28902890763.62463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-28902890763.62463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-120428711.51510261</v>
      </c>
      <c r="L2726" s="444">
        <f t="shared" ca="1" si="152"/>
        <v>-29023319475.139732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-29023319475.139732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-120930497.81308223</v>
      </c>
      <c r="L2727" s="444">
        <f t="shared" ca="1" si="152"/>
        <v>-29144249972.952816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-29144249972.952816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-121434374.88730338</v>
      </c>
      <c r="L2728" s="444">
        <f t="shared" ca="1" si="152"/>
        <v>-29265684347.840118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-29265684347.840118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-121940351.44933383</v>
      </c>
      <c r="L2729" s="444">
        <f t="shared" ca="1" si="152"/>
        <v>-29387624699.289452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-29387624699.289452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-122448436.24703936</v>
      </c>
      <c r="L2730" s="444">
        <f t="shared" ca="1" si="152"/>
        <v>-29510073135.536491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-29510073135.536491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-122958638.06473537</v>
      </c>
      <c r="L2731" s="444">
        <f t="shared" ca="1" si="152"/>
        <v>-29633031773.601227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-29633031773.601227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-123470965.72333844</v>
      </c>
      <c r="L2732" s="444">
        <f t="shared" ca="1" si="152"/>
        <v>-29756502739.324566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-29756502739.324566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-123985428.08051902</v>
      </c>
      <c r="L2733" s="444">
        <f t="shared" ca="1" si="152"/>
        <v>-29880488167.405087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-29880488167.405087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-124502034.03085452</v>
      </c>
      <c r="L2734" s="444">
        <f t="shared" ca="1" si="152"/>
        <v>-30004990201.43594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-30004990201.43594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-125020792.50598308</v>
      </c>
      <c r="L2735" s="444">
        <f t="shared" ca="1" si="152"/>
        <v>-30130010993.941921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-30130010993.941921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-125541712.474758</v>
      </c>
      <c r="L2736" s="444">
        <f t="shared" ca="1" si="152"/>
        <v>-30255552706.416679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-30255552706.416679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-126064802.94340283</v>
      </c>
      <c r="L2737" s="444">
        <f t="shared" ca="1" si="152"/>
        <v>-30381617509.360081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-30381617509.360081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-126590072.955667</v>
      </c>
      <c r="L2738" s="444">
        <f t="shared" ca="1" si="152"/>
        <v>-30508207582.315746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-30508207582.315746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-127117531.59298229</v>
      </c>
      <c r="L2739" s="444">
        <f t="shared" ca="1" si="152"/>
        <v>-30635325113.90873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-30635325113.90873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-127647187.9746197</v>
      </c>
      <c r="L2740" s="444">
        <f t="shared" ca="1" si="152"/>
        <v>-30762972301.88335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-30762972301.88335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-128179051.25784728</v>
      </c>
      <c r="L2741" s="444">
        <f t="shared" ca="1" si="152"/>
        <v>-30891151353.141197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-30891151353.141197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-128713130.63808832</v>
      </c>
      <c r="L2742" s="444">
        <f t="shared" ca="1" si="152"/>
        <v>-31019864483.779285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-31019864483.779285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-129249435.34908035</v>
      </c>
      <c r="L2743" s="444">
        <f t="shared" ca="1" si="152"/>
        <v>-31149113919.128365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-31149113919.128365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-129787974.66303486</v>
      </c>
      <c r="L2744" s="444">
        <f t="shared" ca="1" si="152"/>
        <v>-31278901893.791401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-31278901893.791401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-130328757.8907975</v>
      </c>
      <c r="L2745" s="444">
        <f t="shared" ca="1" si="152"/>
        <v>-31409230651.682198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-31409230651.682198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-130871794.38200915</v>
      </c>
      <c r="L2746" s="444">
        <f t="shared" ca="1" si="152"/>
        <v>-31540102446.064205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-31540102446.064205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-131417093.5252675</v>
      </c>
      <c r="L2747" s="444">
        <f t="shared" ca="1" si="152"/>
        <v>-31671519539.589474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-31671519539.589474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-131964664.74828947</v>
      </c>
      <c r="L2748" s="444">
        <f t="shared" ca="1" si="152"/>
        <v>-31803484204.337765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-31803484204.337765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-132514517.51807402</v>
      </c>
      <c r="L2749" s="444">
        <f t="shared" ca="1" si="152"/>
        <v>-31935998721.855839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-31935998721.855839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-133066661.34106599</v>
      </c>
      <c r="L2750" s="444">
        <f t="shared" ca="1" si="152"/>
        <v>-32069065383.196903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-32069065383.196903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-133621105.76332043</v>
      </c>
      <c r="L2751" s="444">
        <f t="shared" ca="1" si="152"/>
        <v>-32202686488.960224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-32202686488.960224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-134177860.37066758</v>
      </c>
      <c r="L2752" s="444">
        <f t="shared" ca="1" si="152"/>
        <v>-32336864349.330891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-32336864349.330891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-134736934.78887871</v>
      </c>
      <c r="L2753" s="444">
        <f t="shared" ca="1" si="152"/>
        <v>-32471601284.11977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-32471601284.11977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-135298338.68383238</v>
      </c>
      <c r="L2754" s="444">
        <f t="shared" ca="1" si="152"/>
        <v>-32606899622.803604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-32606899622.803604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-135862081.76168168</v>
      </c>
      <c r="L2755" s="444">
        <f t="shared" ca="1" si="152"/>
        <v>-32742761704.565285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-32742761704.565285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-136428173.76902202</v>
      </c>
      <c r="L2756" s="444">
        <f t="shared" ca="1" si="152"/>
        <v>-32879189878.334309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-32879189878.334309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-136996624.49305964</v>
      </c>
      <c r="L2757" s="444">
        <f t="shared" ca="1" si="152"/>
        <v>-33016186502.82737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-33016186502.82737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-137567443.76178071</v>
      </c>
      <c r="L2758" s="444">
        <f t="shared" ca="1" si="152"/>
        <v>-33153753946.589149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-33153753946.589149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-138140641.44412145</v>
      </c>
      <c r="L2759" s="444">
        <f t="shared" ca="1" si="152"/>
        <v>-33291894588.033272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-33291894588.033272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-138716227.45013863</v>
      </c>
      <c r="L2760" s="444">
        <f t="shared" ca="1" si="152"/>
        <v>-33430610815.48341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-33430610815.48341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-139294211.73118085</v>
      </c>
      <c r="L2761" s="444">
        <f t="shared" ca="1" si="152"/>
        <v>-33569905027.214592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-33569905027.214592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-139874604.28006083</v>
      </c>
      <c r="L2762" s="444">
        <f t="shared" ca="1" si="152"/>
        <v>-33709779631.494652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-33709779631.494652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-140457415.13122773</v>
      </c>
      <c r="L2763" s="444">
        <f t="shared" ca="1" si="152"/>
        <v>-33850237046.625881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-33850237046.625881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-141042654.36094114</v>
      </c>
      <c r="L2764" s="444">
        <f t="shared" ca="1" si="152"/>
        <v>-33991279700.986824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-33991279700.986824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-141630332.08744511</v>
      </c>
      <c r="L2765" s="444">
        <f t="shared" ca="1" si="152"/>
        <v>-34132910033.074268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-34132910033.074268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-142220458.47114277</v>
      </c>
      <c r="L2766" s="444">
        <f t="shared" ca="1" si="152"/>
        <v>-34275130491.54541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-34275130491.54541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-142813043.71477255</v>
      </c>
      <c r="L2767" s="444">
        <f t="shared" ca="1" si="152"/>
        <v>-34417943535.260185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-34417943535.260185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-143408098.06358409</v>
      </c>
      <c r="L2768" s="444">
        <f t="shared" ca="1" si="152"/>
        <v>-34561351633.323769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-34561351633.323769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-144005631.80551571</v>
      </c>
      <c r="L2769" s="444">
        <f t="shared" ca="1" si="152"/>
        <v>-34705357265.129288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-34705357265.129288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-144605655.27137202</v>
      </c>
      <c r="L2770" s="444">
        <f t="shared" ca="1" si="152"/>
        <v>-34849962920.400658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-34849962920.400658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-145208178.83500275</v>
      </c>
      <c r="L2771" s="444">
        <f t="shared" ca="1" si="152"/>
        <v>-34995171099.235657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-34995171099.235657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-145813212.91348189</v>
      </c>
      <c r="L2772" s="444">
        <f t="shared" ca="1" si="152"/>
        <v>-35140984312.149139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-35140984312.149139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-146420767.96728808</v>
      </c>
      <c r="L2773" s="444">
        <f t="shared" ca="1" si="152"/>
        <v>-35287405080.116425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-35287405080.116425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-147030854.50048509</v>
      </c>
      <c r="L2774" s="444">
        <f t="shared" ca="1" si="152"/>
        <v>-35434435934.616913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-35434435934.616913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-147643483.06090379</v>
      </c>
      <c r="L2775" s="444">
        <f t="shared" ca="1" si="152"/>
        <v>-35582079417.677818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-35582079417.677818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-148258664.24032423</v>
      </c>
      <c r="L2776" s="444">
        <f t="shared" ca="1" si="152"/>
        <v>-35730338081.918144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-35730338081.918144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-148876408.67465892</v>
      </c>
      <c r="L2777" s="444">
        <f t="shared" ca="1" si="152"/>
        <v>-35879214490.592804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-35879214490.592804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-149496727.04413667</v>
      </c>
      <c r="L2778" s="444">
        <f t="shared" ca="1" si="152"/>
        <v>-36028711217.63694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-36028711217.63694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-150119630.07348725</v>
      </c>
      <c r="L2779" s="444">
        <f t="shared" ca="1" si="152"/>
        <v>-36178830847.710426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-36178830847.710426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-150745128.53212678</v>
      </c>
      <c r="L2780" s="444">
        <f t="shared" ca="1" si="152"/>
        <v>-36329575976.242554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-36329575976.242554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-151373233.23434398</v>
      </c>
      <c r="L2781" s="444">
        <f t="shared" ca="1" si="152"/>
        <v>-36480949209.476898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-36480949209.476898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-152003955.03948706</v>
      </c>
      <c r="L2782" s="444">
        <f t="shared" ca="1" si="152"/>
        <v>-36632953164.516388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-36632953164.516388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-152637304.8521516</v>
      </c>
      <c r="L2783" s="444">
        <f t="shared" ca="1" si="152"/>
        <v>-36785590469.368538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-36785590469.368538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-153273293.6223689</v>
      </c>
      <c r="L2784" s="444">
        <f t="shared" ca="1" si="152"/>
        <v>-36938863762.990906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-36938863762.990906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-153911932.34579545</v>
      </c>
      <c r="L2785" s="444">
        <f t="shared" ca="1" si="152"/>
        <v>-37092775695.3367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-37092775695.3367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-154553232.06390291</v>
      </c>
      <c r="L2786" s="444">
        <f t="shared" ca="1" si="152"/>
        <v>-37247328927.400604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-37247328927.400604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-155197203.86416918</v>
      </c>
      <c r="L2787" s="444">
        <f t="shared" ca="1" si="152"/>
        <v>-37402526131.264771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-37402526131.264771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-155843858.88026989</v>
      </c>
      <c r="L2788" s="444">
        <f t="shared" ca="1" si="152"/>
        <v>-37558369990.145042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-37558369990.145042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-156493208.29227102</v>
      </c>
      <c r="L2789" s="444">
        <f t="shared" ca="1" si="152"/>
        <v>-37714863198.437317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-37714863198.437317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-157145263.32682216</v>
      </c>
      <c r="L2790" s="444">
        <f t="shared" ca="1" si="152"/>
        <v>-37872008461.764137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-37872008461.764137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-157800035.25735056</v>
      </c>
      <c r="L2791" s="444">
        <f t="shared" ca="1" si="152"/>
        <v>-38029808497.021484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-38029808497.021484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-158457535.40425619</v>
      </c>
      <c r="L2792" s="444">
        <f t="shared" ca="1" si="152"/>
        <v>-38188266032.425743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-38188266032.425743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-159117775.13510725</v>
      </c>
      <c r="L2793" s="444">
        <f t="shared" ca="1" si="152"/>
        <v>-38347383807.560852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-38347383807.560852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-159780765.86483687</v>
      </c>
      <c r="L2794" s="444">
        <f t="shared" ca="1" si="152"/>
        <v>-38507164573.42569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-38507164573.42569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-160446519.05594036</v>
      </c>
      <c r="L2795" s="444">
        <f t="shared" ca="1" si="152"/>
        <v>-38667611092.481628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-38667611092.481628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-161115046.21867344</v>
      </c>
      <c r="L2796" s="444">
        <f t="shared" ca="1" si="152"/>
        <v>-38828726138.700302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-38828726138.700302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-161786358.91125125</v>
      </c>
      <c r="L2797" s="444">
        <f t="shared" ca="1" si="152"/>
        <v>-38990512497.611557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-38990512497.611557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-162460468.74004814</v>
      </c>
      <c r="L2798" s="444">
        <f t="shared" ca="1" si="152"/>
        <v>-39152972966.351608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-39152972966.351608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-163137387.35979837</v>
      </c>
      <c r="L2799" s="444">
        <f t="shared" ca="1" si="152"/>
        <v>-39316110353.711403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-39316110353.711403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-163817126.4737975</v>
      </c>
      <c r="L2800" s="444">
        <f t="shared" ca="1" si="152"/>
        <v>-39479927480.185204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-39479927480.185204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-164499697.83410501</v>
      </c>
      <c r="L2801" s="444">
        <f t="shared" ca="1" si="152"/>
        <v>-39644427178.01931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-39644427178.01931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-165185113.24174711</v>
      </c>
      <c r="L2802" s="444">
        <f t="shared" ca="1" si="152"/>
        <v>-39809612291.261055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-39809612291.261055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-165873384.54692107</v>
      </c>
      <c r="L2803" s="444">
        <f t="shared" ca="1" si="152"/>
        <v>-39975485675.807976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-39975485675.807976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-166564523.6491999</v>
      </c>
      <c r="L2804" s="444">
        <f t="shared" ca="1" si="152"/>
        <v>-40142050199.457176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-40142050199.457176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-167258542.49773824</v>
      </c>
      <c r="L2805" s="444">
        <f t="shared" ca="1" si="152"/>
        <v>-40309308741.954918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-40309308741.954918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-167955453.09147882</v>
      </c>
      <c r="L2806" s="444">
        <f t="shared" ca="1" si="152"/>
        <v>-40477264195.046394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-40477264195.046394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-168655267.47935998</v>
      </c>
      <c r="L2807" s="444">
        <f t="shared" ca="1" si="152"/>
        <v>-40645919462.525757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-40645919462.525757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-169357997.76052397</v>
      </c>
      <c r="L2808" s="444">
        <f t="shared" ca="1" si="152"/>
        <v>-40815277460.286278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-40815277460.286278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-170063656.08452615</v>
      </c>
      <c r="L2809" s="444">
        <f t="shared" ca="1" si="152"/>
        <v>-40985341116.370804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-40985341116.370804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-170772254.65154502</v>
      </c>
      <c r="L2810" s="444">
        <f t="shared" ca="1" si="152"/>
        <v>-41156113371.022346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-41156113371.022346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-171483805.71259311</v>
      </c>
      <c r="L2811" s="444">
        <f t="shared" ca="1" si="152"/>
        <v>-41327597176.73494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-41327597176.73494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-172198321.56972891</v>
      </c>
      <c r="L2812" s="444">
        <f t="shared" ca="1" si="152"/>
        <v>-41499795498.304672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-41499795498.304672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-172915814.57626948</v>
      </c>
      <c r="L2813" s="444">
        <f t="shared" ref="L2813:L3067" ca="1" si="157">I2813-J2813+K2813</f>
        <v>-41672711312.880943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-41672711312.880943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-173636297.13700393</v>
      </c>
      <c r="L2814" s="444">
        <f t="shared" ca="1" si="157"/>
        <v>-41846347610.017944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-41846347610.017944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-174359781.70840809</v>
      </c>
      <c r="L2815" s="444">
        <f t="shared" ca="1" si="157"/>
        <v>-42020707391.726349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-42020707391.726349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-175086280.79885978</v>
      </c>
      <c r="L2816" s="444">
        <f t="shared" ca="1" si="157"/>
        <v>-42195793672.525208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-42195793672.525208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-175815806.96885502</v>
      </c>
      <c r="L2817" s="444">
        <f t="shared" ca="1" si="157"/>
        <v>-42371609479.494064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-42371609479.494064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-176548372.83122528</v>
      </c>
      <c r="L2818" s="444">
        <f t="shared" ca="1" si="157"/>
        <v>-42548157852.325287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-42548157852.325287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-177283991.05135536</v>
      </c>
      <c r="L2819" s="444">
        <f t="shared" ca="1" si="157"/>
        <v>-42725441843.37664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-42725441843.37664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-178022674.34740266</v>
      </c>
      <c r="L2820" s="444">
        <f t="shared" ca="1" si="157"/>
        <v>-42903464517.724045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-42903464517.724045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-178764435.49051684</v>
      </c>
      <c r="L2821" s="444">
        <f t="shared" ca="1" si="157"/>
        <v>-43082228953.214561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-43082228953.214561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-179509287.30506068</v>
      </c>
      <c r="L2822" s="444">
        <f t="shared" ca="1" si="157"/>
        <v>-43261738240.519623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-43261738240.519623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-180257242.66883177</v>
      </c>
      <c r="L2823" s="444">
        <f t="shared" ca="1" si="157"/>
        <v>-43441995483.188454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-43441995483.188454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-181008314.51328522</v>
      </c>
      <c r="L2824" s="444">
        <f t="shared" ca="1" si="157"/>
        <v>-43623003797.701736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-43623003797.701736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-181762515.82375723</v>
      </c>
      <c r="L2825" s="444">
        <f t="shared" ca="1" si="157"/>
        <v>-43804766313.525497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-43804766313.525497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-182519859.63968956</v>
      </c>
      <c r="L2826" s="444">
        <f t="shared" ca="1" si="157"/>
        <v>-43987286173.165184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-43987286173.165184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-183280359.05485493</v>
      </c>
      <c r="L2827" s="444">
        <f t="shared" ca="1" si="157"/>
        <v>-44170566532.220039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-44170566532.220039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-184044027.21758351</v>
      </c>
      <c r="L2828" s="444">
        <f t="shared" ca="1" si="157"/>
        <v>-44354610559.437622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-44354610559.437622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-184810877.33099008</v>
      </c>
      <c r="L2829" s="444">
        <f t="shared" ca="1" si="157"/>
        <v>-44539421436.768616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-44539421436.768616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-185580922.65320256</v>
      </c>
      <c r="L2830" s="444">
        <f t="shared" ca="1" si="157"/>
        <v>-44725002359.421822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-44725002359.421822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-186354176.49759093</v>
      </c>
      <c r="L2831" s="444">
        <f t="shared" ca="1" si="157"/>
        <v>-44911356535.919411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-44911356535.919411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-187130652.23299754</v>
      </c>
      <c r="L2832" s="444">
        <f t="shared" ca="1" si="157"/>
        <v>-45098487188.152405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-45098487188.152405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-187910363.28396836</v>
      </c>
      <c r="L2833" s="444">
        <f t="shared" ca="1" si="157"/>
        <v>-45286397551.436371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-45286397551.436371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-188693323.13098487</v>
      </c>
      <c r="L2834" s="444">
        <f t="shared" ca="1" si="157"/>
        <v>-45475090874.567352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-45475090874.567352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-189479545.31069729</v>
      </c>
      <c r="L2835" s="444">
        <f t="shared" ca="1" si="157"/>
        <v>-45664570419.878052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-45664570419.878052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-190269043.41615856</v>
      </c>
      <c r="L2836" s="444">
        <f t="shared" ca="1" si="157"/>
        <v>-45854839463.294212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-45854839463.294212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-191061831.09705922</v>
      </c>
      <c r="L2837" s="444">
        <f t="shared" ca="1" si="157"/>
        <v>-46045901294.391273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-46045901294.391273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-191857922.05996364</v>
      </c>
      <c r="L2838" s="444">
        <f t="shared" ca="1" si="157"/>
        <v>-46237759216.451241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-46237759216.451241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-192657330.06854683</v>
      </c>
      <c r="L2839" s="444">
        <f t="shared" ca="1" si="157"/>
        <v>-46430416546.519791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-46430416546.519791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-193460068.94383246</v>
      </c>
      <c r="L2840" s="444">
        <f t="shared" ca="1" si="157"/>
        <v>-46623876615.463623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-46623876615.463623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-194266152.56443176</v>
      </c>
      <c r="L2841" s="444">
        <f t="shared" ca="1" si="157"/>
        <v>-46818142768.028053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-46818142768.028053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-195075594.86678356</v>
      </c>
      <c r="L2842" s="444">
        <f t="shared" ca="1" si="157"/>
        <v>-47013218362.894836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-47013218362.894836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-195888409.84539515</v>
      </c>
      <c r="L2843" s="444">
        <f t="shared" ca="1" si="157"/>
        <v>-47209106772.740234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-47209106772.740234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-196704611.55308431</v>
      </c>
      <c r="L2844" s="444">
        <f t="shared" ca="1" si="157"/>
        <v>-47405811384.29332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-47405811384.29332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-197524214.10122216</v>
      </c>
      <c r="L2845" s="444">
        <f t="shared" ca="1" si="157"/>
        <v>-47603335598.394539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-47603335598.394539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-198347231.65997726</v>
      </c>
      <c r="L2846" s="444">
        <f t="shared" ca="1" si="157"/>
        <v>-47801682830.05452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-47801682830.05452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-199173678.4585605</v>
      </c>
      <c r="L2847" s="444">
        <f t="shared" ca="1" si="157"/>
        <v>-48000856508.513077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-48000856508.513077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-200003568.78547114</v>
      </c>
      <c r="L2848" s="444">
        <f t="shared" ca="1" si="157"/>
        <v>-48200860077.298546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-48200860077.298546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-200836916.98874393</v>
      </c>
      <c r="L2849" s="444">
        <f t="shared" ca="1" si="157"/>
        <v>-48401696994.287292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-48401696994.287292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-201673737.47619706</v>
      </c>
      <c r="L2850" s="444">
        <f t="shared" ca="1" si="157"/>
        <v>-48603370731.763489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-48603370731.763489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-202514044.7156812</v>
      </c>
      <c r="L2851" s="444">
        <f t="shared" ca="1" si="157"/>
        <v>-48805884776.479172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-48805884776.479172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-203357853.23532987</v>
      </c>
      <c r="L2852" s="444">
        <f t="shared" ca="1" si="157"/>
        <v>-49009242629.7145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-49009242629.7145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-204205177.62381041</v>
      </c>
      <c r="L2853" s="444">
        <f t="shared" ca="1" si="157"/>
        <v>-49213447807.33831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-49213447807.33831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-205056032.53057629</v>
      </c>
      <c r="L2854" s="444">
        <f t="shared" ca="1" si="157"/>
        <v>-49418503839.868889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-49418503839.868889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-205910432.66612038</v>
      </c>
      <c r="L2855" s="444">
        <f t="shared" ca="1" si="157"/>
        <v>-49624414272.535011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-49624414272.535011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-206768392.80222923</v>
      </c>
      <c r="L2856" s="444">
        <f t="shared" ca="1" si="157"/>
        <v>-49831182665.337242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-49831182665.337242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-207629927.77223849</v>
      </c>
      <c r="L2857" s="444">
        <f t="shared" ca="1" si="157"/>
        <v>-50038812593.109482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-50038812593.109482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-208495052.47128952</v>
      </c>
      <c r="L2858" s="444">
        <f t="shared" ca="1" si="157"/>
        <v>-50247307645.580772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-50247307645.580772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-209363781.85658655</v>
      </c>
      <c r="L2859" s="444">
        <f t="shared" ca="1" si="157"/>
        <v>-50456671427.437363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-50456671427.437363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-210236130.94765568</v>
      </c>
      <c r="L2860" s="444">
        <f t="shared" ca="1" si="157"/>
        <v>-50666907558.385017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-50666907558.385017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-211112114.82660425</v>
      </c>
      <c r="L2861" s="444">
        <f t="shared" ca="1" si="157"/>
        <v>-50878019673.211624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-50878019673.211624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-211991748.63838178</v>
      </c>
      <c r="L2862" s="444">
        <f t="shared" ca="1" si="157"/>
        <v>-51090011421.850006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-51090011421.850006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-212875047.59104168</v>
      </c>
      <c r="L2863" s="444">
        <f t="shared" ca="1" si="157"/>
        <v>-51302886469.441048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-51302886469.441048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-213762026.95600435</v>
      </c>
      <c r="L2864" s="444">
        <f t="shared" ca="1" si="157"/>
        <v>-51516648496.397049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-51516648496.397049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-214652702.06832105</v>
      </c>
      <c r="L2865" s="444">
        <f t="shared" ca="1" si="157"/>
        <v>-51731301198.46537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-51731301198.46537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-215547088.32693905</v>
      </c>
      <c r="L2866" s="444">
        <f t="shared" ca="1" si="157"/>
        <v>-51946848286.792313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-51946848286.792313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-216445201.19496796</v>
      </c>
      <c r="L2867" s="444">
        <f t="shared" ca="1" si="157"/>
        <v>-52163293487.987282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-52163293487.987282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-217347056.199947</v>
      </c>
      <c r="L2868" s="444">
        <f t="shared" ca="1" si="157"/>
        <v>-52380640544.187225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-52380640544.187225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-218252668.93411344</v>
      </c>
      <c r="L2869" s="444">
        <f t="shared" ca="1" si="157"/>
        <v>-52598893213.121338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-52598893213.121338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-219162055.05467224</v>
      </c>
      <c r="L2870" s="444">
        <f t="shared" ca="1" si="157"/>
        <v>-52818055268.17601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-52818055268.17601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-220075230.28406671</v>
      </c>
      <c r="L2871" s="444">
        <f t="shared" ca="1" si="157"/>
        <v>-53038130498.460075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-53038130498.460075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-220992210.41025031</v>
      </c>
      <c r="L2872" s="444">
        <f t="shared" ca="1" si="157"/>
        <v>-53259122708.870323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-53259122708.870323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-221913011.28695968</v>
      </c>
      <c r="L2873" s="444">
        <f t="shared" ca="1" si="157"/>
        <v>-53481035720.15728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-53481035720.15728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-222837648.83398867</v>
      </c>
      <c r="L2874" s="444">
        <f t="shared" ca="1" si="157"/>
        <v>-53703873368.991272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-53703873368.991272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-223766139.03746364</v>
      </c>
      <c r="L2875" s="444">
        <f t="shared" ca="1" si="157"/>
        <v>-53927639508.028732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-53927639508.028732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-224698497.9501197</v>
      </c>
      <c r="L2876" s="444">
        <f t="shared" ca="1" si="157"/>
        <v>-54152338005.978851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-54152338005.978851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-225634741.69157854</v>
      </c>
      <c r="L2877" s="444">
        <f t="shared" ca="1" si="157"/>
        <v>-54377972747.670433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-54377972747.670433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-226574886.44862679</v>
      </c>
      <c r="L2878" s="444">
        <f t="shared" ca="1" si="157"/>
        <v>-54604547634.119057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-54604547634.119057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-227518948.47549608</v>
      </c>
      <c r="L2879" s="444">
        <f t="shared" ca="1" si="157"/>
        <v>-54832066582.594551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-54832066582.594551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-228466944.09414396</v>
      </c>
      <c r="L2880" s="444">
        <f t="shared" ca="1" si="157"/>
        <v>-55060533526.688698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-55060533526.688698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-229418889.69453627</v>
      </c>
      <c r="L2881" s="444">
        <f t="shared" ca="1" si="157"/>
        <v>-55289952416.383232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-55289952416.383232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-230374801.73493013</v>
      </c>
      <c r="L2882" s="444">
        <f t="shared" ca="1" si="157"/>
        <v>-55520327218.118164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-55520327218.118164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-231334696.74215901</v>
      </c>
      <c r="L2883" s="444">
        <f t="shared" ca="1" si="157"/>
        <v>-55751661914.860321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-55751661914.860321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-232298591.31191796</v>
      </c>
      <c r="L2884" s="444">
        <f t="shared" ca="1" si="157"/>
        <v>-55983960506.172241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-55983960506.172241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-233266502.10905096</v>
      </c>
      <c r="L2885" s="444">
        <f t="shared" ca="1" si="157"/>
        <v>-56217227008.281296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-56217227008.281296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-234238445.86783874</v>
      </c>
      <c r="L2886" s="444">
        <f t="shared" ca="1" si="157"/>
        <v>-56451465454.149132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-56451465454.149132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-235214439.39228806</v>
      </c>
      <c r="L2887" s="444">
        <f t="shared" ca="1" si="157"/>
        <v>-56686679893.54142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-56686679893.54142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-236194499.55642259</v>
      </c>
      <c r="L2888" s="444">
        <f t="shared" ca="1" si="157"/>
        <v>-56922874393.097839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-56922874393.097839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-237178643.30457434</v>
      </c>
      <c r="L2889" s="444">
        <f t="shared" ca="1" si="157"/>
        <v>-57160053036.402412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-57160053036.402412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-238166887.65167674</v>
      </c>
      <c r="L2890" s="444">
        <f t="shared" ca="1" si="157"/>
        <v>-57398219924.054092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-57398219924.054092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-239159249.6835587</v>
      </c>
      <c r="L2891" s="444">
        <f t="shared" ca="1" si="157"/>
        <v>-57637379173.737648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-57637379173.737648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-240155746.55724019</v>
      </c>
      <c r="L2892" s="444">
        <f t="shared" ca="1" si="157"/>
        <v>-57877534920.294891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-57877534920.294891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-241156395.50122875</v>
      </c>
      <c r="L2893" s="444">
        <f t="shared" ca="1" si="157"/>
        <v>-58118691315.79612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-58118691315.79612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-242161213.81581715</v>
      </c>
      <c r="L2894" s="444">
        <f t="shared" ca="1" si="157"/>
        <v>-58360852529.611938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-58360852529.611938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-243170218.87338305</v>
      </c>
      <c r="L2895" s="444">
        <f t="shared" ca="1" si="157"/>
        <v>-58604022748.485321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-58604022748.485321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-244183428.11868885</v>
      </c>
      <c r="L2896" s="444">
        <f t="shared" ca="1" si="157"/>
        <v>-58848206176.604012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-58848206176.604012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-245200859.06918338</v>
      </c>
      <c r="L2897" s="444">
        <f t="shared" ca="1" si="157"/>
        <v>-59093407035.673195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-59093407035.673195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-246222529.31530499</v>
      </c>
      <c r="L2898" s="444">
        <f t="shared" ca="1" si="157"/>
        <v>-59339629564.988503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-59339629564.988503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-247248456.52078542</v>
      </c>
      <c r="L2899" s="444">
        <f t="shared" ca="1" si="157"/>
        <v>-59586878021.509285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-59586878021.509285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-248278658.42295536</v>
      </c>
      <c r="L2900" s="444">
        <f t="shared" ca="1" si="157"/>
        <v>-59835156679.932243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-59835156679.932243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-249313152.833051</v>
      </c>
      <c r="L2901" s="444">
        <f t="shared" ca="1" si="157"/>
        <v>-60084469832.765297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-60084469832.765297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-250351957.63652205</v>
      </c>
      <c r="L2902" s="444">
        <f t="shared" ca="1" si="157"/>
        <v>-60334821790.401817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-60334821790.401817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-251395090.79334092</v>
      </c>
      <c r="L2903" s="444">
        <f t="shared" ca="1" si="157"/>
        <v>-60586216881.19516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-60586216881.19516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-252442570.33831313</v>
      </c>
      <c r="L2904" s="444">
        <f t="shared" ca="1" si="157"/>
        <v>-60838659451.53347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-60838659451.53347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-253494414.38138947</v>
      </c>
      <c r="L2905" s="444">
        <f t="shared" ca="1" si="157"/>
        <v>-61092153865.914856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-61092153865.914856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-254550641.10797852</v>
      </c>
      <c r="L2906" s="444">
        <f t="shared" ca="1" si="157"/>
        <v>-61346704507.022835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-61346704507.022835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-255611268.7792618</v>
      </c>
      <c r="L2907" s="444">
        <f t="shared" ca="1" si="157"/>
        <v>-61602315775.802094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-61602315775.802094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-256676315.73250872</v>
      </c>
      <c r="L2908" s="444">
        <f t="shared" ca="1" si="157"/>
        <v>-61858992091.534599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-61858992091.534599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-257745800.38139415</v>
      </c>
      <c r="L2909" s="444">
        <f t="shared" ca="1" si="157"/>
        <v>-62116737891.915993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-62116737891.915993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-258819741.21631664</v>
      </c>
      <c r="L2910" s="444">
        <f t="shared" ca="1" si="157"/>
        <v>-62375557633.132309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-62375557633.132309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-259898156.80471793</v>
      </c>
      <c r="L2911" s="444">
        <f t="shared" ca="1" si="157"/>
        <v>-62635455789.937027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-62635455789.937027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-260981065.79140428</v>
      </c>
      <c r="L2912" s="444">
        <f t="shared" ca="1" si="157"/>
        <v>-62896436855.728432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-62896436855.728432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-262068486.89886847</v>
      </c>
      <c r="L2913" s="444">
        <f t="shared" ca="1" si="157"/>
        <v>-63158505342.627296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-63158505342.627296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-263160438.92761374</v>
      </c>
      <c r="L2914" s="444">
        <f t="shared" ca="1" si="157"/>
        <v>-63421665781.554909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-63421665781.554909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-264256940.75647879</v>
      </c>
      <c r="L2915" s="444">
        <f t="shared" ca="1" si="157"/>
        <v>-63685922722.311386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-63685922722.311386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-265358011.34296411</v>
      </c>
      <c r="L2916" s="444">
        <f t="shared" ca="1" si="157"/>
        <v>-63951280733.65435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-63951280733.65435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-266463669.7235598</v>
      </c>
      <c r="L2917" s="444">
        <f t="shared" ca="1" si="157"/>
        <v>-64217744403.377907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-64217744403.377907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-267573935.01407459</v>
      </c>
      <c r="L2918" s="444">
        <f t="shared" ca="1" si="157"/>
        <v>-64485318338.391983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-64485318338.391983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-268688826.40996659</v>
      </c>
      <c r="L2919" s="444">
        <f t="shared" ca="1" si="157"/>
        <v>-64754007164.801949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-64754007164.801949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-269808363.18667483</v>
      </c>
      <c r="L2920" s="444">
        <f t="shared" ca="1" si="157"/>
        <v>-65023815527.988625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-65023815527.988625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-270932564.6999526</v>
      </c>
      <c r="L2921" s="444">
        <f t="shared" ca="1" si="157"/>
        <v>-65294748092.688576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-65294748092.688576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-272061450.38620245</v>
      </c>
      <c r="L2922" s="444">
        <f t="shared" ca="1" si="157"/>
        <v>-65566809543.074776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-65566809543.074776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-273195039.76281154</v>
      </c>
      <c r="L2923" s="444">
        <f t="shared" ca="1" si="157"/>
        <v>-65840004582.837585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-65840004582.837585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-274333352.42848992</v>
      </c>
      <c r="L2924" s="444">
        <f t="shared" ca="1" si="157"/>
        <v>-66114337935.266075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-66114337935.266075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-275476408.06360865</v>
      </c>
      <c r="L2925" s="444">
        <f t="shared" ca="1" si="157"/>
        <v>-66389814343.329681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-66389814343.329681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-276624226.43054032</v>
      </c>
      <c r="L2926" s="444">
        <f t="shared" ca="1" si="157"/>
        <v>-66666438569.760223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-66666438569.760223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-277776827.37400091</v>
      </c>
      <c r="L2927" s="444">
        <f t="shared" ca="1" si="157"/>
        <v>-66944215397.134224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-66944215397.134224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-278934230.82139254</v>
      </c>
      <c r="L2928" s="444">
        <f t="shared" ca="1" si="157"/>
        <v>-67223149627.95562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-67223149627.95562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-280096456.78314841</v>
      </c>
      <c r="L2929" s="444">
        <f t="shared" ca="1" si="157"/>
        <v>-67503246084.73877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-67503246084.73877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-281263525.35307819</v>
      </c>
      <c r="L2930" s="444">
        <f t="shared" ca="1" si="157"/>
        <v>-67784509610.09185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-67784509610.09185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-282435456.70871603</v>
      </c>
      <c r="L2931" s="444">
        <f t="shared" ca="1" si="157"/>
        <v>-68066945066.800568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-68066945066.800568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-283612271.111669</v>
      </c>
      <c r="L2932" s="444">
        <f t="shared" ca="1" si="157"/>
        <v>-68350557337.912239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-68350557337.912239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-284793988.90796763</v>
      </c>
      <c r="L2933" s="444">
        <f t="shared" ca="1" si="157"/>
        <v>-68635351326.820206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-68635351326.820206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-285980630.52841753</v>
      </c>
      <c r="L2934" s="444">
        <f t="shared" ca="1" si="157"/>
        <v>-68921331957.348618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-68921331957.348618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-287172216.48895258</v>
      </c>
      <c r="L2935" s="444">
        <f t="shared" ca="1" si="157"/>
        <v>-69208504173.83757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-69208504173.83757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-288368767.3909899</v>
      </c>
      <c r="L2936" s="444">
        <f t="shared" ca="1" si="157"/>
        <v>-69496872941.228561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-69496872941.228561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-289570303.92178565</v>
      </c>
      <c r="L2937" s="444">
        <f t="shared" ca="1" si="157"/>
        <v>-69786443245.150345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-69786443245.150345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-290776846.85479307</v>
      </c>
      <c r="L2938" s="444">
        <f t="shared" ca="1" si="157"/>
        <v>-70077220092.005142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-70077220092.005142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-291988417.05002141</v>
      </c>
      <c r="L2939" s="444">
        <f t="shared" ca="1" si="157"/>
        <v>-70369208509.055161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-70369208509.055161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-293205035.45439649</v>
      </c>
      <c r="L2940" s="444">
        <f t="shared" ca="1" si="157"/>
        <v>-70662413544.509552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-70662413544.509552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-294426723.10212314</v>
      </c>
      <c r="L2941" s="444">
        <f t="shared" ca="1" si="157"/>
        <v>-70956840267.611679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-70956840267.611679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-295653501.11504865</v>
      </c>
      <c r="L2942" s="444">
        <f t="shared" ca="1" si="157"/>
        <v>-71252493768.72673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-71252493768.72673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-296885390.70302802</v>
      </c>
      <c r="L2943" s="444">
        <f t="shared" ca="1" si="157"/>
        <v>-71549379159.429764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-71549379159.429764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-298122413.16429067</v>
      </c>
      <c r="L2944" s="444">
        <f t="shared" ca="1" si="157"/>
        <v>-71847501572.594055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-71847501572.594055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-299364589.88580859</v>
      </c>
      <c r="L2945" s="444">
        <f t="shared" ca="1" si="157"/>
        <v>-72146866162.479858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-72146866162.479858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-300611942.34366608</v>
      </c>
      <c r="L2946" s="444">
        <f t="shared" ca="1" si="157"/>
        <v>-72447478104.823517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-72447478104.823517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-301864492.10343134</v>
      </c>
      <c r="L2947" s="444">
        <f t="shared" ca="1" si="157"/>
        <v>-72749342596.926941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-72749342596.926941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-303122260.82052892</v>
      </c>
      <c r="L2948" s="444">
        <f t="shared" ca="1" si="157"/>
        <v>-73052464857.747467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-73052464857.747467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-304385270.24061441</v>
      </c>
      <c r="L2949" s="444">
        <f t="shared" ca="1" si="157"/>
        <v>-73356850127.988083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-73356850127.988083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-305653542.19995034</v>
      </c>
      <c r="L2950" s="444">
        <f t="shared" ca="1" si="157"/>
        <v>-73662503670.188034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-73662503670.188034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-306927098.62578344</v>
      </c>
      <c r="L2951" s="444">
        <f t="shared" ca="1" si="157"/>
        <v>-73969430768.813812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-73969430768.813812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-308205961.53672421</v>
      </c>
      <c r="L2952" s="444">
        <f t="shared" ca="1" si="157"/>
        <v>-74277636730.35054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-74277636730.35054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-309490153.04312724</v>
      </c>
      <c r="L2953" s="444">
        <f t="shared" ca="1" si="157"/>
        <v>-74587126883.393661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-74587126883.393661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-310779695.34747356</v>
      </c>
      <c r="L2954" s="444">
        <f t="shared" ca="1" si="157"/>
        <v>-74897906578.741135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-74897906578.741135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-312074610.74475473</v>
      </c>
      <c r="L2955" s="444">
        <f t="shared" ca="1" si="157"/>
        <v>-75209981189.485886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-75209981189.485886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-313374921.62285787</v>
      </c>
      <c r="L2956" s="444">
        <f t="shared" ca="1" si="157"/>
        <v>-75523356111.108749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-75523356111.108749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-314680650.46295309</v>
      </c>
      <c r="L2957" s="444">
        <f t="shared" ca="1" si="157"/>
        <v>-75838036761.571701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-75838036761.571701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-315991819.83988208</v>
      </c>
      <c r="L2958" s="444">
        <f t="shared" ca="1" si="157"/>
        <v>-76154028581.411591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-76154028581.411591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-317308452.42254829</v>
      </c>
      <c r="L2959" s="444">
        <f t="shared" ca="1" si="157"/>
        <v>-76471337033.834137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-76471337033.834137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-318630570.97430891</v>
      </c>
      <c r="L2960" s="444">
        <f t="shared" ca="1" si="157"/>
        <v>-76789967604.808441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-76789967604.808441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-319958198.35336852</v>
      </c>
      <c r="L2961" s="444">
        <f t="shared" ca="1" si="157"/>
        <v>-77109925803.161804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-77109925803.161804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-321291357.51317418</v>
      </c>
      <c r="L2962" s="444">
        <f t="shared" ca="1" si="157"/>
        <v>-77431217160.674973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-77431217160.674973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-322630071.50281239</v>
      </c>
      <c r="L2963" s="444">
        <f t="shared" ca="1" si="157"/>
        <v>-77753847232.17778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-77753847232.17778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-323974363.46740741</v>
      </c>
      <c r="L2964" s="444">
        <f t="shared" ca="1" si="157"/>
        <v>-78077821595.645187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-78077821595.645187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-325324256.6485216</v>
      </c>
      <c r="L2965" s="444">
        <f t="shared" ca="1" si="157"/>
        <v>-78403145852.293716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-78403145852.293716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-326679774.38455713</v>
      </c>
      <c r="L2966" s="444">
        <f t="shared" ca="1" si="157"/>
        <v>-78729825626.678268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-78729825626.678268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-328040940.11115944</v>
      </c>
      <c r="L2967" s="444">
        <f t="shared" ca="1" si="157"/>
        <v>-79057866566.789429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-79057866566.789429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-329407777.36162263</v>
      </c>
      <c r="L2968" s="444">
        <f t="shared" ca="1" si="157"/>
        <v>-79387274344.151047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-79387274344.151047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-330780309.76729602</v>
      </c>
      <c r="L2969" s="444">
        <f t="shared" ca="1" si="157"/>
        <v>-79718054653.91835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-79718054653.91835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-332158561.05799311</v>
      </c>
      <c r="L2970" s="444">
        <f t="shared" ca="1" si="157"/>
        <v>-80050213214.976349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-80050213214.976349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-333542555.06240147</v>
      </c>
      <c r="L2971" s="444">
        <f t="shared" ca="1" si="157"/>
        <v>-80383755770.038757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-80383755770.038757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-334932315.70849484</v>
      </c>
      <c r="L2972" s="444">
        <f t="shared" ca="1" si="157"/>
        <v>-80718688085.747253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-80718688085.747253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-336327867.02394688</v>
      </c>
      <c r="L2973" s="444">
        <f t="shared" ca="1" si="157"/>
        <v>-81055015952.771194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-81055015952.771194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-337729233.13654661</v>
      </c>
      <c r="L2974" s="444">
        <f t="shared" ca="1" si="157"/>
        <v>-81392745185.907745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-81392745185.907745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-339136438.27461559</v>
      </c>
      <c r="L2975" s="444">
        <f t="shared" ca="1" si="157"/>
        <v>-81731881624.182358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-81731881624.182358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-340549506.76742649</v>
      </c>
      <c r="L2976" s="444">
        <f t="shared" ca="1" si="157"/>
        <v>-82072431130.949783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-82072431130.949783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-341968463.04562408</v>
      </c>
      <c r="L2977" s="444">
        <f t="shared" ca="1" si="157"/>
        <v>-82414399593.995407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-82414399593.995407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-343393331.64164752</v>
      </c>
      <c r="L2978" s="444">
        <f t="shared" ca="1" si="157"/>
        <v>-82757792925.637054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-82757792925.637054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-344824137.19015437</v>
      </c>
      <c r="L2979" s="444">
        <f t="shared" ca="1" si="157"/>
        <v>-83102617062.827209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-83102617062.827209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-346260904.42844671</v>
      </c>
      <c r="L2980" s="444">
        <f t="shared" ca="1" si="157"/>
        <v>-83448877967.255661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-83448877967.255661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-347703658.19689858</v>
      </c>
      <c r="L2981" s="444">
        <f t="shared" ca="1" si="157"/>
        <v>-83796581625.45256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-83796581625.45256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-349152423.43938565</v>
      </c>
      <c r="L2982" s="444">
        <f t="shared" ca="1" si="157"/>
        <v>-84145734048.891953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-84145734048.891953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-350607225.20371646</v>
      </c>
      <c r="L2983" s="444">
        <f t="shared" ca="1" si="157"/>
        <v>-84496341274.095673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-84496341274.095673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-352068088.64206529</v>
      </c>
      <c r="L2984" s="444">
        <f t="shared" ca="1" si="157"/>
        <v>-84848409362.737732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-84848409362.737732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-353535039.0114072</v>
      </c>
      <c r="L2985" s="444">
        <f t="shared" ca="1" si="157"/>
        <v>-85201944401.749146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-85201944401.749146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-355008101.67395478</v>
      </c>
      <c r="L2986" s="444">
        <f t="shared" ca="1" si="157"/>
        <v>-85556952503.423096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-85556952503.423096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-356487302.09759623</v>
      </c>
      <c r="L2987" s="444">
        <f t="shared" ca="1" si="157"/>
        <v>-85913439805.520691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-85913439805.520691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-357972665.85633624</v>
      </c>
      <c r="L2988" s="444">
        <f t="shared" ca="1" si="157"/>
        <v>-86271412471.377029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-86271412471.377029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-359464218.6307376</v>
      </c>
      <c r="L2989" s="444">
        <f t="shared" ca="1" si="157"/>
        <v>-86630876690.007767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-86630876690.007767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-360961986.20836568</v>
      </c>
      <c r="L2990" s="444">
        <f t="shared" ca="1" si="157"/>
        <v>-86991838676.216125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-86991838676.216125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-362465994.48423386</v>
      </c>
      <c r="L2991" s="444">
        <f t="shared" ca="1" si="157"/>
        <v>-87354304670.700363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-87354304670.700363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-363976269.4612515</v>
      </c>
      <c r="L2992" s="444">
        <f t="shared" ca="1" si="157"/>
        <v>-87718280940.161621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-87718280940.161621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-365492837.25067341</v>
      </c>
      <c r="L2993" s="444">
        <f t="shared" ca="1" si="157"/>
        <v>-88083773777.412292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-88083773777.412292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-367015724.07255119</v>
      </c>
      <c r="L2994" s="444">
        <f t="shared" ca="1" si="157"/>
        <v>-88450789501.484848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-88450789501.484848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-368544956.25618684</v>
      </c>
      <c r="L2995" s="444">
        <f t="shared" ca="1" si="157"/>
        <v>-88819334457.741028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-88819334457.741028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-370080560.24058759</v>
      </c>
      <c r="L2996" s="444">
        <f t="shared" ca="1" si="157"/>
        <v>-89189415017.981613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-89189415017.981613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-371622562.5749234</v>
      </c>
      <c r="L2997" s="444">
        <f t="shared" ca="1" si="157"/>
        <v>-89561037580.556534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-89561037580.556534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-373170989.91898555</v>
      </c>
      <c r="L2998" s="444">
        <f t="shared" ca="1" si="157"/>
        <v>-89934208570.475525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-89934208570.475525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-374725869.043648</v>
      </c>
      <c r="L2999" s="444">
        <f t="shared" ca="1" si="157"/>
        <v>-90308934439.51918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-90308934439.51918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-376287226.83132994</v>
      </c>
      <c r="L3000" s="444">
        <f t="shared" ca="1" si="157"/>
        <v>-90685221666.35051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-90685221666.35051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-377855090.27646047</v>
      </c>
      <c r="L3001" s="444">
        <f t="shared" ca="1" si="157"/>
        <v>-91063076756.626968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-91063076756.626968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-379429486.4859457</v>
      </c>
      <c r="L3002" s="444">
        <f t="shared" ca="1" si="157"/>
        <v>-91442506243.112915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-91442506243.112915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-381010442.67963713</v>
      </c>
      <c r="L3003" s="444">
        <f t="shared" ca="1" si="157"/>
        <v>-91823516685.792557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-91823516685.792557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-382597986.19080234</v>
      </c>
      <c r="L3004" s="444">
        <f t="shared" ca="1" si="157"/>
        <v>-92206114671.983353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-92206114671.983353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-384192144.46659732</v>
      </c>
      <c r="L3005" s="444">
        <f t="shared" ca="1" si="157"/>
        <v>-92590306816.449951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-92590306816.449951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-385792945.06854147</v>
      </c>
      <c r="L3006" s="444">
        <f t="shared" ca="1" si="157"/>
        <v>-92976099761.518494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-92976099761.518494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-387400415.67299372</v>
      </c>
      <c r="L3007" s="444">
        <f t="shared" ca="1" si="157"/>
        <v>-93363500177.191483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-93363500177.191483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-389014584.07163119</v>
      </c>
      <c r="L3008" s="444">
        <f t="shared" ca="1" si="157"/>
        <v>-93752514761.263107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-93752514761.263107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-390635478.1719296</v>
      </c>
      <c r="L3009" s="444">
        <f t="shared" ca="1" si="157"/>
        <v>-94143150239.435043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-94143150239.435043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-392263125.99764603</v>
      </c>
      <c r="L3010" s="444">
        <f t="shared" ca="1" si="157"/>
        <v>-94535413365.432693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-94535413365.432693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-393897555.68930286</v>
      </c>
      <c r="L3011" s="444">
        <f t="shared" ca="1" si="157"/>
        <v>-94929310921.121994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-94929310921.121994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-395538795.50467497</v>
      </c>
      <c r="L3012" s="444">
        <f t="shared" ca="1" si="157"/>
        <v>-95324849716.626663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-95324849716.626663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-397186873.81927776</v>
      </c>
      <c r="L3013" s="444">
        <f t="shared" ca="1" si="157"/>
        <v>-95722036590.445938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-95722036590.445938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-398841819.12685806</v>
      </c>
      <c r="L3014" s="444">
        <f t="shared" ca="1" si="157"/>
        <v>-96120878409.5728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-96120878409.5728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-400503660.03988665</v>
      </c>
      <c r="L3015" s="444">
        <f t="shared" ca="1" si="157"/>
        <v>-96521382069.612686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-96521382069.612686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-402172425.29005283</v>
      </c>
      <c r="L3016" s="444">
        <f t="shared" ca="1" si="157"/>
        <v>-96923554494.90274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-96923554494.90274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-403848143.72876143</v>
      </c>
      <c r="L3017" s="444">
        <f t="shared" ca="1" si="157"/>
        <v>-97327402638.6315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-97327402638.6315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-405530844.32763124</v>
      </c>
      <c r="L3018" s="444">
        <f t="shared" ca="1" si="157"/>
        <v>-97732933482.959137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-97732933482.959137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-407220556.17899638</v>
      </c>
      <c r="L3019" s="444">
        <f t="shared" ca="1" si="157"/>
        <v>-98140154039.138138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-98140154039.138138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-408917308.49640888</v>
      </c>
      <c r="L3020" s="444">
        <f t="shared" ca="1" si="157"/>
        <v>-98549071347.634552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-98549071347.634552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-410621130.61514395</v>
      </c>
      <c r="L3021" s="444">
        <f t="shared" ca="1" si="157"/>
        <v>-98959692478.249695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-98959692478.249695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-412332051.99270707</v>
      </c>
      <c r="L3022" s="444">
        <f t="shared" ca="1" si="157"/>
        <v>-99372024530.242401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-99372024530.242401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-414050102.20934331</v>
      </c>
      <c r="L3023" s="444">
        <f t="shared" ca="1" si="157"/>
        <v>-99786074632.451752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-99786074632.451752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-415775310.96854895</v>
      </c>
      <c r="L3024" s="444">
        <f t="shared" ca="1" si="157"/>
        <v>-100201849943.4203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-100201849943.4203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-417507708.09758461</v>
      </c>
      <c r="L3025" s="444">
        <f t="shared" ca="1" si="157"/>
        <v>-100619357651.51788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-100619357651.51788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-419247323.54799116</v>
      </c>
      <c r="L3026" s="444">
        <f t="shared" ca="1" si="157"/>
        <v>-101038604975.06587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-101038604975.06587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-420994187.39610779</v>
      </c>
      <c r="L3027" s="444">
        <f t="shared" ca="1" si="157"/>
        <v>-101459599162.46198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-101459599162.46198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-422748329.84359157</v>
      </c>
      <c r="L3028" s="444">
        <f t="shared" ca="1" si="157"/>
        <v>-101882347492.30557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-101882347492.30557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-424509781.21793985</v>
      </c>
      <c r="L3029" s="444">
        <f t="shared" ca="1" si="157"/>
        <v>-102306857273.52351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-102306857273.52351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-426278571.97301465</v>
      </c>
      <c r="L3030" s="444">
        <f t="shared" ca="1" si="157"/>
        <v>-102733135845.49652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-102733135845.49652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-428054732.68956882</v>
      </c>
      <c r="L3031" s="444">
        <f t="shared" ca="1" si="157"/>
        <v>-103161190578.1861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-103161190578.1861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-429838294.07577538</v>
      </c>
      <c r="L3032" s="444">
        <f t="shared" ca="1" si="157"/>
        <v>-103591028872.26187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-103591028872.26187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-431629286.96775776</v>
      </c>
      <c r="L3033" s="444">
        <f t="shared" ca="1" si="157"/>
        <v>-104022658159.22963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-104022658159.22963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-433427742.33012342</v>
      </c>
      <c r="L3034" s="444">
        <f t="shared" ca="1" si="157"/>
        <v>-104456085901.55975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-104456085901.55975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-435233691.25649899</v>
      </c>
      <c r="L3035" s="444">
        <f t="shared" ca="1" si="157"/>
        <v>-104891319592.81625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-104891319592.81625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-437047164.97006774</v>
      </c>
      <c r="L3036" s="444">
        <f t="shared" ca="1" si="157"/>
        <v>-105328366757.78632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-105328366757.78632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-438868194.82410961</v>
      </c>
      <c r="L3037" s="444">
        <f t="shared" ca="1" si="157"/>
        <v>-105767234952.61043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-105767234952.61043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-440696812.30254346</v>
      </c>
      <c r="L3038" s="444">
        <f t="shared" ca="1" si="157"/>
        <v>-106207931764.91296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-106207931764.91296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-442533049.02047068</v>
      </c>
      <c r="L3039" s="444">
        <f t="shared" ca="1" si="157"/>
        <v>-106650464813.93344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-106650464813.93344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-444376936.72472268</v>
      </c>
      <c r="L3040" s="444">
        <f t="shared" ca="1" si="157"/>
        <v>-107094841750.65816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-107094841750.65816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-446228507.29440898</v>
      </c>
      <c r="L3041" s="444">
        <f t="shared" ca="1" si="157"/>
        <v>-107541070257.95256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-107541070257.95256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-448087792.74146897</v>
      </c>
      <c r="L3042" s="444">
        <f t="shared" ca="1" si="157"/>
        <v>-107989158050.69403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-107989158050.69403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-449954825.21122521</v>
      </c>
      <c r="L3043" s="444">
        <f t="shared" ca="1" si="157"/>
        <v>-108439112875.90526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-108439112875.90526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-451829636.98293865</v>
      </c>
      <c r="L3044" s="444">
        <f t="shared" ca="1" si="157"/>
        <v>-108890942512.8882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-108890942512.8882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-453712260.47036743</v>
      </c>
      <c r="L3045" s="444">
        <f t="shared" ca="1" si="157"/>
        <v>-109344654773.35857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-109344654773.35857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-455602728.22232741</v>
      </c>
      <c r="L3046" s="444">
        <f t="shared" ca="1" si="157"/>
        <v>-109800257501.58089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-109800257501.58089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-457501072.92325372</v>
      </c>
      <c r="L3047" s="444">
        <f t="shared" ca="1" si="157"/>
        <v>-110257758574.50414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-110257758574.50414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-459407327.3937673</v>
      </c>
      <c r="L3048" s="444">
        <f t="shared" ca="1" si="157"/>
        <v>-110717165901.8979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-110717165901.8979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-461321524.5912413</v>
      </c>
      <c r="L3049" s="444">
        <f t="shared" ca="1" si="157"/>
        <v>-111178487426.48915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-111178487426.48915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-463243697.61037141</v>
      </c>
      <c r="L3050" s="444">
        <f t="shared" ca="1" si="157"/>
        <v>-111641731124.09952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-111641731124.09952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-465173879.68374795</v>
      </c>
      <c r="L3051" s="444">
        <f t="shared" ca="1" si="157"/>
        <v>-112106905003.78326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-112106905003.78326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-467112104.18243027</v>
      </c>
      <c r="L3052" s="444">
        <f t="shared" ca="1" si="157"/>
        <v>-112574017107.9657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-112574017107.9657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-469058404.61652374</v>
      </c>
      <c r="L3053" s="444">
        <f t="shared" ca="1" si="157"/>
        <v>-113043075512.58221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-113043075512.58221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-471012814.63575923</v>
      </c>
      <c r="L3054" s="444">
        <f t="shared" ca="1" si="157"/>
        <v>-113514088327.21797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-113514088327.21797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-472975368.03007483</v>
      </c>
      <c r="L3055" s="444">
        <f t="shared" ca="1" si="157"/>
        <v>-113987063695.24805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-113987063695.24805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-474946098.73020017</v>
      </c>
      <c r="L3056" s="444">
        <f t="shared" ca="1" si="157"/>
        <v>-114462009793.97824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-114462009793.97824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-476925040.80824268</v>
      </c>
      <c r="L3057" s="444">
        <f t="shared" ca="1" si="157"/>
        <v>-114938934834.78648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-114938934834.78648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-478912228.47827697</v>
      </c>
      <c r="L3058" s="444">
        <f t="shared" ca="1" si="157"/>
        <v>-115417847063.26476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-115417847063.26476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-480907696.09693646</v>
      </c>
      <c r="L3059" s="444">
        <f t="shared" ca="1" si="157"/>
        <v>-115898754759.36169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-115898754759.36169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-482911478.16400707</v>
      </c>
      <c r="L3060" s="444">
        <f t="shared" ca="1" si="157"/>
        <v>-116381666237.5257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-116381666237.5257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-484923609.32302368</v>
      </c>
      <c r="L3061" s="444">
        <f t="shared" ca="1" si="157"/>
        <v>-116866589846.84872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-116866589846.84872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-486944124.36186969</v>
      </c>
      <c r="L3062" s="444">
        <f t="shared" ca="1" si="157"/>
        <v>-117353533971.21059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-117353533971.21059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-488973058.21337742</v>
      </c>
      <c r="L3063" s="444">
        <f t="shared" ca="1" si="157"/>
        <v>-117842507029.42397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-117842507029.42397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-491010445.95593309</v>
      </c>
      <c r="L3064" s="444">
        <f t="shared" ca="1" si="157"/>
        <v>-118333517475.3799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-118333517475.3799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-493056322.81408286</v>
      </c>
      <c r="L3065" s="444">
        <f t="shared" ca="1" si="157"/>
        <v>-118826573798.19398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-118826573798.19398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-495110724.15914166</v>
      </c>
      <c r="L3066" s="444">
        <f t="shared" ca="1" si="157"/>
        <v>-119321684522.35313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-119321684522.35313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-497173685.50980479</v>
      </c>
      <c r="L3067" s="444">
        <f t="shared" ca="1" si="157"/>
        <v>-119818858207.86295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-119818858207.86295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-499245242.53276223</v>
      </c>
      <c r="L3068" s="444">
        <f t="shared" ref="L3068:L3322" ca="1" si="162">I3068-J3068+K3068</f>
        <v>-120318103450.39571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-120318103450.39571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-501325431.04331541</v>
      </c>
      <c r="L3069" s="444">
        <f t="shared" ca="1" si="162"/>
        <v>-120819428881.43903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-120819428881.43903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-503414287.00599593</v>
      </c>
      <c r="L3070" s="444">
        <f t="shared" ca="1" si="162"/>
        <v>-121322843168.44502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-121322843168.44502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-505511846.5351876</v>
      </c>
      <c r="L3071" s="444">
        <f t="shared" ca="1" si="162"/>
        <v>-121828355014.98021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-121828355014.98021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-507618145.89575088</v>
      </c>
      <c r="L3072" s="444">
        <f t="shared" ca="1" si="162"/>
        <v>-122335973160.87596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-122335973160.87596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-509733221.50364983</v>
      </c>
      <c r="L3073" s="444">
        <f t="shared" ca="1" si="162"/>
        <v>-122845706382.37961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-122845706382.37961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-511857109.92658174</v>
      </c>
      <c r="L3074" s="444">
        <f t="shared" ca="1" si="162"/>
        <v>-123357563492.30618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-123357563492.30618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-513989847.88460904</v>
      </c>
      <c r="L3075" s="444">
        <f t="shared" ca="1" si="162"/>
        <v>-123871553340.1908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-123871553340.1908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-516131472.25079495</v>
      </c>
      <c r="L3076" s="444">
        <f t="shared" ca="1" si="162"/>
        <v>-124387684812.44159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-124387684812.44159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-518282020.05183989</v>
      </c>
      <c r="L3077" s="444">
        <f t="shared" ca="1" si="162"/>
        <v>-124905966832.49342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-124905966832.49342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-520441528.46872252</v>
      </c>
      <c r="L3078" s="444">
        <f t="shared" ca="1" si="162"/>
        <v>-125426408360.96214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-125426408360.96214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-522610034.83734226</v>
      </c>
      <c r="L3079" s="444">
        <f t="shared" ca="1" si="162"/>
        <v>-125949018395.79948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-125949018395.79948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-524787576.6491645</v>
      </c>
      <c r="L3080" s="444">
        <f t="shared" ca="1" si="162"/>
        <v>-126473805972.44865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-126473805972.44865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-526974191.55186933</v>
      </c>
      <c r="L3081" s="444">
        <f t="shared" ca="1" si="162"/>
        <v>-127000780164.00052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-127000780164.00052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-529169917.35000211</v>
      </c>
      <c r="L3082" s="444">
        <f t="shared" ca="1" si="162"/>
        <v>-127529950081.35052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-127529950081.35052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-531374792.00562716</v>
      </c>
      <c r="L3083" s="444">
        <f t="shared" ca="1" si="162"/>
        <v>-128061324873.35616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-128061324873.35616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-533588853.63898396</v>
      </c>
      <c r="L3084" s="444">
        <f t="shared" ca="1" si="162"/>
        <v>-128594913726.99513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-128594913726.99513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-535812140.52914637</v>
      </c>
      <c r="L3085" s="444">
        <f t="shared" ca="1" si="162"/>
        <v>-129130725867.52428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-129130725867.52428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-538044691.11468446</v>
      </c>
      <c r="L3086" s="444">
        <f t="shared" ca="1" si="162"/>
        <v>-129668770558.63896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-129668770558.63896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-540286543.99432898</v>
      </c>
      <c r="L3087" s="444">
        <f t="shared" ca="1" si="162"/>
        <v>-130209057102.63329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-130209057102.63329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-542537737.92763865</v>
      </c>
      <c r="L3088" s="444">
        <f t="shared" ca="1" si="162"/>
        <v>-130751594840.56093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-130751594840.56093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-544798311.83567047</v>
      </c>
      <c r="L3089" s="444">
        <f t="shared" ca="1" si="162"/>
        <v>-131296393152.39661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-131296393152.39661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-547068304.80165255</v>
      </c>
      <c r="L3090" s="444">
        <f t="shared" ca="1" si="162"/>
        <v>-131843461457.19826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-131843461457.19826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-549347756.07165945</v>
      </c>
      <c r="L3091" s="444">
        <f t="shared" ca="1" si="162"/>
        <v>-132392809213.26991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-132392809213.26991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-551636705.0552913</v>
      </c>
      <c r="L3092" s="444">
        <f t="shared" ca="1" si="162"/>
        <v>-132944445918.32521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-132944445918.32521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-553935191.32635498</v>
      </c>
      <c r="L3093" s="444">
        <f t="shared" ca="1" si="162"/>
        <v>-133498381109.65157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-133498381109.65157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-556243254.62354815</v>
      </c>
      <c r="L3094" s="444">
        <f t="shared" ca="1" si="162"/>
        <v>-134054624364.27512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-134054624364.27512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-558560934.85114622</v>
      </c>
      <c r="L3095" s="444">
        <f t="shared" ca="1" si="162"/>
        <v>-134613185299.12627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-134613185299.12627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-560888272.07969272</v>
      </c>
      <c r="L3096" s="444">
        <f t="shared" ca="1" si="162"/>
        <v>-135174073571.20596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-135174073571.20596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-563225306.54669154</v>
      </c>
      <c r="L3097" s="444">
        <f t="shared" ca="1" si="162"/>
        <v>-135737298877.75266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-135737298877.75266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-565572078.65730274</v>
      </c>
      <c r="L3098" s="444">
        <f t="shared" ca="1" si="162"/>
        <v>-136302870956.40996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-136302870956.40996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-567928628.9850415</v>
      </c>
      <c r="L3099" s="444">
        <f t="shared" ca="1" si="162"/>
        <v>-136870799585.395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-136870799585.395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-570294998.27247918</v>
      </c>
      <c r="L3100" s="444">
        <f t="shared" ca="1" si="162"/>
        <v>-137441094583.66748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-137441094583.66748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-572671227.43194783</v>
      </c>
      <c r="L3101" s="444">
        <f t="shared" ca="1" si="162"/>
        <v>-138013765811.09943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-138013765811.09943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-575057357.5462476</v>
      </c>
      <c r="L3102" s="444">
        <f t="shared" ca="1" si="162"/>
        <v>-138588823168.64566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-138588823168.64566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-577453429.86935687</v>
      </c>
      <c r="L3103" s="444">
        <f t="shared" ca="1" si="162"/>
        <v>-139166276598.51501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-139166276598.51501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-579859485.82714593</v>
      </c>
      <c r="L3104" s="444">
        <f t="shared" ca="1" si="162"/>
        <v>-139746136084.34216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-139746136084.34216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-582275567.01809239</v>
      </c>
      <c r="L3105" s="444">
        <f t="shared" ca="1" si="162"/>
        <v>-140328411651.36026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-140328411651.36026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-584701715.21400106</v>
      </c>
      <c r="L3106" s="444">
        <f t="shared" ca="1" si="162"/>
        <v>-140913113366.57425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-140913113366.57425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-587137972.360726</v>
      </c>
      <c r="L3107" s="444">
        <f t="shared" ca="1" si="162"/>
        <v>-141500251338.93497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-141500251338.93497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-589584380.57889569</v>
      </c>
      <c r="L3108" s="444">
        <f t="shared" ca="1" si="162"/>
        <v>-142089835719.51385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-142089835719.51385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-592040982.16464102</v>
      </c>
      <c r="L3109" s="444">
        <f t="shared" ca="1" si="162"/>
        <v>-142681876701.6785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-142681876701.6785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-594507819.59032702</v>
      </c>
      <c r="L3110" s="444">
        <f t="shared" ca="1" si="162"/>
        <v>-143276384521.26883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-143276384521.26883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-596984935.50528681</v>
      </c>
      <c r="L3111" s="444">
        <f t="shared" ca="1" si="162"/>
        <v>-143873369456.77411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-143873369456.77411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-599472372.73655879</v>
      </c>
      <c r="L3112" s="444">
        <f t="shared" ca="1" si="162"/>
        <v>-144472841829.51068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-144472841829.51068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-601970174.28962779</v>
      </c>
      <c r="L3113" s="444">
        <f t="shared" ca="1" si="162"/>
        <v>-145074812003.80032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-145074812003.80032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-604478383.34916806</v>
      </c>
      <c r="L3114" s="444">
        <f t="shared" ca="1" si="162"/>
        <v>-145679290387.14951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-145679290387.14951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-606997043.27978957</v>
      </c>
      <c r="L3115" s="444">
        <f t="shared" ca="1" si="162"/>
        <v>-146286287430.42929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-146286287430.42929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-609526197.62678874</v>
      </c>
      <c r="L3116" s="444">
        <f t="shared" ca="1" si="162"/>
        <v>-146895813628.05609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-146895813628.05609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-612065890.11690032</v>
      </c>
      <c r="L3117" s="444">
        <f t="shared" ca="1" si="162"/>
        <v>-147507879518.173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-147507879518.173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-614616164.65905416</v>
      </c>
      <c r="L3118" s="444">
        <f t="shared" ca="1" si="162"/>
        <v>-148122495682.83206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-148122495682.83206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-617177065.34513354</v>
      </c>
      <c r="L3119" s="444">
        <f t="shared" ca="1" si="162"/>
        <v>-148739672748.17719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-148739672748.17719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-619748636.45073831</v>
      </c>
      <c r="L3120" s="444">
        <f t="shared" ca="1" si="162"/>
        <v>-149359421384.62793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-149359421384.62793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-622330922.43594968</v>
      </c>
      <c r="L3121" s="444">
        <f t="shared" ca="1" si="162"/>
        <v>-149981752307.06387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-149981752307.06387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-624923967.94609952</v>
      </c>
      <c r="L3122" s="444">
        <f t="shared" ca="1" si="162"/>
        <v>-150606676275.00998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-150606676275.00998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-627527817.8125416</v>
      </c>
      <c r="L3123" s="444">
        <f t="shared" ca="1" si="162"/>
        <v>-151234204092.82251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-151234204092.82251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-630142517.0534271</v>
      </c>
      <c r="L3124" s="444">
        <f t="shared" ca="1" si="162"/>
        <v>-151864346609.87595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-151864346609.87595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-632768110.87448311</v>
      </c>
      <c r="L3125" s="444">
        <f t="shared" ca="1" si="162"/>
        <v>-152497114720.75043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-152497114720.75043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-635404644.66979349</v>
      </c>
      <c r="L3126" s="444">
        <f t="shared" ca="1" si="162"/>
        <v>-153132519365.42023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-153132519365.42023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-638052164.02258432</v>
      </c>
      <c r="L3127" s="444">
        <f t="shared" ca="1" si="162"/>
        <v>-153770571529.44281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-153770571529.44281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-640710714.70601165</v>
      </c>
      <c r="L3128" s="444">
        <f t="shared" ca="1" si="162"/>
        <v>-154411282244.14883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-154411282244.14883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-643380342.68395352</v>
      </c>
      <c r="L3129" s="444">
        <f t="shared" ca="1" si="162"/>
        <v>-155054662586.83279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-155054662586.83279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-646061094.11180329</v>
      </c>
      <c r="L3130" s="444">
        <f t="shared" ca="1" si="162"/>
        <v>-155700723680.94461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-155700723680.94461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-648753015.33726919</v>
      </c>
      <c r="L3131" s="444">
        <f t="shared" ca="1" si="162"/>
        <v>-156349476696.28189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-156349476696.28189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-651456152.90117455</v>
      </c>
      <c r="L3132" s="444">
        <f t="shared" ca="1" si="162"/>
        <v>-157000932849.18307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-157000932849.18307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-654170553.53826284</v>
      </c>
      <c r="L3133" s="444">
        <f t="shared" ca="1" si="162"/>
        <v>-157655103402.72134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-157655103402.72134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-656896264.17800558</v>
      </c>
      <c r="L3134" s="444">
        <f t="shared" ca="1" si="162"/>
        <v>-158311999666.89935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-158311999666.89935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-659633331.94541395</v>
      </c>
      <c r="L3135" s="444">
        <f t="shared" ca="1" si="162"/>
        <v>-158971632998.84476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-158971632998.84476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-662381804.16185319</v>
      </c>
      <c r="L3136" s="444">
        <f t="shared" ca="1" si="162"/>
        <v>-159634014803.00662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-159634014803.00662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-665141728.34586096</v>
      </c>
      <c r="L3137" s="444">
        <f t="shared" ca="1" si="162"/>
        <v>-160299156531.35248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-160299156531.35248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-667913152.21396863</v>
      </c>
      <c r="L3138" s="444">
        <f t="shared" ca="1" si="162"/>
        <v>-160967069683.56644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-160967069683.56644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-670696123.68152678</v>
      </c>
      <c r="L3139" s="444">
        <f t="shared" ca="1" si="162"/>
        <v>-161637765807.24796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-161637765807.24796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-673490690.86353314</v>
      </c>
      <c r="L3140" s="444">
        <f t="shared" ca="1" si="162"/>
        <v>-162311256498.11148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-162311256498.11148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-676296902.07546449</v>
      </c>
      <c r="L3141" s="444">
        <f t="shared" ca="1" si="162"/>
        <v>-162987553400.18695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-162987553400.18695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-679114805.83411229</v>
      </c>
      <c r="L3142" s="444">
        <f t="shared" ca="1" si="162"/>
        <v>-163666668206.02106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-163666668206.02106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-681944450.85842109</v>
      </c>
      <c r="L3143" s="444">
        <f t="shared" ca="1" si="162"/>
        <v>-164348612656.87949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-164348612656.87949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-684785886.07033122</v>
      </c>
      <c r="L3144" s="444">
        <f t="shared" ca="1" si="162"/>
        <v>-165033398542.94983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-165033398542.94983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-687639160.59562433</v>
      </c>
      <c r="L3145" s="444">
        <f t="shared" ca="1" si="162"/>
        <v>-165721037703.54544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-165721037703.54544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-690504323.76477265</v>
      </c>
      <c r="L3146" s="444">
        <f t="shared" ca="1" si="162"/>
        <v>-166411542027.31021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-166411542027.31021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-693381425.11379254</v>
      </c>
      <c r="L3147" s="444">
        <f t="shared" ca="1" si="162"/>
        <v>-167104923452.42401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-167104923452.42401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-696270514.38510001</v>
      </c>
      <c r="L3148" s="444">
        <f t="shared" ca="1" si="162"/>
        <v>-167801193966.80911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-167801193966.80911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-699171641.52837133</v>
      </c>
      <c r="L3149" s="444">
        <f t="shared" ca="1" si="162"/>
        <v>-168500365608.33749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-168500365608.33749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-702084856.70140624</v>
      </c>
      <c r="L3150" s="444">
        <f t="shared" ca="1" si="162"/>
        <v>-169202450465.03891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-169202450465.03891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-705010210.2709955</v>
      </c>
      <c r="L3151" s="444">
        <f t="shared" ca="1" si="162"/>
        <v>-169907460675.30991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-169907460675.30991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-707947752.81379128</v>
      </c>
      <c r="L3152" s="444">
        <f t="shared" ca="1" si="162"/>
        <v>-170615408428.12369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-170615408428.12369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-710897535.11718202</v>
      </c>
      <c r="L3153" s="444">
        <f t="shared" ca="1" si="162"/>
        <v>-171326305963.24088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-171326305963.24088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-713859608.1801703</v>
      </c>
      <c r="L3154" s="444">
        <f t="shared" ca="1" si="162"/>
        <v>-172040165571.42105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-172040165571.42105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-716834023.21425438</v>
      </c>
      <c r="L3155" s="444">
        <f t="shared" ca="1" si="162"/>
        <v>-172756999594.63531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-172756999594.63531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-719820831.64431381</v>
      </c>
      <c r="L3156" s="444">
        <f t="shared" ca="1" si="162"/>
        <v>-173476820426.27963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-173476820426.27963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-722820085.1094985</v>
      </c>
      <c r="L3157" s="444">
        <f t="shared" ca="1" si="162"/>
        <v>-174199640511.38913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-174199640511.38913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-725831835.46412134</v>
      </c>
      <c r="L3158" s="444">
        <f t="shared" ca="1" si="162"/>
        <v>-174925472346.85324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-174925472346.85324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-728856134.77855515</v>
      </c>
      <c r="L3159" s="444">
        <f t="shared" ca="1" si="162"/>
        <v>-175654328481.63181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-175654328481.63181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-731893035.34013247</v>
      </c>
      <c r="L3160" s="444">
        <f t="shared" ca="1" si="162"/>
        <v>-176386221516.97192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-176386221516.97192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-734942589.65404963</v>
      </c>
      <c r="L3161" s="444">
        <f t="shared" ca="1" si="162"/>
        <v>-177121164106.62598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-177121164106.62598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-738004850.4442749</v>
      </c>
      <c r="L3162" s="444">
        <f t="shared" ca="1" si="162"/>
        <v>-177859168957.07025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-177859168957.07025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-741079870.65445936</v>
      </c>
      <c r="L3163" s="444">
        <f t="shared" ca="1" si="162"/>
        <v>-178600248827.7247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-178600248827.7247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-744167703.4488529</v>
      </c>
      <c r="L3164" s="444">
        <f t="shared" ca="1" si="162"/>
        <v>-179344416531.17355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-179344416531.17355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-747268402.2132231</v>
      </c>
      <c r="L3165" s="444">
        <f t="shared" ca="1" si="162"/>
        <v>-180091684933.38678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-180091684933.38678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-750382020.55577826</v>
      </c>
      <c r="L3166" s="444">
        <f t="shared" ca="1" si="162"/>
        <v>-180842066953.94257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-180842066953.94257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-753508612.30809402</v>
      </c>
      <c r="L3167" s="444">
        <f t="shared" ca="1" si="162"/>
        <v>-181595575566.25067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-181595575566.25067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-756648231.52604449</v>
      </c>
      <c r="L3168" s="444">
        <f t="shared" ca="1" si="162"/>
        <v>-182352223797.7767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-182352223797.7767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-759800932.49073625</v>
      </c>
      <c r="L3169" s="444">
        <f t="shared" ca="1" si="162"/>
        <v>-183112024730.26743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-183112024730.26743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-762966769.70944762</v>
      </c>
      <c r="L3170" s="444">
        <f t="shared" ca="1" si="162"/>
        <v>-183874991499.97687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-183874991499.97687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-766145797.91657031</v>
      </c>
      <c r="L3171" s="444">
        <f t="shared" ca="1" si="162"/>
        <v>-184641137297.89343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-184641137297.89343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-769338072.07455599</v>
      </c>
      <c r="L3172" s="444">
        <f t="shared" ca="1" si="162"/>
        <v>-185410475369.96799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-185410475369.96799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-772543647.3748666</v>
      </c>
      <c r="L3173" s="444">
        <f t="shared" ca="1" si="162"/>
        <v>-186183019017.34286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-186183019017.34286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-775762579.23892856</v>
      </c>
      <c r="L3174" s="444">
        <f t="shared" ca="1" si="162"/>
        <v>-186958781596.58179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-186958781596.58179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-778994923.31909072</v>
      </c>
      <c r="L3175" s="444">
        <f t="shared" ca="1" si="162"/>
        <v>-187737776519.90088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-187737776519.90088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-782240735.49958694</v>
      </c>
      <c r="L3176" s="444">
        <f t="shared" ca="1" si="162"/>
        <v>-188520017255.40045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-188520017255.40045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-785500071.89750183</v>
      </c>
      <c r="L3177" s="444">
        <f t="shared" ca="1" si="162"/>
        <v>-189305517327.29794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-189305517327.29794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-788772988.8637414</v>
      </c>
      <c r="L3178" s="444">
        <f t="shared" ca="1" si="162"/>
        <v>-190094290316.16168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-190094290316.16168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-792059542.984007</v>
      </c>
      <c r="L3179" s="444">
        <f t="shared" ca="1" si="162"/>
        <v>-190886349859.14569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-190886349859.14569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-795359791.07977366</v>
      </c>
      <c r="L3180" s="444">
        <f t="shared" ca="1" si="162"/>
        <v>-191681709650.22546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-191681709650.22546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-798673790.20927274</v>
      </c>
      <c r="L3181" s="444">
        <f t="shared" ca="1" si="162"/>
        <v>-192480383440.43472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-192480383440.43472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-802001597.66847801</v>
      </c>
      <c r="L3182" s="444">
        <f t="shared" ca="1" si="162"/>
        <v>-193282385038.10321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-193282385038.10321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-805343270.99209666</v>
      </c>
      <c r="L3183" s="444">
        <f t="shared" ca="1" si="162"/>
        <v>-194087728309.09531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-194087728309.09531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-808698867.95456374</v>
      </c>
      <c r="L3184" s="444">
        <f t="shared" ca="1" si="162"/>
        <v>-194896427177.04987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-194896427177.04987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-812068446.57104111</v>
      </c>
      <c r="L3185" s="444">
        <f t="shared" ca="1" si="162"/>
        <v>-195708495623.62091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-195708495623.62091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-815452065.0984205</v>
      </c>
      <c r="L3186" s="444">
        <f t="shared" ca="1" si="162"/>
        <v>-196523947688.71933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-196523947688.71933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-818849782.03633058</v>
      </c>
      <c r="L3187" s="444">
        <f t="shared" ca="1" si="162"/>
        <v>-197342797470.75565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-197342797470.75565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-822261656.12814856</v>
      </c>
      <c r="L3188" s="444">
        <f t="shared" ca="1" si="162"/>
        <v>-198165059126.88379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-198165059126.88379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-825687746.36201572</v>
      </c>
      <c r="L3189" s="444">
        <f t="shared" ca="1" si="162"/>
        <v>-198990746873.24582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-198990746873.24582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-829128111.97185755</v>
      </c>
      <c r="L3190" s="444">
        <f t="shared" ca="1" si="162"/>
        <v>-199819874985.21768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-199819874985.21768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-832582812.43840694</v>
      </c>
      <c r="L3191" s="444">
        <f t="shared" ca="1" si="162"/>
        <v>-200652457797.6561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-200652457797.6561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-836051907.49023378</v>
      </c>
      <c r="L3192" s="444">
        <f t="shared" ca="1" si="162"/>
        <v>-201488509705.14633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-201488509705.14633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-839535457.10477638</v>
      </c>
      <c r="L3193" s="444">
        <f t="shared" ca="1" si="162"/>
        <v>-202328045162.2511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-202328045162.2511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-843033521.50937963</v>
      </c>
      <c r="L3194" s="444">
        <f t="shared" ca="1" si="162"/>
        <v>-203171078683.76047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-203171078683.76047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-846546161.18233526</v>
      </c>
      <c r="L3195" s="444">
        <f t="shared" ca="1" si="162"/>
        <v>-204017624844.94281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-204017624844.94281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-850073436.85392833</v>
      </c>
      <c r="L3196" s="444">
        <f t="shared" ca="1" si="162"/>
        <v>-204867698281.79675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-204867698281.79675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-853615409.50748646</v>
      </c>
      <c r="L3197" s="444">
        <f t="shared" ca="1" si="162"/>
        <v>-205721313691.30423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-205721313691.30423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-857172140.38043427</v>
      </c>
      <c r="L3198" s="444">
        <f t="shared" ca="1" si="162"/>
        <v>-206578485831.68466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-206578485831.68466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-860743690.96535277</v>
      </c>
      <c r="L3199" s="444">
        <f t="shared" ca="1" si="162"/>
        <v>-207439229522.65002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-207439229522.65002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-864330123.01104176</v>
      </c>
      <c r="L3200" s="444">
        <f t="shared" ca="1" si="162"/>
        <v>-208303559645.66107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-208303559645.66107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-867931498.52358782</v>
      </c>
      <c r="L3201" s="444">
        <f t="shared" ca="1" si="162"/>
        <v>-209171491144.18466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-209171491144.18466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-871547879.76743603</v>
      </c>
      <c r="L3202" s="444">
        <f t="shared" ca="1" si="162"/>
        <v>-210043039023.95209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-210043039023.95209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-875179329.26646698</v>
      </c>
      <c r="L3203" s="444">
        <f t="shared" ca="1" si="162"/>
        <v>-210918218353.21857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-210918218353.21857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-878825909.80507731</v>
      </c>
      <c r="L3204" s="444">
        <f t="shared" ca="1" si="162"/>
        <v>-211797044263.02365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-211797044263.02365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-882487684.42926514</v>
      </c>
      <c r="L3205" s="444">
        <f t="shared" ca="1" si="162"/>
        <v>-212679531947.45291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-212679531947.45291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-886164716.44772041</v>
      </c>
      <c r="L3206" s="444">
        <f t="shared" ca="1" si="162"/>
        <v>-213565696663.90063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-213565696663.90063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-889857069.43291926</v>
      </c>
      <c r="L3207" s="444">
        <f t="shared" ca="1" si="162"/>
        <v>-214455553733.33356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-214455553733.33356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-893564807.22222316</v>
      </c>
      <c r="L3208" s="444">
        <f t="shared" ca="1" si="162"/>
        <v>-215349118540.55579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-215349118540.55579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-897287993.91898239</v>
      </c>
      <c r="L3209" s="444">
        <f t="shared" ca="1" si="162"/>
        <v>-216246406534.47476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-216246406534.47476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-901026693.89364493</v>
      </c>
      <c r="L3210" s="444">
        <f t="shared" ca="1" si="162"/>
        <v>-217147433228.36841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-217147433228.36841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-904780971.78486848</v>
      </c>
      <c r="L3211" s="444">
        <f t="shared" ca="1" si="162"/>
        <v>-218052214200.15329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-218052214200.15329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-908550892.50063872</v>
      </c>
      <c r="L3212" s="444">
        <f t="shared" ca="1" si="162"/>
        <v>-218960765092.65393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-218960765092.65393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-912336521.21939123</v>
      </c>
      <c r="L3213" s="444">
        <f t="shared" ca="1" si="162"/>
        <v>-219873101613.87332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-219873101613.87332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-916137923.39113879</v>
      </c>
      <c r="L3214" s="444">
        <f t="shared" ca="1" si="162"/>
        <v>-220789239537.26447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-220789239537.26447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-919955164.73860192</v>
      </c>
      <c r="L3215" s="444">
        <f t="shared" ca="1" si="162"/>
        <v>-221709194702.00308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-221709194702.00308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-923788311.2583462</v>
      </c>
      <c r="L3216" s="444">
        <f t="shared" ca="1" si="162"/>
        <v>-222632983013.26141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-222632983013.26141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-927637429.22192252</v>
      </c>
      <c r="L3217" s="444">
        <f t="shared" ca="1" si="162"/>
        <v>-223560620442.48334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-223560620442.48334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-931502585.17701375</v>
      </c>
      <c r="L3218" s="444">
        <f t="shared" ca="1" si="162"/>
        <v>-224492123027.66034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-224492123027.66034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-935383845.94858468</v>
      </c>
      <c r="L3219" s="444">
        <f t="shared" ca="1" si="162"/>
        <v>-225427506873.60892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-225427506873.60892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-939281278.64003706</v>
      </c>
      <c r="L3220" s="444">
        <f t="shared" ca="1" si="162"/>
        <v>-226366788152.24896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-226366788152.24896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-943194950.63437068</v>
      </c>
      <c r="L3221" s="444">
        <f t="shared" ca="1" si="162"/>
        <v>-227309983102.88333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-227309983102.88333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-947124929.59534705</v>
      </c>
      <c r="L3222" s="444">
        <f t="shared" ca="1" si="162"/>
        <v>-228257108032.47867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-228257108032.47867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-951071283.46866107</v>
      </c>
      <c r="L3223" s="444">
        <f t="shared" ca="1" si="162"/>
        <v>-229208179315.94733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-229208179315.94733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-955034080.48311388</v>
      </c>
      <c r="L3224" s="444">
        <f t="shared" ca="1" si="162"/>
        <v>-230163213396.43045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-230163213396.43045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-959013389.15179348</v>
      </c>
      <c r="L3225" s="444">
        <f t="shared" ca="1" si="162"/>
        <v>-231122226785.58224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-231122226785.58224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-963009278.27325928</v>
      </c>
      <c r="L3226" s="444">
        <f t="shared" ca="1" si="162"/>
        <v>-232085236063.8555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-232085236063.8555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-967021816.93273139</v>
      </c>
      <c r="L3227" s="444">
        <f t="shared" ca="1" si="162"/>
        <v>-233052257880.78824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-233052257880.78824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-971051074.50328422</v>
      </c>
      <c r="L3228" s="444">
        <f t="shared" ca="1" si="162"/>
        <v>-234023308955.29153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-234023308955.29153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-975097120.647048</v>
      </c>
      <c r="L3229" s="444">
        <f t="shared" ca="1" si="162"/>
        <v>-234998406075.93857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-234998406075.93857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-979160025.31641066</v>
      </c>
      <c r="L3230" s="444">
        <f t="shared" ca="1" si="162"/>
        <v>-235977566101.25497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-235977566101.25497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-983239858.755229</v>
      </c>
      <c r="L3231" s="444">
        <f t="shared" ca="1" si="162"/>
        <v>-236960805960.01019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-236960805960.01019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-987336691.50004244</v>
      </c>
      <c r="L3232" s="444">
        <f t="shared" ca="1" si="162"/>
        <v>-237948142651.51022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-237948142651.51022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-991450594.38129258</v>
      </c>
      <c r="L3233" s="444">
        <f t="shared" ca="1" si="162"/>
        <v>-238939593245.89151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-238939593245.89151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-995581638.52454793</v>
      </c>
      <c r="L3234" s="444">
        <f t="shared" ca="1" si="162"/>
        <v>-239935174884.41605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-239935174884.41605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-999729895.35173357</v>
      </c>
      <c r="L3235" s="444">
        <f t="shared" ca="1" si="162"/>
        <v>-240934904779.76779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-240934904779.76779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-1003895436.5823659</v>
      </c>
      <c r="L3236" s="444">
        <f t="shared" ca="1" si="162"/>
        <v>-241938800216.35016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-241938800216.35016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-1008078334.2347924</v>
      </c>
      <c r="L3237" s="444">
        <f t="shared" ca="1" si="162"/>
        <v>-242946878550.58496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-242946878550.58496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-1012278660.6274375</v>
      </c>
      <c r="L3238" s="444">
        <f t="shared" ca="1" si="162"/>
        <v>-243959157211.2124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-243959157211.2124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-1016496488.3800516</v>
      </c>
      <c r="L3239" s="444">
        <f t="shared" ca="1" si="162"/>
        <v>-244975653699.59247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-244975653699.59247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-1020731890.4149686</v>
      </c>
      <c r="L3240" s="444">
        <f t="shared" ca="1" si="162"/>
        <v>-245996385590.00745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-245996385590.00745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-1024984939.9583644</v>
      </c>
      <c r="L3241" s="444">
        <f t="shared" ca="1" si="162"/>
        <v>-247021370529.96582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-247021370529.96582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-1029255710.5415241</v>
      </c>
      <c r="L3242" s="444">
        <f t="shared" ca="1" si="162"/>
        <v>-248050626240.50735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-248050626240.50735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-1033544276.0021139</v>
      </c>
      <c r="L3243" s="444">
        <f t="shared" ca="1" si="162"/>
        <v>-249084170516.50946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-249084170516.50946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-1037850710.4854561</v>
      </c>
      <c r="L3244" s="444">
        <f t="shared" ca="1" si="162"/>
        <v>-250122021226.9949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-250122021226.9949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-1042175088.4458121</v>
      </c>
      <c r="L3245" s="444">
        <f t="shared" ca="1" si="162"/>
        <v>-251164196315.4407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-251164196315.4407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-1046517484.6476697</v>
      </c>
      <c r="L3246" s="444">
        <f t="shared" ca="1" si="162"/>
        <v>-252210713800.08838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-252210713800.08838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-1050877974.1670347</v>
      </c>
      <c r="L3247" s="444">
        <f t="shared" ca="1" si="162"/>
        <v>-253261591774.2554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-253261591774.2554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-1055256632.392731</v>
      </c>
      <c r="L3248" s="444">
        <f t="shared" ca="1" si="162"/>
        <v>-254316848406.64813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-254316848406.64813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-1059653535.0277005</v>
      </c>
      <c r="L3249" s="444">
        <f t="shared" ca="1" si="162"/>
        <v>-255376501941.67584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-255376501941.67584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-1064068758.0903159</v>
      </c>
      <c r="L3250" s="444">
        <f t="shared" ca="1" si="162"/>
        <v>-256440570699.76614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-256440570699.76614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-1068502377.9156921</v>
      </c>
      <c r="L3251" s="444">
        <f t="shared" ca="1" si="162"/>
        <v>-257509073077.68182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-257509073077.68182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-1072954471.1570077</v>
      </c>
      <c r="L3252" s="444">
        <f t="shared" ca="1" si="162"/>
        <v>-258582027548.83884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-258582027548.83884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-1077425114.7868285</v>
      </c>
      <c r="L3253" s="444">
        <f t="shared" ca="1" si="162"/>
        <v>-259659452663.62567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-259659452663.62567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-1081914386.0984402</v>
      </c>
      <c r="L3254" s="444">
        <f t="shared" ca="1" si="162"/>
        <v>-260741367049.72412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-260741367049.72412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-1086422362.7071838</v>
      </c>
      <c r="L3255" s="444">
        <f t="shared" ca="1" si="162"/>
        <v>-261827789412.4313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-261827789412.4313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-1090949122.5517972</v>
      </c>
      <c r="L3256" s="444">
        <f t="shared" ca="1" si="162"/>
        <v>-262918738534.98309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-262918738534.98309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-1095494743.8957627</v>
      </c>
      <c r="L3257" s="444">
        <f t="shared" ca="1" si="162"/>
        <v>-264014233278.87885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-264014233278.87885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-1100059305.3286619</v>
      </c>
      <c r="L3258" s="444">
        <f t="shared" ca="1" si="162"/>
        <v>-265114292584.20752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-265114292584.20752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-1104642885.7675314</v>
      </c>
      <c r="L3259" s="444">
        <f t="shared" ca="1" si="162"/>
        <v>-266218935469.97504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-266218935469.97504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-1109245564.4582295</v>
      </c>
      <c r="L3260" s="444">
        <f t="shared" ca="1" si="162"/>
        <v>-267328181034.43326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-267328181034.43326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-1113867420.9768052</v>
      </c>
      <c r="L3261" s="444">
        <f t="shared" ca="1" si="162"/>
        <v>-268442048455.41006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-268442048455.41006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-1118508535.230875</v>
      </c>
      <c r="L3262" s="444">
        <f t="shared" ca="1" si="162"/>
        <v>-269560556990.64093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-269560556990.64093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-1123168987.4610038</v>
      </c>
      <c r="L3263" s="444">
        <f t="shared" ca="1" si="162"/>
        <v>-270683725978.10193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-270683725978.10193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-1127848858.2420914</v>
      </c>
      <c r="L3264" s="444">
        <f t="shared" ca="1" si="162"/>
        <v>-271811574836.34402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-271811574836.34402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-1132548228.4847667</v>
      </c>
      <c r="L3265" s="444">
        <f t="shared" ca="1" si="162"/>
        <v>-272944123064.8288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-272944123064.8288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-1137267179.4367867</v>
      </c>
      <c r="L3266" s="444">
        <f t="shared" ca="1" si="162"/>
        <v>-274081390244.26559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-274081390244.26559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-1142005792.6844399</v>
      </c>
      <c r="L3267" s="444">
        <f t="shared" ca="1" si="162"/>
        <v>-275223396036.95001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-275223396036.95001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-1146764150.1539583</v>
      </c>
      <c r="L3268" s="444">
        <f t="shared" ca="1" si="162"/>
        <v>-276370160187.10394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-276370160187.10394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-1151542334.1129332</v>
      </c>
      <c r="L3269" s="444">
        <f t="shared" ca="1" si="162"/>
        <v>-277521702521.21686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-277521702521.21686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-1156340427.171737</v>
      </c>
      <c r="L3270" s="444">
        <f t="shared" ca="1" si="162"/>
        <v>-278678042948.38861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-278678042948.38861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-1161158512.2849526</v>
      </c>
      <c r="L3271" s="444">
        <f t="shared" ca="1" si="162"/>
        <v>-279839201460.67358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-279839201460.67358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-1165996672.7528067</v>
      </c>
      <c r="L3272" s="444">
        <f t="shared" ca="1" si="162"/>
        <v>-281005198133.42639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-281005198133.42639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-1170854992.22261</v>
      </c>
      <c r="L3273" s="444">
        <f t="shared" ca="1" si="162"/>
        <v>-282176053125.64899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-282176053125.64899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-1175733554.6902041</v>
      </c>
      <c r="L3274" s="444">
        <f t="shared" ca="1" si="162"/>
        <v>-283351786680.33917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-283351786680.33917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-1180632444.5014131</v>
      </c>
      <c r="L3275" s="444">
        <f t="shared" ca="1" si="162"/>
        <v>-284532419124.84058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-284532419124.84058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-1185551746.3535023</v>
      </c>
      <c r="L3276" s="444">
        <f t="shared" ca="1" si="162"/>
        <v>-285717970871.19409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-285717970871.19409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-1190491545.2966421</v>
      </c>
      <c r="L3277" s="444">
        <f t="shared" ca="1" si="162"/>
        <v>-286908462416.49072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-286908462416.49072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-1195451926.735378</v>
      </c>
      <c r="L3278" s="444">
        <f t="shared" ca="1" si="162"/>
        <v>-288103914343.22607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-288103914343.22607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-1200432976.4301085</v>
      </c>
      <c r="L3279" s="444">
        <f t="shared" ca="1" si="162"/>
        <v>-289304347319.65619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-289304347319.65619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-1205434780.4985673</v>
      </c>
      <c r="L3280" s="444">
        <f t="shared" ca="1" si="162"/>
        <v>-290509782100.15479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-290509782100.15479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-1210457425.4173117</v>
      </c>
      <c r="L3281" s="444">
        <f t="shared" ca="1" si="162"/>
        <v>-291720239525.57208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-291720239525.57208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-1215500998.023217</v>
      </c>
      <c r="L3282" s="444">
        <f t="shared" ca="1" si="162"/>
        <v>-292935740523.59528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-292935740523.59528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-1220565585.5149803</v>
      </c>
      <c r="L3283" s="444">
        <f t="shared" ca="1" si="162"/>
        <v>-294156306109.11023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-294156306109.11023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-1225651275.4546258</v>
      </c>
      <c r="L3284" s="444">
        <f t="shared" ca="1" si="162"/>
        <v>-295381957384.56488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-295381957384.56488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-1230758155.7690203</v>
      </c>
      <c r="L3285" s="444">
        <f t="shared" ca="1" si="162"/>
        <v>-296612715540.33392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-296612715540.33392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-1235886314.7513914</v>
      </c>
      <c r="L3286" s="444">
        <f t="shared" ca="1" si="162"/>
        <v>-297848601855.08533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-297848601855.08533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-1241035841.0628555</v>
      </c>
      <c r="L3287" s="444">
        <f t="shared" ca="1" si="162"/>
        <v>-299089637696.14819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-299089637696.14819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-1246206823.7339509</v>
      </c>
      <c r="L3288" s="444">
        <f t="shared" ca="1" si="162"/>
        <v>-300335844519.88214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-300335844519.88214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-1251399352.1661756</v>
      </c>
      <c r="L3289" s="444">
        <f t="shared" ca="1" si="162"/>
        <v>-301587243872.04834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-301587243872.04834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-1256613516.1335347</v>
      </c>
      <c r="L3290" s="444">
        <f t="shared" ca="1" si="162"/>
        <v>-302843857388.18188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-302843857388.18188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-1261849405.7840912</v>
      </c>
      <c r="L3291" s="444">
        <f t="shared" ca="1" si="162"/>
        <v>-304105706793.966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-304105706793.966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-1267107111.641525</v>
      </c>
      <c r="L3292" s="444">
        <f t="shared" ca="1" si="162"/>
        <v>-305372813905.60754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-305372813905.60754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-1272386724.606698</v>
      </c>
      <c r="L3293" s="444">
        <f t="shared" ca="1" si="162"/>
        <v>-306645200630.21423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-306645200630.21423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-1277688335.9592259</v>
      </c>
      <c r="L3294" s="444">
        <f t="shared" ca="1" si="162"/>
        <v>-307922888966.17346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-307922888966.17346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-1283012037.359056</v>
      </c>
      <c r="L3295" s="444">
        <f t="shared" ca="1" si="162"/>
        <v>-309205901003.53253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-309205901003.53253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-1288357920.8480523</v>
      </c>
      <c r="L3296" s="444">
        <f t="shared" ca="1" si="162"/>
        <v>-310494258924.38055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-310494258924.38055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-1293726078.8515856</v>
      </c>
      <c r="L3297" s="444">
        <f t="shared" ca="1" si="162"/>
        <v>-311787985003.23212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-311787985003.23212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-1299116604.1801338</v>
      </c>
      <c r="L3298" s="444">
        <f t="shared" ca="1" si="162"/>
        <v>-313087101607.41223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-313087101607.41223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-1304529590.0308843</v>
      </c>
      <c r="L3299" s="444">
        <f t="shared" ca="1" si="162"/>
        <v>-314391631197.44312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-314391631197.44312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-1309965129.9893463</v>
      </c>
      <c r="L3300" s="444">
        <f t="shared" ca="1" si="162"/>
        <v>-315701596327.43243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-315701596327.43243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-1315423318.0309684</v>
      </c>
      <c r="L3301" s="444">
        <f t="shared" ca="1" si="162"/>
        <v>-317017019645.46338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-317017019645.46338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-1320904248.522764</v>
      </c>
      <c r="L3302" s="444">
        <f t="shared" ca="1" si="162"/>
        <v>-318337923893.98615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-318337923893.98615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-1326408016.2249422</v>
      </c>
      <c r="L3303" s="444">
        <f t="shared" ca="1" si="162"/>
        <v>-319664331910.21106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-319664331910.21106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-1331934716.292546</v>
      </c>
      <c r="L3304" s="444">
        <f t="shared" ca="1" si="162"/>
        <v>-320996266626.5036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-320996266626.5036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-1337484444.2770984</v>
      </c>
      <c r="L3305" s="444">
        <f t="shared" ca="1" si="162"/>
        <v>-322333751070.7807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-322333751070.7807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-1343057296.128253</v>
      </c>
      <c r="L3306" s="444">
        <f t="shared" ca="1" si="162"/>
        <v>-323676808366.90894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-323676808366.90894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-1348653368.1954539</v>
      </c>
      <c r="L3307" s="444">
        <f t="shared" ca="1" si="162"/>
        <v>-325025461735.10437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-325025461735.10437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-1354272757.2296016</v>
      </c>
      <c r="L3308" s="444">
        <f t="shared" ca="1" si="162"/>
        <v>-326379734492.33398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-326379734492.33398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-1359915560.3847249</v>
      </c>
      <c r="L3309" s="444">
        <f t="shared" ca="1" si="162"/>
        <v>-327739650052.71869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-327739650052.71869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-1365581875.2196612</v>
      </c>
      <c r="L3310" s="444">
        <f t="shared" ca="1" si="162"/>
        <v>-329105231927.93835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-329105231927.93835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-1371271799.699743</v>
      </c>
      <c r="L3311" s="444">
        <f t="shared" ca="1" si="162"/>
        <v>-330476503727.63812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-330476503727.63812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-1376985432.1984921</v>
      </c>
      <c r="L3312" s="444">
        <f t="shared" ca="1" si="162"/>
        <v>-331853489159.83661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-331853489159.83661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-1382722871.4993191</v>
      </c>
      <c r="L3313" s="444">
        <f t="shared" ca="1" si="162"/>
        <v>-333236212031.33594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-333236212031.33594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-1388484216.7972331</v>
      </c>
      <c r="L3314" s="444">
        <f t="shared" ca="1" si="162"/>
        <v>-334624696248.13318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-334624696248.13318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-1394269567.7005548</v>
      </c>
      <c r="L3315" s="444">
        <f t="shared" ca="1" si="162"/>
        <v>-336018965815.83374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-336018965815.83374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-1400079024.2326405</v>
      </c>
      <c r="L3316" s="444">
        <f t="shared" ca="1" si="162"/>
        <v>-337419044840.06641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-337419044840.06641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-1405912686.8336101</v>
      </c>
      <c r="L3317" s="444">
        <f t="shared" ca="1" si="162"/>
        <v>-338824957526.90002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-338824957526.90002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-1411770656.3620834</v>
      </c>
      <c r="L3318" s="444">
        <f t="shared" ca="1" si="162"/>
        <v>-340236728183.26208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-340236728183.26208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-1417653034.0969253</v>
      </c>
      <c r="L3319" s="444">
        <f t="shared" ca="1" si="162"/>
        <v>-341654381217.35901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-341654381217.35901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-1423559921.7389958</v>
      </c>
      <c r="L3320" s="444">
        <f t="shared" ca="1" si="162"/>
        <v>-343077941139.09802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-343077941139.09802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-1429491421.4129083</v>
      </c>
      <c r="L3321" s="444">
        <f t="shared" ca="1" si="162"/>
        <v>-344507432560.51093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-344507432560.51093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-1435447635.6687956</v>
      </c>
      <c r="L3322" s="444">
        <f t="shared" ca="1" si="162"/>
        <v>-345942880196.17975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-345942880196.17975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-1441428667.4840822</v>
      </c>
      <c r="L3323" s="444">
        <f t="shared" ref="L3323:L3577" ca="1" si="167">I3323-J3323+K3323</f>
        <v>-347384308863.66382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-347384308863.66382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-1447434620.2652659</v>
      </c>
      <c r="L3324" s="444">
        <f t="shared" ca="1" si="167"/>
        <v>-348831743483.92908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-348831743483.92908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-1453465597.8497045</v>
      </c>
      <c r="L3325" s="444">
        <f t="shared" ca="1" si="167"/>
        <v>-350285209081.77881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-350285209081.77881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-1459521704.5074117</v>
      </c>
      <c r="L3326" s="444">
        <f t="shared" ca="1" si="167"/>
        <v>-351744730786.28619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-351744730786.28619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-1465603044.9428592</v>
      </c>
      <c r="L3327" s="444">
        <f t="shared" ca="1" si="167"/>
        <v>-353210333831.22906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-353210333831.22906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-1471709724.2967877</v>
      </c>
      <c r="L3328" s="444">
        <f t="shared" ca="1" si="167"/>
        <v>-354682043555.52588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-354682043555.52588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-1477841848.1480246</v>
      </c>
      <c r="L3329" s="444">
        <f t="shared" ca="1" si="167"/>
        <v>-356159885403.67389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-356159885403.67389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-1483999522.5153079</v>
      </c>
      <c r="L3330" s="444">
        <f t="shared" ca="1" si="167"/>
        <v>-357643884926.18921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-357643884926.18921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-1490182853.8591218</v>
      </c>
      <c r="L3331" s="444">
        <f t="shared" ca="1" si="167"/>
        <v>-359134067780.04834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-359134067780.04834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-1496391949.0835347</v>
      </c>
      <c r="L3332" s="444">
        <f t="shared" ca="1" si="167"/>
        <v>-360630459729.1319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-360630459729.1319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-1502626915.5380495</v>
      </c>
      <c r="L3333" s="444">
        <f t="shared" ca="1" si="167"/>
        <v>-362133086644.66992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-362133086644.66992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-1508887861.0194581</v>
      </c>
      <c r="L3334" s="444">
        <f t="shared" ca="1" si="167"/>
        <v>-363641974505.68939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-363641974505.68939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-1515174893.7737057</v>
      </c>
      <c r="L3335" s="444">
        <f t="shared" ca="1" si="167"/>
        <v>-365157149399.46307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-365157149399.46307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-1521488122.4977627</v>
      </c>
      <c r="L3336" s="444">
        <f t="shared" ca="1" si="167"/>
        <v>-366678637521.96082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-366678637521.96082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-1527827656.3415034</v>
      </c>
      <c r="L3337" s="444">
        <f t="shared" ca="1" si="167"/>
        <v>-368206465178.30231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-368206465178.30231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-1534193604.9095929</v>
      </c>
      <c r="L3338" s="444">
        <f t="shared" ca="1" si="167"/>
        <v>-369740658783.21191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-369740658783.21191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-1540586078.2633829</v>
      </c>
      <c r="L3339" s="444">
        <f t="shared" ca="1" si="167"/>
        <v>-371281244861.47528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-371281244861.47528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-1547005186.9228137</v>
      </c>
      <c r="L3340" s="444">
        <f t="shared" ca="1" si="167"/>
        <v>-372828250048.39807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-372828250048.39807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-1553451041.8683252</v>
      </c>
      <c r="L3341" s="444">
        <f t="shared" ca="1" si="167"/>
        <v>-374381701090.26642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-374381701090.26642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-1559923754.5427768</v>
      </c>
      <c r="L3342" s="444">
        <f t="shared" ca="1" si="167"/>
        <v>-375941624844.8092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-375941624844.8092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-1566423436.8533716</v>
      </c>
      <c r="L3343" s="444">
        <f t="shared" ca="1" si="167"/>
        <v>-377508048281.6626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-377508048281.6626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-1572950201.1735942</v>
      </c>
      <c r="L3344" s="444">
        <f t="shared" ca="1" si="167"/>
        <v>-379080998482.83618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-379080998482.83618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-1579504160.3451507</v>
      </c>
      <c r="L3345" s="444">
        <f t="shared" ca="1" si="167"/>
        <v>-380660502643.18134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-380660502643.18134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-1586085427.6799221</v>
      </c>
      <c r="L3346" s="444">
        <f t="shared" ca="1" si="167"/>
        <v>-382246588070.86127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-382246588070.86127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-1592694116.9619219</v>
      </c>
      <c r="L3347" s="444">
        <f t="shared" ca="1" si="167"/>
        <v>-383839282187.82318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-383839282187.82318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-1599330342.4492633</v>
      </c>
      <c r="L3348" s="444">
        <f t="shared" ca="1" si="167"/>
        <v>-385438612530.27246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-385438612530.27246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-1605994218.8761353</v>
      </c>
      <c r="L3349" s="444">
        <f t="shared" ca="1" si="167"/>
        <v>-387044606749.14862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-387044606749.14862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-1612685861.4547858</v>
      </c>
      <c r="L3350" s="444">
        <f t="shared" ca="1" si="167"/>
        <v>-388657292610.60339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-388657292610.60339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-1619405385.8775141</v>
      </c>
      <c r="L3351" s="444">
        <f t="shared" ca="1" si="167"/>
        <v>-390276697996.4809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-390276697996.4809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-1626152908.3186703</v>
      </c>
      <c r="L3352" s="444">
        <f t="shared" ca="1" si="167"/>
        <v>-391902850904.79956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-391902850904.79956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-1632928545.4366648</v>
      </c>
      <c r="L3353" s="444">
        <f t="shared" ca="1" si="167"/>
        <v>-393535779450.23621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-393535779450.23621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-1639732414.3759842</v>
      </c>
      <c r="L3354" s="444">
        <f t="shared" ca="1" si="167"/>
        <v>-395175511864.61218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-395175511864.61218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-1646564632.7692175</v>
      </c>
      <c r="L3355" s="444">
        <f t="shared" ca="1" si="167"/>
        <v>-396822076497.38141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-396822076497.38141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-1653425318.7390893</v>
      </c>
      <c r="L3356" s="444">
        <f t="shared" ca="1" si="167"/>
        <v>-398475501816.12048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-398475501816.12048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-1660314590.900502</v>
      </c>
      <c r="L3357" s="444">
        <f t="shared" ca="1" si="167"/>
        <v>-400135816407.021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-400135816407.021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-1667232568.3625875</v>
      </c>
      <c r="L3358" s="444">
        <f t="shared" ca="1" si="167"/>
        <v>-401803048975.38361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-401803048975.38361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-1674179370.7307651</v>
      </c>
      <c r="L3359" s="444">
        <f t="shared" ca="1" si="167"/>
        <v>-403477228346.11438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-403477228346.11438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-1681155118.1088099</v>
      </c>
      <c r="L3360" s="444">
        <f t="shared" ca="1" si="167"/>
        <v>-405158383464.22321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-405158383464.22321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-1688159931.10093</v>
      </c>
      <c r="L3361" s="444">
        <f t="shared" ca="1" si="167"/>
        <v>-406846543395.32416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-406846543395.32416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-1695193930.8138506</v>
      </c>
      <c r="L3362" s="444">
        <f t="shared" ca="1" si="167"/>
        <v>-408541737326.138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-408541737326.138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-1702257238.8589084</v>
      </c>
      <c r="L3363" s="444">
        <f t="shared" ca="1" si="167"/>
        <v>-410243994564.99689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-410243994564.99689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-1709349977.3541536</v>
      </c>
      <c r="L3364" s="444">
        <f t="shared" ca="1" si="167"/>
        <v>-411953344542.35101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-411953344542.35101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-1716472268.9264627</v>
      </c>
      <c r="L3365" s="444">
        <f t="shared" ca="1" si="167"/>
        <v>-413669816811.27747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-413669816811.27747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-1723624236.7136562</v>
      </c>
      <c r="L3366" s="444">
        <f t="shared" ca="1" si="167"/>
        <v>-415393441047.99115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-415393441047.99115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-1730806004.3666298</v>
      </c>
      <c r="L3367" s="444">
        <f t="shared" ca="1" si="167"/>
        <v>-417124247052.35779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-417124247052.35779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-1738017696.0514908</v>
      </c>
      <c r="L3368" s="444">
        <f t="shared" ca="1" si="167"/>
        <v>-418862264748.4093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-418862264748.4093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-1745259436.4517055</v>
      </c>
      <c r="L3369" s="444">
        <f t="shared" ca="1" si="167"/>
        <v>-420607524184.86102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-420607524184.86102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-1752531350.7702541</v>
      </c>
      <c r="L3370" s="444">
        <f t="shared" ca="1" si="167"/>
        <v>-422360055535.63129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-422360055535.63129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-1759833564.731797</v>
      </c>
      <c r="L3371" s="444">
        <f t="shared" ca="1" si="167"/>
        <v>-424119889100.3631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-424119889100.3631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-1767166204.5848463</v>
      </c>
      <c r="L3372" s="444">
        <f t="shared" ca="1" si="167"/>
        <v>-425887055304.94794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-425887055304.94794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-1774529397.1039498</v>
      </c>
      <c r="L3373" s="444">
        <f t="shared" ca="1" si="167"/>
        <v>-427661584702.05188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-427661584702.05188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-1781923269.5918827</v>
      </c>
      <c r="L3374" s="444">
        <f t="shared" ca="1" si="167"/>
        <v>-429443507971.64374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-429443507971.64374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-1789347949.8818486</v>
      </c>
      <c r="L3375" s="444">
        <f t="shared" ca="1" si="167"/>
        <v>-431232855921.52557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-431232855921.52557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-1796803566.3396902</v>
      </c>
      <c r="L3376" s="444">
        <f t="shared" ca="1" si="167"/>
        <v>-433029659487.86523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-433029659487.86523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-1804290247.8661051</v>
      </c>
      <c r="L3377" s="444">
        <f t="shared" ca="1" si="167"/>
        <v>-434833949735.73132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-434833949735.73132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-1811808123.8988807</v>
      </c>
      <c r="L3378" s="444">
        <f t="shared" ca="1" si="167"/>
        <v>-436645757859.63019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-436645757859.63019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-1819357324.4151258</v>
      </c>
      <c r="L3379" s="444">
        <f t="shared" ca="1" si="167"/>
        <v>-438465115184.04529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-438465115184.04529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-1826937979.933522</v>
      </c>
      <c r="L3380" s="444">
        <f t="shared" ca="1" si="167"/>
        <v>-440292053163.97882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-440292053163.97882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-1834550221.5165782</v>
      </c>
      <c r="L3381" s="444">
        <f t="shared" ca="1" si="167"/>
        <v>-442126603385.49542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-442126603385.49542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-1842194180.7728975</v>
      </c>
      <c r="L3382" s="444">
        <f t="shared" ca="1" si="167"/>
        <v>-443968797566.26831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-443968797566.26831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-1849869989.8594511</v>
      </c>
      <c r="L3383" s="444">
        <f t="shared" ca="1" si="167"/>
        <v>-445818667556.12775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-445818667556.12775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-1857577781.4838655</v>
      </c>
      <c r="L3384" s="444">
        <f t="shared" ca="1" si="167"/>
        <v>-447676245337.61163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-447676245337.61163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-1865317688.9067152</v>
      </c>
      <c r="L3385" s="444">
        <f t="shared" ca="1" si="167"/>
        <v>-449541563026.51837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-449541563026.51837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-1873089845.9438262</v>
      </c>
      <c r="L3386" s="444">
        <f t="shared" ca="1" si="167"/>
        <v>-451414652872.46222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-451414652872.46222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-1880894386.9685926</v>
      </c>
      <c r="L3387" s="444">
        <f t="shared" ca="1" si="167"/>
        <v>-453295547259.43079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-453295547259.43079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-1888731446.914295</v>
      </c>
      <c r="L3388" s="444">
        <f t="shared" ca="1" si="167"/>
        <v>-455184278706.34509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-455184278706.34509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-1896601161.2764378</v>
      </c>
      <c r="L3389" s="444">
        <f t="shared" ca="1" si="167"/>
        <v>-457080879867.62152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-457080879867.62152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-1904503666.1150897</v>
      </c>
      <c r="L3390" s="444">
        <f t="shared" ca="1" si="167"/>
        <v>-458985383533.73663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-458985383533.73663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-1912439098.0572362</v>
      </c>
      <c r="L3391" s="444">
        <f t="shared" ca="1" si="167"/>
        <v>-460897822631.79388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-460897822631.79388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-1920407594.2991414</v>
      </c>
      <c r="L3392" s="444">
        <f t="shared" ca="1" si="167"/>
        <v>-462818230226.09302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-462818230226.09302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-1928409292.6087208</v>
      </c>
      <c r="L3393" s="444">
        <f t="shared" ca="1" si="167"/>
        <v>-464746639518.70172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-464746639518.70172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-1936444331.327924</v>
      </c>
      <c r="L3394" s="444">
        <f t="shared" ca="1" si="167"/>
        <v>-466683083850.02966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-466683083850.02966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-1944512849.3751235</v>
      </c>
      <c r="L3395" s="444">
        <f t="shared" ca="1" si="167"/>
        <v>-468627596699.40479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-468627596699.40479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-1952614986.24752</v>
      </c>
      <c r="L3396" s="444">
        <f t="shared" ca="1" si="167"/>
        <v>-470580211685.65228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-470580211685.65228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-1960750882.023551</v>
      </c>
      <c r="L3397" s="444">
        <f t="shared" ca="1" si="167"/>
        <v>-472540962567.67584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-472540962567.67584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-1968920677.3653162</v>
      </c>
      <c r="L3398" s="444">
        <f t="shared" ca="1" si="167"/>
        <v>-474509883245.04114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-474509883245.04114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-1977124513.5210049</v>
      </c>
      <c r="L3399" s="444">
        <f t="shared" ca="1" si="167"/>
        <v>-476487007758.56213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-476487007758.56213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-1985362532.327342</v>
      </c>
      <c r="L3400" s="444">
        <f t="shared" ca="1" si="167"/>
        <v>-478472370290.88947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-478472370290.88947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-1993634876.2120395</v>
      </c>
      <c r="L3401" s="444">
        <f t="shared" ca="1" si="167"/>
        <v>-480466005167.1015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-480466005167.1015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-2001941688.1962564</v>
      </c>
      <c r="L3402" s="444">
        <f t="shared" ca="1" si="167"/>
        <v>-482467946855.29773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-482467946855.29773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-2010283111.8970737</v>
      </c>
      <c r="L3403" s="444">
        <f t="shared" ca="1" si="167"/>
        <v>-484478229967.19482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-484478229967.19482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-2018659291.5299785</v>
      </c>
      <c r="L3404" s="444">
        <f t="shared" ca="1" si="167"/>
        <v>-486496889258.72479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-486496889258.72479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-2027070371.9113533</v>
      </c>
      <c r="L3405" s="444">
        <f t="shared" ca="1" si="167"/>
        <v>-488523959630.63617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-488523959630.63617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-2035516498.460984</v>
      </c>
      <c r="L3406" s="444">
        <f t="shared" ca="1" si="167"/>
        <v>-490559476129.09717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-490559476129.09717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-2043997817.2045717</v>
      </c>
      <c r="L3407" s="444">
        <f t="shared" ca="1" si="167"/>
        <v>-492603473946.30176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-492603473946.30176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-2052514474.7762573</v>
      </c>
      <c r="L3408" s="444">
        <f t="shared" ca="1" si="167"/>
        <v>-494655988421.078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-494655988421.078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-2061066618.4211581</v>
      </c>
      <c r="L3409" s="444">
        <f t="shared" ca="1" si="167"/>
        <v>-496717055039.49915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-496717055039.49915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-2069654395.9979131</v>
      </c>
      <c r="L3410" s="444">
        <f t="shared" ca="1" si="167"/>
        <v>-498786709435.49707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-498786709435.49707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-2078277955.9812376</v>
      </c>
      <c r="L3411" s="444">
        <f t="shared" ca="1" si="167"/>
        <v>-500864987391.47833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-500864987391.47833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-2086937447.464493</v>
      </c>
      <c r="L3412" s="444">
        <f t="shared" ca="1" si="167"/>
        <v>-502951924838.94281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-502951924838.94281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-2095633020.1622617</v>
      </c>
      <c r="L3413" s="444">
        <f t="shared" ca="1" si="167"/>
        <v>-505047557859.10504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-505047557859.10504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-2104364824.4129374</v>
      </c>
      <c r="L3414" s="444">
        <f t="shared" ca="1" si="167"/>
        <v>-507151922683.51801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-507151922683.51801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-2113133011.181325</v>
      </c>
      <c r="L3415" s="444">
        <f t="shared" ca="1" si="167"/>
        <v>-509265055694.69934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-509265055694.69934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-2121937732.0612471</v>
      </c>
      <c r="L3416" s="444">
        <f t="shared" ca="1" si="167"/>
        <v>-511386993426.76056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-511386993426.76056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-2130779139.2781689</v>
      </c>
      <c r="L3417" s="444">
        <f t="shared" ca="1" si="167"/>
        <v>-513517772566.03876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-513517772566.03876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-2139657385.691828</v>
      </c>
      <c r="L3418" s="444">
        <f t="shared" ca="1" si="167"/>
        <v>-515657429951.73059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-515657429951.73059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-2148572624.7988772</v>
      </c>
      <c r="L3419" s="444">
        <f t="shared" ca="1" si="167"/>
        <v>-517806002576.52948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-517806002576.52948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-2157525010.7355394</v>
      </c>
      <c r="L3420" s="444">
        <f t="shared" ca="1" si="167"/>
        <v>-519963527587.26501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-519963527587.26501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-2166514698.2802706</v>
      </c>
      <c r="L3421" s="444">
        <f t="shared" ca="1" si="167"/>
        <v>-522130042285.54529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-522130042285.54529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-2175541842.8564386</v>
      </c>
      <c r="L3422" s="444">
        <f t="shared" ca="1" si="167"/>
        <v>-524305584128.40173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-524305584128.40173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-2184606600.535007</v>
      </c>
      <c r="L3423" s="444">
        <f t="shared" ca="1" si="167"/>
        <v>-526490190728.93677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-526490190728.93677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-2193709128.0372367</v>
      </c>
      <c r="L3424" s="444">
        <f t="shared" ca="1" si="167"/>
        <v>-528683899856.974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-528683899856.974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-2202849582.7373915</v>
      </c>
      <c r="L3425" s="444">
        <f t="shared" ca="1" si="167"/>
        <v>-530886749439.71136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-530886749439.71136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-2212028122.6654639</v>
      </c>
      <c r="L3426" s="444">
        <f t="shared" ca="1" si="167"/>
        <v>-533098777562.37683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-533098777562.37683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-2221244906.509903</v>
      </c>
      <c r="L3427" s="444">
        <f t="shared" ca="1" si="167"/>
        <v>-535320022468.88672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-535320022468.88672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-2230500093.6203609</v>
      </c>
      <c r="L3428" s="444">
        <f t="shared" ca="1" si="167"/>
        <v>-537550522562.50708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-537550522562.50708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-2239793844.0104461</v>
      </c>
      <c r="L3429" s="444">
        <f t="shared" ca="1" si="167"/>
        <v>-539790316406.51752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-539790316406.51752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-2249126318.3604898</v>
      </c>
      <c r="L3430" s="444">
        <f t="shared" ca="1" si="167"/>
        <v>-542039442724.87799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-542039442724.87799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-2258497678.0203247</v>
      </c>
      <c r="L3431" s="444">
        <f t="shared" ca="1" si="167"/>
        <v>-544297940402.89832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-544297940402.89832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-2267908085.0120764</v>
      </c>
      <c r="L3432" s="444">
        <f t="shared" ca="1" si="167"/>
        <v>-546565848487.9104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-546565848487.9104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-2277357702.0329599</v>
      </c>
      <c r="L3433" s="444">
        <f t="shared" ca="1" si="167"/>
        <v>-548843206189.94336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-548843206189.94336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-2286846692.4580975</v>
      </c>
      <c r="L3434" s="444">
        <f t="shared" ca="1" si="167"/>
        <v>-551130052882.40149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-551130052882.40149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-2296375220.3433394</v>
      </c>
      <c r="L3435" s="444">
        <f t="shared" ca="1" si="167"/>
        <v>-553426428102.74487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-553426428102.74487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-2305943450.4281034</v>
      </c>
      <c r="L3436" s="444">
        <f t="shared" ca="1" si="167"/>
        <v>-555732371553.17297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-555732371553.17297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-2315551548.1382208</v>
      </c>
      <c r="L3437" s="444">
        <f t="shared" ca="1" si="167"/>
        <v>-558047923101.31116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-558047923101.31116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-2325199679.5887966</v>
      </c>
      <c r="L3438" s="444">
        <f t="shared" ca="1" si="167"/>
        <v>-560373122780.8999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-560373122780.8999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-2334888011.5870829</v>
      </c>
      <c r="L3439" s="444">
        <f t="shared" ca="1" si="167"/>
        <v>-562708010792.48694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-562708010792.48694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-2344616711.6353621</v>
      </c>
      <c r="L3440" s="444">
        <f t="shared" ca="1" si="167"/>
        <v>-565052627504.12231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-565052627504.12231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-2354385947.9338431</v>
      </c>
      <c r="L3441" s="444">
        <f t="shared" ca="1" si="167"/>
        <v>-567407013452.05615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-567407013452.05615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-2364195889.3835673</v>
      </c>
      <c r="L3442" s="444">
        <f t="shared" ca="1" si="167"/>
        <v>-569771209341.4397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-569771209341.4397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-2374046705.5893321</v>
      </c>
      <c r="L3443" s="444">
        <f t="shared" ca="1" si="167"/>
        <v>-572145256047.02905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-572145256047.02905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-2383938566.8626208</v>
      </c>
      <c r="L3444" s="444">
        <f t="shared" ca="1" si="167"/>
        <v>-574529194613.89172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-574529194613.89172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-2393871644.2245488</v>
      </c>
      <c r="L3445" s="444">
        <f t="shared" ca="1" si="167"/>
        <v>-576923066258.11633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-576923066258.11633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-2403846109.4088182</v>
      </c>
      <c r="L3446" s="444">
        <f t="shared" ca="1" si="167"/>
        <v>-579326912367.52515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-579326912367.52515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-2413862134.8646879</v>
      </c>
      <c r="L3447" s="444">
        <f t="shared" ca="1" si="167"/>
        <v>-581740774502.38989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-581740774502.38989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-2423919893.7599578</v>
      </c>
      <c r="L3448" s="444">
        <f t="shared" ca="1" si="167"/>
        <v>-584164694396.1499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-584164694396.1499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-2434019559.9839578</v>
      </c>
      <c r="L3449" s="444">
        <f t="shared" ca="1" si="167"/>
        <v>-586598713956.13391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-586598713956.13391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-2444161308.150558</v>
      </c>
      <c r="L3450" s="444">
        <f t="shared" ca="1" si="167"/>
        <v>-589042875264.28442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-589042875264.28442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-2454345313.6011848</v>
      </c>
      <c r="L3451" s="444">
        <f t="shared" ca="1" si="167"/>
        <v>-591497220577.88562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-591497220577.88562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-2464571752.4078569</v>
      </c>
      <c r="L3452" s="444">
        <f t="shared" ca="1" si="167"/>
        <v>-593961792330.29346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-593961792330.29346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-2474840801.3762226</v>
      </c>
      <c r="L3453" s="444">
        <f t="shared" ca="1" si="167"/>
        <v>-596436633131.66968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-596436633131.66968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-2485152638.0486236</v>
      </c>
      <c r="L3454" s="444">
        <f t="shared" ca="1" si="167"/>
        <v>-598921785769.71826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-598921785769.71826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-2495507440.7071595</v>
      </c>
      <c r="L3455" s="444">
        <f t="shared" ca="1" si="167"/>
        <v>-601417293210.42542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-601417293210.42542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-2505905388.3767724</v>
      </c>
      <c r="L3456" s="444">
        <f t="shared" ca="1" si="167"/>
        <v>-603923198598.80225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-603923198598.80225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-2516346660.8283424</v>
      </c>
      <c r="L3457" s="444">
        <f t="shared" ca="1" si="167"/>
        <v>-606439545259.63062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-606439545259.63062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-2526831438.5817943</v>
      </c>
      <c r="L3458" s="444">
        <f t="shared" ca="1" si="167"/>
        <v>-608966376698.2124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-608966376698.2124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-2537359902.9092183</v>
      </c>
      <c r="L3459" s="444">
        <f t="shared" ca="1" si="167"/>
        <v>-611503736601.12158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-611503736601.12158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-2547932235.8380065</v>
      </c>
      <c r="L3460" s="444">
        <f t="shared" ca="1" si="167"/>
        <v>-614051668836.95959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-614051668836.95959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-2558548620.1539984</v>
      </c>
      <c r="L3461" s="444">
        <f t="shared" ca="1" si="167"/>
        <v>-616610217457.11365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-616610217457.11365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-2569209239.4046402</v>
      </c>
      <c r="L3462" s="444">
        <f t="shared" ca="1" si="167"/>
        <v>-619179426696.51831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-619179426696.51831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-2579914277.9021597</v>
      </c>
      <c r="L3463" s="444">
        <f t="shared" ca="1" si="167"/>
        <v>-621759340974.42041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-621759340974.42041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-2590663920.7267518</v>
      </c>
      <c r="L3464" s="444">
        <f t="shared" ca="1" si="167"/>
        <v>-624350004895.14722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-624350004895.14722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-2601458353.7297802</v>
      </c>
      <c r="L3465" s="444">
        <f t="shared" ca="1" si="167"/>
        <v>-626951463248.87695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-626951463248.87695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-2612297763.5369873</v>
      </c>
      <c r="L3466" s="444">
        <f t="shared" ca="1" si="167"/>
        <v>-629563761012.41394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-629563761012.41394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-2623182337.5517249</v>
      </c>
      <c r="L3467" s="444">
        <f t="shared" ca="1" si="167"/>
        <v>-632186943349.9657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-632186943349.9657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-2634112263.9581904</v>
      </c>
      <c r="L3468" s="444">
        <f t="shared" ca="1" si="167"/>
        <v>-634821055613.92383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-634821055613.92383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-2645087731.7246828</v>
      </c>
      <c r="L3469" s="444">
        <f t="shared" ca="1" si="167"/>
        <v>-637466143345.64856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-637466143345.64856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-2656108930.6068687</v>
      </c>
      <c r="L3470" s="444">
        <f t="shared" ca="1" si="167"/>
        <v>-640122252276.25537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-640122252276.25537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-2667176051.1510639</v>
      </c>
      <c r="L3471" s="444">
        <f t="shared" ca="1" si="167"/>
        <v>-642789428327.40649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-642789428327.40649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-2678289284.6975269</v>
      </c>
      <c r="L3472" s="444">
        <f t="shared" ca="1" si="167"/>
        <v>-645467717612.104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-645467717612.104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-2689448823.3837667</v>
      </c>
      <c r="L3473" s="444">
        <f t="shared" ca="1" si="167"/>
        <v>-648157166435.48779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-648157166435.48779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-2700654860.1478658</v>
      </c>
      <c r="L3474" s="444">
        <f t="shared" ca="1" si="167"/>
        <v>-650857821295.63562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-650857821295.63562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-2711907588.7318149</v>
      </c>
      <c r="L3475" s="444">
        <f t="shared" ca="1" si="167"/>
        <v>-653569728884.36743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-653569728884.36743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-2723207203.684864</v>
      </c>
      <c r="L3476" s="444">
        <f t="shared" ca="1" si="167"/>
        <v>-656292936088.05225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-656292936088.05225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-2734553900.3668842</v>
      </c>
      <c r="L3477" s="444">
        <f t="shared" ca="1" si="167"/>
        <v>-659027489988.41919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-659027489988.41919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-2745947874.9517465</v>
      </c>
      <c r="L3478" s="444">
        <f t="shared" ca="1" si="167"/>
        <v>-661773437863.37097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-661773437863.37097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-2757389324.4307122</v>
      </c>
      <c r="L3479" s="444">
        <f t="shared" ca="1" si="167"/>
        <v>-664530827187.80164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-664530827187.80164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-2768878446.61584</v>
      </c>
      <c r="L3480" s="444">
        <f t="shared" ca="1" si="167"/>
        <v>-667299705634.41748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-667299705634.41748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-2780415440.1434059</v>
      </c>
      <c r="L3481" s="444">
        <f t="shared" ca="1" si="167"/>
        <v>-670080121074.56091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-670080121074.56091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-2792000504.4773369</v>
      </c>
      <c r="L3482" s="444">
        <f t="shared" ca="1" si="167"/>
        <v>-672872121579.03821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-672872121579.03821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-2803633839.9126592</v>
      </c>
      <c r="L3483" s="444">
        <f t="shared" ca="1" si="167"/>
        <v>-675675755418.95093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-675675755418.95093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-2815315647.5789623</v>
      </c>
      <c r="L3484" s="444">
        <f t="shared" ca="1" si="167"/>
        <v>-678491071066.52991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-678491071066.52991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-2827046129.4438744</v>
      </c>
      <c r="L3485" s="444">
        <f t="shared" ca="1" si="167"/>
        <v>-681318117195.97375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-681318117195.97375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-2838825488.3165574</v>
      </c>
      <c r="L3486" s="444">
        <f t="shared" ca="1" si="167"/>
        <v>-684156942684.29028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-684156942684.29028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-2850653927.8512096</v>
      </c>
      <c r="L3487" s="444">
        <f t="shared" ca="1" si="167"/>
        <v>-687007596612.14148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-687007596612.14148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-2862531652.5505896</v>
      </c>
      <c r="L3488" s="444">
        <f t="shared" ca="1" si="167"/>
        <v>-689870128264.69202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-689870128264.69202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-2874458867.7695498</v>
      </c>
      <c r="L3489" s="444">
        <f t="shared" ca="1" si="167"/>
        <v>-692744587132.46155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-692744587132.46155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-2886435779.7185898</v>
      </c>
      <c r="L3490" s="444">
        <f t="shared" ca="1" si="167"/>
        <v>-695631022912.18018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-695631022912.18018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-2898462595.4674172</v>
      </c>
      <c r="L3491" s="444">
        <f t="shared" ca="1" si="167"/>
        <v>-698529485507.64758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-698529485507.64758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-2910539522.9485316</v>
      </c>
      <c r="L3492" s="444">
        <f t="shared" ca="1" si="167"/>
        <v>-701440025030.59607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-701440025030.59607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-2922666770.9608169</v>
      </c>
      <c r="L3493" s="444">
        <f t="shared" ca="1" si="167"/>
        <v>-704362691801.55688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-704362691801.55688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-2934844549.1731539</v>
      </c>
      <c r="L3494" s="444">
        <f t="shared" ca="1" si="167"/>
        <v>-707297536350.72998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-707297536350.72998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-2947073068.1280417</v>
      </c>
      <c r="L3495" s="444">
        <f t="shared" ca="1" si="167"/>
        <v>-710244609418.85803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-710244609418.85803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-2959352539.2452416</v>
      </c>
      <c r="L3496" s="444">
        <f t="shared" ca="1" si="167"/>
        <v>-713203961958.10327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-713203961958.10327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-2971683174.8254304</v>
      </c>
      <c r="L3497" s="444">
        <f t="shared" ca="1" si="167"/>
        <v>-716175645132.92871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-716175645132.92871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-2984065188.0538697</v>
      </c>
      <c r="L3498" s="444">
        <f t="shared" ca="1" si="167"/>
        <v>-719159710320.98254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-719159710320.98254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-2996498793.0040941</v>
      </c>
      <c r="L3499" s="444">
        <f t="shared" ca="1" si="167"/>
        <v>-722156209113.98669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-722156209113.98669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-3008984204.6416111</v>
      </c>
      <c r="L3500" s="444">
        <f t="shared" ca="1" si="167"/>
        <v>-725165193318.6283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-725165193318.6283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-3021521638.8276176</v>
      </c>
      <c r="L3501" s="444">
        <f t="shared" ca="1" si="167"/>
        <v>-728186714957.45593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-728186714957.45593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-3034111312.3227329</v>
      </c>
      <c r="L3502" s="444">
        <f t="shared" ca="1" si="167"/>
        <v>-731220826269.77869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-731220826269.77869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-3046753442.7907443</v>
      </c>
      <c r="L3503" s="444">
        <f t="shared" ca="1" si="167"/>
        <v>-734267579712.56946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-734267579712.56946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-3059448248.8023729</v>
      </c>
      <c r="L3504" s="444">
        <f t="shared" ca="1" si="167"/>
        <v>-737327027961.37183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-737327027961.37183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-3072195949.8390493</v>
      </c>
      <c r="L3505" s="444">
        <f t="shared" ca="1" si="167"/>
        <v>-740399223911.21082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-740399223911.21082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-3084996766.2967119</v>
      </c>
      <c r="L3506" s="444">
        <f t="shared" ca="1" si="167"/>
        <v>-743484220677.50757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-743484220677.50757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-3097850919.489615</v>
      </c>
      <c r="L3507" s="444">
        <f t="shared" ca="1" si="167"/>
        <v>-746582071596.99719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-746582071596.99719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-3110758631.6541548</v>
      </c>
      <c r="L3508" s="444">
        <f t="shared" ca="1" si="167"/>
        <v>-749692830228.65137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-749692830228.65137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-3123720125.952714</v>
      </c>
      <c r="L3509" s="444">
        <f t="shared" ca="1" si="167"/>
        <v>-752816550354.60413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-752816550354.60413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-3136735626.4775171</v>
      </c>
      <c r="L3510" s="444">
        <f t="shared" ca="1" si="167"/>
        <v>-755953285981.08167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-755953285981.08167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-3149805358.2545071</v>
      </c>
      <c r="L3511" s="444">
        <f t="shared" ca="1" si="167"/>
        <v>-759103091339.33618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-759103091339.33618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-3162929547.2472339</v>
      </c>
      <c r="L3512" s="444">
        <f t="shared" ca="1" si="167"/>
        <v>-762266020886.58337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-762266020886.58337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-3176108420.360764</v>
      </c>
      <c r="L3513" s="444">
        <f t="shared" ca="1" si="167"/>
        <v>-765442129306.94409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-765442129306.94409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-3189342205.4456005</v>
      </c>
      <c r="L3514" s="444">
        <f t="shared" ca="1" si="167"/>
        <v>-768631471512.38965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-768631471512.38965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-3202631131.3016233</v>
      </c>
      <c r="L3515" s="444">
        <f t="shared" ca="1" si="167"/>
        <v>-771834102643.69128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-771834102643.69128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-3215975427.6820469</v>
      </c>
      <c r="L3516" s="444">
        <f t="shared" ca="1" si="167"/>
        <v>-775050078071.37329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-775050078071.37329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-3229375325.2973886</v>
      </c>
      <c r="L3517" s="444">
        <f t="shared" ca="1" si="167"/>
        <v>-778279453396.67065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-778279453396.67065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-3242831055.8194609</v>
      </c>
      <c r="L3518" s="444">
        <f t="shared" ca="1" si="167"/>
        <v>-781522284452.49011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-781522284452.49011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-3256342851.8853755</v>
      </c>
      <c r="L3519" s="444">
        <f t="shared" ca="1" si="167"/>
        <v>-784778627304.37549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-784778627304.37549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-3269910947.1015644</v>
      </c>
      <c r="L3520" s="444">
        <f t="shared" ca="1" si="167"/>
        <v>-788048538251.47705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-788048538251.47705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-3283535576.047821</v>
      </c>
      <c r="L3521" s="444">
        <f t="shared" ca="1" si="167"/>
        <v>-791332073827.5249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-791332073827.5249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-3297216974.281354</v>
      </c>
      <c r="L3522" s="444">
        <f t="shared" ca="1" si="167"/>
        <v>-794629290801.80627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-794629290801.80627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-3310955378.3408594</v>
      </c>
      <c r="L3523" s="444">
        <f t="shared" ca="1" si="167"/>
        <v>-797940246180.14709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-797940246180.14709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-3324751025.7506127</v>
      </c>
      <c r="L3524" s="444">
        <f t="shared" ca="1" si="167"/>
        <v>-801264997205.89771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-801264997205.89771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-3338604155.0245738</v>
      </c>
      <c r="L3525" s="444">
        <f t="shared" ca="1" si="167"/>
        <v>-804603601360.92224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-804603601360.92224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-3352515005.6705093</v>
      </c>
      <c r="L3526" s="444">
        <f t="shared" ca="1" si="167"/>
        <v>-807956116366.59277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-807956116366.59277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-3366483818.1941366</v>
      </c>
      <c r="L3527" s="444">
        <f t="shared" ca="1" si="167"/>
        <v>-811322600184.78687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-811322600184.78687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-3380510834.1032786</v>
      </c>
      <c r="L3528" s="444">
        <f t="shared" ca="1" si="167"/>
        <v>-814703111018.89014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-814703111018.89014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-3394596295.9120421</v>
      </c>
      <c r="L3529" s="444">
        <f t="shared" ca="1" si="167"/>
        <v>-818097707314.80212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-818097707314.80212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-3408740447.145009</v>
      </c>
      <c r="L3530" s="444">
        <f t="shared" ca="1" si="167"/>
        <v>-821506447761.94714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-821506447761.94714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-3422943532.3414464</v>
      </c>
      <c r="L3531" s="444">
        <f t="shared" ca="1" si="167"/>
        <v>-824929391294.28857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-824929391294.28857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-3437205797.0595355</v>
      </c>
      <c r="L3532" s="444">
        <f t="shared" ca="1" si="167"/>
        <v>-828366597091.34814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-828366597091.34814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-3451527487.8806171</v>
      </c>
      <c r="L3533" s="444">
        <f t="shared" ca="1" si="167"/>
        <v>-831818124579.22876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-831818124579.22876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-3465908852.4134531</v>
      </c>
      <c r="L3534" s="444">
        <f t="shared" ca="1" si="167"/>
        <v>-835284033431.64221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-835284033431.64221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-3480350139.2985091</v>
      </c>
      <c r="L3535" s="444">
        <f t="shared" ca="1" si="167"/>
        <v>-838764383570.94067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-838764383570.94067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-3494851598.2122526</v>
      </c>
      <c r="L3536" s="444">
        <f t="shared" ca="1" si="167"/>
        <v>-842259235169.15295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-842259235169.15295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-3509413479.8714705</v>
      </c>
      <c r="L3537" s="444">
        <f t="shared" ca="1" si="167"/>
        <v>-845768648649.02441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-845768648649.02441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-3524036036.0376015</v>
      </c>
      <c r="L3538" s="444">
        <f t="shared" ca="1" si="167"/>
        <v>-849292684685.06201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-849292684685.06201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-3538719519.5210915</v>
      </c>
      <c r="L3539" s="444">
        <f t="shared" ca="1" si="167"/>
        <v>-852831404204.58313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-852831404204.58313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-3553464184.1857629</v>
      </c>
      <c r="L3540" s="444">
        <f t="shared" ca="1" si="167"/>
        <v>-856384868388.76892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-856384868388.76892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-3568270284.9532037</v>
      </c>
      <c r="L3541" s="444">
        <f t="shared" ca="1" si="167"/>
        <v>-859953138673.72217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-859953138673.72217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-3583138077.8071756</v>
      </c>
      <c r="L3542" s="444">
        <f t="shared" ca="1" si="167"/>
        <v>-863536276751.5293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-863536276751.5293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-3598067819.7980385</v>
      </c>
      <c r="L3543" s="444">
        <f t="shared" ca="1" si="167"/>
        <v>-867134344571.32739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-867134344571.32739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-3613059769.0471973</v>
      </c>
      <c r="L3544" s="444">
        <f t="shared" ca="1" si="167"/>
        <v>-870747404340.37463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-870747404340.37463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-3628114184.7515607</v>
      </c>
      <c r="L3545" s="444">
        <f t="shared" ca="1" si="167"/>
        <v>-874375518525.12622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-874375518525.12622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-3643231327.1880255</v>
      </c>
      <c r="L3546" s="444">
        <f t="shared" ca="1" si="167"/>
        <v>-878018749852.31421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-878018749852.31421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-3658411457.7179756</v>
      </c>
      <c r="L3547" s="444">
        <f t="shared" ca="1" si="167"/>
        <v>-881677161310.03223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-881677161310.03223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-3673654838.7918005</v>
      </c>
      <c r="L3548" s="444">
        <f t="shared" ca="1" si="167"/>
        <v>-885350816148.82397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-885350816148.82397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-3688961733.953433</v>
      </c>
      <c r="L3549" s="444">
        <f t="shared" ca="1" si="167"/>
        <v>-889039777882.77747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-889039777882.77747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-3704332407.8449059</v>
      </c>
      <c r="L3550" s="444">
        <f t="shared" ca="1" si="167"/>
        <v>-892744110290.62231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-892744110290.62231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-3719767126.2109261</v>
      </c>
      <c r="L3551" s="444">
        <f t="shared" ca="1" si="167"/>
        <v>-896463877416.83325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-896463877416.83325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-3735266155.9034715</v>
      </c>
      <c r="L3552" s="444">
        <f t="shared" ca="1" si="167"/>
        <v>-900199143572.73669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-900199143572.73669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-3750829764.8864026</v>
      </c>
      <c r="L3553" s="444">
        <f t="shared" ca="1" si="167"/>
        <v>-903949973337.62305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-903949973337.62305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-3766458222.2400956</v>
      </c>
      <c r="L3554" s="444">
        <f t="shared" ca="1" si="167"/>
        <v>-907716431559.86316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-907716431559.86316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-3782151798.1660962</v>
      </c>
      <c r="L3555" s="444">
        <f t="shared" ca="1" si="167"/>
        <v>-911498583358.0293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-911498583358.0293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-3797910763.9917889</v>
      </c>
      <c r="L3556" s="444">
        <f t="shared" ca="1" si="167"/>
        <v>-915296494122.02112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-915296494122.02112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-3813735392.1750879</v>
      </c>
      <c r="L3557" s="444">
        <f t="shared" ca="1" si="167"/>
        <v>-919110229514.19617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-919110229514.19617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-3829625956.3091507</v>
      </c>
      <c r="L3558" s="444">
        <f t="shared" ca="1" si="167"/>
        <v>-922939855470.50537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-922939855470.50537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-3845582731.1271062</v>
      </c>
      <c r="L3559" s="444">
        <f t="shared" ca="1" si="167"/>
        <v>-926785438201.63245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-926785438201.63245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-3861605992.5068016</v>
      </c>
      <c r="L3560" s="444">
        <f t="shared" ca="1" si="167"/>
        <v>-930647044194.13928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-930647044194.13928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-3877696017.4755802</v>
      </c>
      <c r="L3561" s="444">
        <f t="shared" ca="1" si="167"/>
        <v>-934524740211.61487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-934524740211.61487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-3893853084.2150617</v>
      </c>
      <c r="L3562" s="444">
        <f t="shared" ca="1" si="167"/>
        <v>-938418593295.82996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-938418593295.82996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-3910077472.065958</v>
      </c>
      <c r="L3563" s="444">
        <f t="shared" ca="1" si="167"/>
        <v>-942328670767.89587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-942328670767.89587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-3926369461.5328994</v>
      </c>
      <c r="L3564" s="444">
        <f t="shared" ca="1" si="167"/>
        <v>-946255040229.42883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-946255040229.42883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-3942729334.2892871</v>
      </c>
      <c r="L3565" s="444">
        <f t="shared" ca="1" si="167"/>
        <v>-950197769563.71814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-950197769563.71814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-3959157373.1821589</v>
      </c>
      <c r="L3566" s="444">
        <f t="shared" ca="1" si="167"/>
        <v>-954156926936.90027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-954156926936.90027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-3975653862.2370844</v>
      </c>
      <c r="L3567" s="444">
        <f t="shared" ca="1" si="167"/>
        <v>-958132580799.13733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-958132580799.13733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-3992219086.6630716</v>
      </c>
      <c r="L3568" s="444">
        <f t="shared" ca="1" si="167"/>
        <v>-962124799885.80042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-962124799885.80042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-4008853332.857501</v>
      </c>
      <c r="L3569" s="444">
        <f t="shared" ca="1" si="167"/>
        <v>-966133653218.65796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-966133653218.65796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-4025556888.4110742</v>
      </c>
      <c r="L3570" s="444">
        <f t="shared" ca="1" si="167"/>
        <v>-970159210107.06909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-970159210107.06909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-4042330042.1127877</v>
      </c>
      <c r="L3571" s="444">
        <f t="shared" ca="1" si="167"/>
        <v>-974201540149.18188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-974201540149.18188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-4059173083.9549251</v>
      </c>
      <c r="L3572" s="444">
        <f t="shared" ca="1" si="167"/>
        <v>-978260713233.13684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-978260713233.13684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-4076086305.1380701</v>
      </c>
      <c r="L3573" s="444">
        <f t="shared" ca="1" si="167"/>
        <v>-982336799538.2749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-982336799538.2749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-4093069998.0761447</v>
      </c>
      <c r="L3574" s="444">
        <f t="shared" ca="1" si="167"/>
        <v>-986429869536.35107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-986429869536.35107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-4110124456.401463</v>
      </c>
      <c r="L3575" s="444">
        <f t="shared" ca="1" si="167"/>
        <v>-990539993992.75256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-990539993992.75256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-4127249974.9698029</v>
      </c>
      <c r="L3576" s="444">
        <f t="shared" ca="1" si="167"/>
        <v>-994667243967.72241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-994667243967.72241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-4144446849.8655105</v>
      </c>
      <c r="L3577" s="444">
        <f t="shared" ca="1" si="167"/>
        <v>-998811690817.58789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-998811690817.58789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-4161715378.4066167</v>
      </c>
      <c r="L3578" s="444">
        <f t="shared" ref="L3578:L3832" ca="1" si="172">I3578-J3578+K3578</f>
        <v>-1002973406195.9945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-1002973406195.9945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-4179055859.1499772</v>
      </c>
      <c r="L3579" s="444">
        <f t="shared" ca="1" si="172"/>
        <v>-1007152462055.1445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-1007152462055.1445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-4196468591.8964353</v>
      </c>
      <c r="L3580" s="444">
        <f t="shared" ca="1" si="172"/>
        <v>-1011348930647.041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-1011348930647.041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-4213953877.6960034</v>
      </c>
      <c r="L3581" s="444">
        <f t="shared" ca="1" si="172"/>
        <v>-1015562884524.7371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-1015562884524.7371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-4231512018.8530717</v>
      </c>
      <c r="L3582" s="444">
        <f t="shared" ca="1" si="172"/>
        <v>-1019794396543.5901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-1019794396543.5901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-4249143318.9316254</v>
      </c>
      <c r="L3583" s="444">
        <f t="shared" ca="1" si="172"/>
        <v>-1024043539862.5217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-1024043539862.5217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-4266848082.7605071</v>
      </c>
      <c r="L3584" s="444">
        <f t="shared" ca="1" si="172"/>
        <v>-1028310387945.2822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-1028310387945.2822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-4284626616.4386759</v>
      </c>
      <c r="L3585" s="444">
        <f t="shared" ca="1" si="172"/>
        <v>-1032595014561.7209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-1032595014561.7209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-4302479227.3405037</v>
      </c>
      <c r="L3586" s="444">
        <f t="shared" ca="1" si="172"/>
        <v>-1036897493789.0614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-1036897493789.0614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-4320406224.121089</v>
      </c>
      <c r="L3587" s="444">
        <f t="shared" ca="1" si="172"/>
        <v>-1041217900013.1825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-1041217900013.1825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-4338407916.7215939</v>
      </c>
      <c r="L3588" s="444">
        <f t="shared" ca="1" si="172"/>
        <v>-1045556307929.9041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-1045556307929.9041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-4356484616.3746004</v>
      </c>
      <c r="L3589" s="444">
        <f t="shared" ca="1" si="172"/>
        <v>-1049912792546.2787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-1049912792546.2787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-4374636635.6094942</v>
      </c>
      <c r="L3590" s="444">
        <f t="shared" ca="1" si="172"/>
        <v>-1054287429181.8882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-1054287429181.8882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-4392864288.2578678</v>
      </c>
      <c r="L3591" s="444">
        <f t="shared" ca="1" si="172"/>
        <v>-1058680293470.146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-1058680293470.146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-4411167889.4589415</v>
      </c>
      <c r="L3592" s="444">
        <f t="shared" ca="1" si="172"/>
        <v>-1063091461359.605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-1063091461359.605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-4429547755.66502</v>
      </c>
      <c r="L3593" s="444">
        <f t="shared" ca="1" si="172"/>
        <v>-1067521009115.27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-1067521009115.27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-4448004204.6469593</v>
      </c>
      <c r="L3594" s="444">
        <f t="shared" ca="1" si="172"/>
        <v>-1071969013319.917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-1071969013319.917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-4466537555.4996538</v>
      </c>
      <c r="L3595" s="444">
        <f t="shared" ca="1" si="172"/>
        <v>-1076435550875.4166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-1076435550875.4166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-4485148128.6475697</v>
      </c>
      <c r="L3596" s="444">
        <f t="shared" ca="1" si="172"/>
        <v>-1080920699004.0642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-1080920699004.0642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-4503836245.8502684</v>
      </c>
      <c r="L3597" s="444">
        <f t="shared" ca="1" si="172"/>
        <v>-1085424535249.9144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-1085424535249.9144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-4522602230.2079763</v>
      </c>
      <c r="L3598" s="444">
        <f t="shared" ca="1" si="172"/>
        <v>-1089947137480.1224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-1089947137480.1224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-4541446406.1671772</v>
      </c>
      <c r="L3599" s="444">
        <f t="shared" ca="1" si="172"/>
        <v>-1094488583886.2897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-1094488583886.2897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-4560369099.526207</v>
      </c>
      <c r="L3600" s="444">
        <f t="shared" ca="1" si="172"/>
        <v>-1099048952985.8159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-1099048952985.8159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-4579370637.4408998</v>
      </c>
      <c r="L3601" s="444">
        <f t="shared" ca="1" si="172"/>
        <v>-1103628323623.2568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-1103628323623.2568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-4598451348.4302368</v>
      </c>
      <c r="L3602" s="444">
        <f t="shared" ca="1" si="172"/>
        <v>-1108226774971.687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-1108226774971.687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-4617611562.3820295</v>
      </c>
      <c r="L3603" s="444">
        <f t="shared" ca="1" si="172"/>
        <v>-1112844386534.0691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-1112844386534.0691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-4636851610.5586214</v>
      </c>
      <c r="L3604" s="444">
        <f t="shared" ca="1" si="172"/>
        <v>-1117481238144.6277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-1117481238144.6277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-4656171825.6026154</v>
      </c>
      <c r="L3605" s="444">
        <f t="shared" ca="1" si="172"/>
        <v>-1122137409970.2302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-1122137409970.2302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-4675572541.5426254</v>
      </c>
      <c r="L3606" s="444">
        <f t="shared" ca="1" si="172"/>
        <v>-1126812982511.7729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-1126812982511.7729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-4695054093.7990541</v>
      </c>
      <c r="L3607" s="444">
        <f t="shared" ca="1" si="172"/>
        <v>-1131508036605.572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-1131508036605.572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-4714616819.1898832</v>
      </c>
      <c r="L3608" s="444">
        <f t="shared" ca="1" si="172"/>
        <v>-1136222653424.762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-1136222653424.762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-4734261055.9365082</v>
      </c>
      <c r="L3609" s="444">
        <f t="shared" ca="1" si="172"/>
        <v>-1140956914480.6985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-1140956914480.6985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-4753987143.6695766</v>
      </c>
      <c r="L3610" s="444">
        <f t="shared" ca="1" si="172"/>
        <v>-1145710901624.3682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-1145710901624.3682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-4773795423.4348669</v>
      </c>
      <c r="L3611" s="444">
        <f t="shared" ca="1" si="172"/>
        <v>-1150484697047.803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-1150484697047.803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-4793686237.6991787</v>
      </c>
      <c r="L3612" s="444">
        <f t="shared" ca="1" si="172"/>
        <v>-1155278383285.5022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-1155278383285.5022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-4813659930.3562593</v>
      </c>
      <c r="L3613" s="444">
        <f t="shared" ca="1" si="172"/>
        <v>-1160092043215.8584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-1160092043215.8584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-4833716846.7327433</v>
      </c>
      <c r="L3614" s="444">
        <f t="shared" ca="1" si="172"/>
        <v>-1164925760062.5911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-1164925760062.5911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-4853857333.5941296</v>
      </c>
      <c r="L3615" s="444">
        <f t="shared" ca="1" si="172"/>
        <v>-1169779617396.1853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-1169779617396.1853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-4874081739.1507721</v>
      </c>
      <c r="L3616" s="444">
        <f t="shared" ca="1" si="172"/>
        <v>-1174653699135.3362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-1174653699135.3362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-4894390413.0639009</v>
      </c>
      <c r="L3617" s="444">
        <f t="shared" ca="1" si="172"/>
        <v>-1179548089548.4001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-1179548089548.4001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-4914783706.4516668</v>
      </c>
      <c r="L3618" s="444">
        <f t="shared" ca="1" si="172"/>
        <v>-1184462873254.8518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-1184462873254.8518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-4935261971.895216</v>
      </c>
      <c r="L3619" s="444">
        <f t="shared" ca="1" si="172"/>
        <v>-1189398135226.7471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-1189398135226.7471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-4955825563.4447794</v>
      </c>
      <c r="L3620" s="444">
        <f t="shared" ca="1" si="172"/>
        <v>-1194353960790.1919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-1194353960790.1919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-4976474836.6257992</v>
      </c>
      <c r="L3621" s="444">
        <f t="shared" ca="1" si="172"/>
        <v>-1199330435626.8176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-1199330435626.8176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-4997210148.4450731</v>
      </c>
      <c r="L3622" s="444">
        <f t="shared" ca="1" si="172"/>
        <v>-1204327645775.2627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-1204327645775.2627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-5018031857.3969278</v>
      </c>
      <c r="L3623" s="444">
        <f t="shared" ca="1" si="172"/>
        <v>-1209345677632.6597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-1209345677632.6597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-5038940323.4694157</v>
      </c>
      <c r="L3624" s="444">
        <f t="shared" ca="1" si="172"/>
        <v>-1214384617956.1292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-1214384617956.1292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-5059935908.1505384</v>
      </c>
      <c r="L3625" s="444">
        <f t="shared" ca="1" si="172"/>
        <v>-1219444553864.2798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-1219444553864.2798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-5081018974.4344988</v>
      </c>
      <c r="L3626" s="444">
        <f t="shared" ca="1" si="172"/>
        <v>-1224525572838.7144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-1224525572838.7144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-5102189886.8279762</v>
      </c>
      <c r="L3627" s="444">
        <f t="shared" ca="1" si="172"/>
        <v>-1229627762725.5422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-1229627762725.5422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-5123449011.3564262</v>
      </c>
      <c r="L3628" s="444">
        <f t="shared" ca="1" si="172"/>
        <v>-1234751211736.8987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-1234751211736.8987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-5144796715.5704107</v>
      </c>
      <c r="L3629" s="444">
        <f t="shared" ca="1" si="172"/>
        <v>-1239896008452.469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-1239896008452.469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-5166233368.5519543</v>
      </c>
      <c r="L3630" s="444">
        <f t="shared" ca="1" si="172"/>
        <v>-1245062241821.021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-1245062241821.021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-5187759340.9209204</v>
      </c>
      <c r="L3631" s="444">
        <f t="shared" ca="1" si="172"/>
        <v>-1250250001161.9419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-1250250001161.9419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-5209375004.8414249</v>
      </c>
      <c r="L3632" s="444">
        <f t="shared" ca="1" si="172"/>
        <v>-1255459376166.7832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-1255459376166.7832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-5231080734.0282631</v>
      </c>
      <c r="L3633" s="444">
        <f t="shared" ca="1" si="172"/>
        <v>-1260690456900.8115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-1260690456900.8115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-5252876903.7533817</v>
      </c>
      <c r="L3634" s="444">
        <f t="shared" ca="1" si="172"/>
        <v>-1265943333804.5649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-1265943333804.5649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-5274763890.852354</v>
      </c>
      <c r="L3635" s="444">
        <f t="shared" ca="1" si="172"/>
        <v>-1271218097695.4172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-1271218097695.4172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-5296742073.7309055</v>
      </c>
      <c r="L3636" s="444">
        <f t="shared" ca="1" si="172"/>
        <v>-1276514839769.1482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-1276514839769.1482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-5318811832.3714504</v>
      </c>
      <c r="L3637" s="444">
        <f t="shared" ca="1" si="172"/>
        <v>-1281833651601.5195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-1281833651601.5195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-5340973548.3396645</v>
      </c>
      <c r="L3638" s="444">
        <f t="shared" ca="1" si="172"/>
        <v>-1287174625149.8591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-1287174625149.8591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-5363227604.7910795</v>
      </c>
      <c r="L3639" s="444">
        <f t="shared" ca="1" si="172"/>
        <v>-1292537852754.6501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-1292537852754.6501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-5385574386.4777088</v>
      </c>
      <c r="L3640" s="444">
        <f t="shared" ca="1" si="172"/>
        <v>-1297923427141.1279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-1297923427141.1279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-5408014279.7546997</v>
      </c>
      <c r="L3641" s="444">
        <f t="shared" ca="1" si="172"/>
        <v>-1303331441420.8826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-1303331441420.8826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-5430547672.5870104</v>
      </c>
      <c r="L3642" s="444">
        <f t="shared" ca="1" si="172"/>
        <v>-1308761989093.4695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-1308761989093.4695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-5453174954.5561228</v>
      </c>
      <c r="L3643" s="444">
        <f t="shared" ca="1" si="172"/>
        <v>-1314215164048.0256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-1314215164048.0256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-5475896516.8667736</v>
      </c>
      <c r="L3644" s="444">
        <f t="shared" ca="1" si="172"/>
        <v>-1319691060564.8923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-1319691060564.8923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-5498712752.3537178</v>
      </c>
      <c r="L3645" s="444">
        <f t="shared" ca="1" si="172"/>
        <v>-1325189773317.2461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-1325189773317.2461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-5521624055.4885254</v>
      </c>
      <c r="L3646" s="444">
        <f t="shared" ca="1" si="172"/>
        <v>-1330711397372.7346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-1330711397372.7346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-5544630822.3863945</v>
      </c>
      <c r="L3647" s="444">
        <f t="shared" ca="1" si="172"/>
        <v>-1336256028195.1211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-1336256028195.1211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-5567733450.8130045</v>
      </c>
      <c r="L3648" s="444">
        <f t="shared" ca="1" si="172"/>
        <v>-1341823761645.9341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-1341823761645.9341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-5590932340.1913919</v>
      </c>
      <c r="L3649" s="444">
        <f t="shared" ca="1" si="172"/>
        <v>-1347414693986.1255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-1347414693986.1255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-5614227891.6088562</v>
      </c>
      <c r="L3650" s="444">
        <f t="shared" ca="1" si="172"/>
        <v>-1353028921877.7344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-1353028921877.7344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-5637620507.8238935</v>
      </c>
      <c r="L3651" s="444">
        <f t="shared" ca="1" si="172"/>
        <v>-1358666542385.5583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-1358666542385.5583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-5661110593.27316</v>
      </c>
      <c r="L3652" s="444">
        <f t="shared" ca="1" si="172"/>
        <v>-1364327652978.8315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-1364327652978.8315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-5684698554.0784645</v>
      </c>
      <c r="L3653" s="444">
        <f t="shared" ca="1" si="172"/>
        <v>-1370012351532.9099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-1370012351532.9099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-5708384798.053791</v>
      </c>
      <c r="L3654" s="444">
        <f t="shared" ca="1" si="172"/>
        <v>-1375720736330.9636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-1375720736330.9636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-5732169734.712348</v>
      </c>
      <c r="L3655" s="444">
        <f t="shared" ca="1" si="172"/>
        <v>-1381452906065.676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-1381452906065.676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-5756053775.2736502</v>
      </c>
      <c r="L3656" s="444">
        <f t="shared" ca="1" si="172"/>
        <v>-1387208959840.9497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-1387208959840.9497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-5780037332.6706238</v>
      </c>
      <c r="L3657" s="444">
        <f t="shared" ca="1" si="172"/>
        <v>-1392988997173.6204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-1392988997173.6204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-5804120821.5567513</v>
      </c>
      <c r="L3658" s="444">
        <f t="shared" ca="1" si="172"/>
        <v>-1398793117995.177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-1398793117995.177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-5828304658.3132372</v>
      </c>
      <c r="L3659" s="444">
        <f t="shared" ca="1" si="172"/>
        <v>-1404621422653.4902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-1404621422653.4902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-5852589261.0562096</v>
      </c>
      <c r="L3660" s="444">
        <f t="shared" ca="1" si="172"/>
        <v>-1410474011914.5464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-1410474011914.5464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-5876975049.6439428</v>
      </c>
      <c r="L3661" s="444">
        <f t="shared" ca="1" si="172"/>
        <v>-1416350986964.1904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-1416350986964.1904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-5901462445.6841269</v>
      </c>
      <c r="L3662" s="444">
        <f t="shared" ca="1" si="172"/>
        <v>-1422252449409.8745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-1422252449409.8745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-5926051872.5411434</v>
      </c>
      <c r="L3663" s="444">
        <f t="shared" ca="1" si="172"/>
        <v>-1428178501282.4158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-1428178501282.4158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-5950743755.343399</v>
      </c>
      <c r="L3664" s="444">
        <f t="shared" ca="1" si="172"/>
        <v>-1434129245037.7593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-1434129245037.7593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-5975538520.9906635</v>
      </c>
      <c r="L3665" s="444">
        <f t="shared" ca="1" si="172"/>
        <v>-1440104783558.75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-1440104783558.75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-6000436598.161458</v>
      </c>
      <c r="L3666" s="444">
        <f t="shared" ca="1" si="172"/>
        <v>-1446105220156.9114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-1446105220156.9114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-6025438417.3204641</v>
      </c>
      <c r="L3667" s="444">
        <f t="shared" ca="1" si="172"/>
        <v>-1452130658574.2319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-1452130658574.2319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-6050544410.7259665</v>
      </c>
      <c r="L3668" s="444">
        <f t="shared" ca="1" si="172"/>
        <v>-1458181202984.958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-1458181202984.958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-6075755012.4373245</v>
      </c>
      <c r="L3669" s="444">
        <f t="shared" ca="1" si="172"/>
        <v>-1464256957997.3953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-1464256957997.3953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-6101070658.3224802</v>
      </c>
      <c r="L3670" s="444">
        <f t="shared" ca="1" si="172"/>
        <v>-1470358028655.7178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-1470358028655.7178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-6126491786.0654907</v>
      </c>
      <c r="L3671" s="444">
        <f t="shared" ca="1" si="172"/>
        <v>-1476484520441.7832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-1476484520441.7832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-6152018835.1740971</v>
      </c>
      <c r="L3672" s="444">
        <f t="shared" ca="1" si="172"/>
        <v>-1482636539276.9573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-1482636539276.9573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-6177652246.9873219</v>
      </c>
      <c r="L3673" s="444">
        <f t="shared" ca="1" si="172"/>
        <v>-1488814191523.9446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-1488814191523.9446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-6203392464.6831026</v>
      </c>
      <c r="L3674" s="444">
        <f t="shared" ca="1" si="172"/>
        <v>-1495017583988.6277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-1495017583988.6277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-6229239933.2859488</v>
      </c>
      <c r="L3675" s="444">
        <f t="shared" ca="1" si="172"/>
        <v>-1501246823921.9136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-1501246823921.9136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-6255195099.6746397</v>
      </c>
      <c r="L3676" s="444">
        <f t="shared" ca="1" si="172"/>
        <v>-1507502019021.5881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-1507502019021.5881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-6281258412.5899506</v>
      </c>
      <c r="L3677" s="444">
        <f t="shared" ca="1" si="172"/>
        <v>-1513783277434.178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-1513783277434.178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-6307430322.6424084</v>
      </c>
      <c r="L3678" s="444">
        <f t="shared" ca="1" si="172"/>
        <v>-1520090707756.8203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-1520090707756.8203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-6333711282.3200846</v>
      </c>
      <c r="L3679" s="444">
        <f t="shared" ca="1" si="172"/>
        <v>-1526424419039.1404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-1526424419039.1404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-6360101745.996418</v>
      </c>
      <c r="L3680" s="444">
        <f t="shared" ca="1" si="172"/>
        <v>-1532784520785.1367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-1532784520785.1367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-6386602169.9380693</v>
      </c>
      <c r="L3681" s="444">
        <f t="shared" ca="1" si="172"/>
        <v>-1539171122955.0747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-1539171122955.0747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-6413213012.3128109</v>
      </c>
      <c r="L3682" s="444">
        <f t="shared" ca="1" si="172"/>
        <v>-1545584335967.3875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-1545584335967.3875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-6439934733.1974478</v>
      </c>
      <c r="L3683" s="444">
        <f t="shared" ca="1" si="172"/>
        <v>-1552024270700.585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-1552024270700.585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-6466767794.5857706</v>
      </c>
      <c r="L3684" s="444">
        <f t="shared" ca="1" si="172"/>
        <v>-1558491038495.1707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-1558491038495.1707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-6493712660.3965445</v>
      </c>
      <c r="L3685" s="444">
        <f t="shared" ca="1" si="172"/>
        <v>-1564984751155.5671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-1564984751155.5671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-6520769796.4815292</v>
      </c>
      <c r="L3686" s="444">
        <f t="shared" ca="1" si="172"/>
        <v>-1571505520952.0486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-1571505520952.0486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-6547939670.6335354</v>
      </c>
      <c r="L3687" s="444">
        <f t="shared" ca="1" si="172"/>
        <v>-1578053460622.6821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-1578053460622.6821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-6575222752.5945091</v>
      </c>
      <c r="L3688" s="444">
        <f t="shared" ca="1" si="172"/>
        <v>-1584628683375.2766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-1584628683375.2766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-6602619514.063652</v>
      </c>
      <c r="L3689" s="444">
        <f t="shared" ca="1" si="172"/>
        <v>-1591231302889.3403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-1591231302889.3403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-6630130428.7055845</v>
      </c>
      <c r="L3690" s="444">
        <f t="shared" ca="1" si="172"/>
        <v>-1597861433318.0459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-1597861433318.0459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-6657755972.1585245</v>
      </c>
      <c r="L3691" s="444">
        <f t="shared" ca="1" si="172"/>
        <v>-1604519189290.2043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-1604519189290.2043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-6685496622.0425177</v>
      </c>
      <c r="L3692" s="444">
        <f t="shared" ca="1" si="172"/>
        <v>-1611204685912.2468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-1611204685912.2468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-6713352857.9676952</v>
      </c>
      <c r="L3693" s="444">
        <f t="shared" ca="1" si="172"/>
        <v>-1617918038770.2146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-1617918038770.2146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-6741325161.5425606</v>
      </c>
      <c r="L3694" s="444">
        <f t="shared" ca="1" si="172"/>
        <v>-1624659363931.7571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-1624659363931.7571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-6769414016.3823214</v>
      </c>
      <c r="L3695" s="444">
        <f t="shared" ca="1" si="172"/>
        <v>-1631428777948.1394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-1631428777948.1394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-6797619908.1172476</v>
      </c>
      <c r="L3696" s="444">
        <f t="shared" ca="1" si="172"/>
        <v>-1638226397856.2566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-1638226397856.2566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-6825943324.4010687</v>
      </c>
      <c r="L3697" s="444">
        <f t="shared" ca="1" si="172"/>
        <v>-1645052341180.6577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-1645052341180.6577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-6854384754.9194069</v>
      </c>
      <c r="L3698" s="444">
        <f t="shared" ca="1" si="172"/>
        <v>-1651906725935.5771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-1651906725935.5771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-6882944691.3982382</v>
      </c>
      <c r="L3699" s="444">
        <f t="shared" ca="1" si="172"/>
        <v>-1658789670626.9753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-1658789670626.9753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-6911623627.6123972</v>
      </c>
      <c r="L3700" s="444">
        <f t="shared" ca="1" si="172"/>
        <v>-1665701294254.5876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-1665701294254.5876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-6940422059.3941154</v>
      </c>
      <c r="L3701" s="444">
        <f t="shared" ca="1" si="172"/>
        <v>-1672641716313.9817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-1672641716313.9817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-6969340484.6415901</v>
      </c>
      <c r="L3702" s="444">
        <f t="shared" ca="1" si="172"/>
        <v>-1679611056798.6233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-1679611056798.6233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-6998379403.3275967</v>
      </c>
      <c r="L3703" s="444">
        <f t="shared" ca="1" si="172"/>
        <v>-1686609436201.9509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-1686609436201.9509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-7027539317.5081291</v>
      </c>
      <c r="L3704" s="444">
        <f t="shared" ca="1" si="172"/>
        <v>-1693636975519.459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-1693636975519.459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-7056820731.3310785</v>
      </c>
      <c r="L3705" s="444">
        <f t="shared" ca="1" si="172"/>
        <v>-1700693796250.79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-1700693796250.79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-7086224151.0449581</v>
      </c>
      <c r="L3706" s="444">
        <f t="shared" ca="1" si="172"/>
        <v>-1707780020401.835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-1707780020401.835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-7115750085.0076456</v>
      </c>
      <c r="L3707" s="444">
        <f t="shared" ca="1" si="172"/>
        <v>-1714895770486.8425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-1714895770486.8425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-7145399043.6951771</v>
      </c>
      <c r="L3708" s="444">
        <f t="shared" ca="1" si="172"/>
        <v>-1722041169530.5376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-1722041169530.5376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-7175171539.7105732</v>
      </c>
      <c r="L3709" s="444">
        <f t="shared" ca="1" si="172"/>
        <v>-1729216341070.2483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-1729216341070.2483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-7205068087.7927008</v>
      </c>
      <c r="L3710" s="444">
        <f t="shared" ca="1" si="172"/>
        <v>-1736421409158.041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-1736421409158.041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-7235089204.8251705</v>
      </c>
      <c r="L3711" s="444">
        <f t="shared" ca="1" si="172"/>
        <v>-1743656498362.8662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-1743656498362.8662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-7265235409.8452759</v>
      </c>
      <c r="L3712" s="444">
        <f t="shared" ca="1" si="172"/>
        <v>-1750921733772.7114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-1750921733772.7114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-7295507224.0529642</v>
      </c>
      <c r="L3713" s="444">
        <f t="shared" ca="1" si="172"/>
        <v>-1758217240996.7644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-1758217240996.7644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-7325905170.8198528</v>
      </c>
      <c r="L3714" s="444">
        <f t="shared" ca="1" si="172"/>
        <v>-1765543146167.5842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-1765543146167.5842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-7356429775.6982679</v>
      </c>
      <c r="L3715" s="444">
        <f t="shared" ca="1" si="172"/>
        <v>-1772899575943.2825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-1772899575943.2825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-7387081566.4303427</v>
      </c>
      <c r="L3716" s="444">
        <f t="shared" ca="1" si="172"/>
        <v>-1780286657509.7129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-1780286657509.7129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-7417861072.9571371</v>
      </c>
      <c r="L3717" s="444">
        <f t="shared" ca="1" si="172"/>
        <v>-1787704518582.6699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-1787704518582.6699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-7448768827.4277916</v>
      </c>
      <c r="L3718" s="444">
        <f t="shared" ca="1" si="172"/>
        <v>-1795153287410.0977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-1795153287410.0977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-7479805364.2087402</v>
      </c>
      <c r="L3719" s="444">
        <f t="shared" ca="1" si="172"/>
        <v>-1802633092774.3064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-1802633092774.3064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-7510971219.8929434</v>
      </c>
      <c r="L3720" s="444">
        <f t="shared" ca="1" si="172"/>
        <v>-1810144063994.1992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-1810144063994.1992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-7542266933.3091631</v>
      </c>
      <c r="L3721" s="444">
        <f t="shared" ca="1" si="172"/>
        <v>-1817686330927.5083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-1817686330927.5083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-7573693045.5312843</v>
      </c>
      <c r="L3722" s="444">
        <f t="shared" ca="1" si="172"/>
        <v>-1825260023973.0396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-1825260023973.0396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-7605250099.8876648</v>
      </c>
      <c r="L3723" s="444">
        <f t="shared" ca="1" si="172"/>
        <v>-1832865274072.9272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-1832865274072.9272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-7636938641.9705315</v>
      </c>
      <c r="L3724" s="444">
        <f t="shared" ca="1" si="172"/>
        <v>-1840502212714.8977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-1840502212714.8977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-7668759219.6454067</v>
      </c>
      <c r="L3725" s="444">
        <f t="shared" ca="1" si="172"/>
        <v>-1848170971934.5432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-1848170971934.5432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-7700712383.0605965</v>
      </c>
      <c r="L3726" s="444">
        <f t="shared" ca="1" si="172"/>
        <v>-1855871684317.6038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-1855871684317.6038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-7732798684.656682</v>
      </c>
      <c r="L3727" s="444">
        <f t="shared" ca="1" si="172"/>
        <v>-1863604483002.2605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-1863604483002.2605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-7765018679.1760855</v>
      </c>
      <c r="L3728" s="444">
        <f t="shared" ca="1" si="172"/>
        <v>-1871369501681.4365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-1871369501681.4365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-7797372923.6726522</v>
      </c>
      <c r="L3729" s="444">
        <f t="shared" ca="1" si="172"/>
        <v>-1879166874605.1091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-1879166874605.1091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-7829861977.521287</v>
      </c>
      <c r="L3730" s="444">
        <f t="shared" ca="1" si="172"/>
        <v>-1886996736582.6304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-1886996736582.6304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-7862486402.4276266</v>
      </c>
      <c r="L3731" s="444">
        <f t="shared" ca="1" si="172"/>
        <v>-1894859222985.0581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-1894859222985.0581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-7895246762.4377422</v>
      </c>
      <c r="L3732" s="444">
        <f t="shared" ca="1" si="172"/>
        <v>-1902754469747.4958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-1902754469747.4958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-7928143623.9478989</v>
      </c>
      <c r="L3733" s="444">
        <f t="shared" ca="1" si="172"/>
        <v>-1910682613371.4438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-1910682613371.4438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-7961177555.7143488</v>
      </c>
      <c r="L3734" s="444">
        <f t="shared" ca="1" si="172"/>
        <v>-1918643790927.1582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-1918643790927.1582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-7994349128.8631601</v>
      </c>
      <c r="L3735" s="444">
        <f t="shared" ca="1" si="172"/>
        <v>-1926638140056.0215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-1926638140056.0215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-8027658916.9000893</v>
      </c>
      <c r="L3736" s="444">
        <f t="shared" ca="1" si="172"/>
        <v>-1934665798972.9216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-1934665798972.9216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-8061107495.7205067</v>
      </c>
      <c r="L3737" s="444">
        <f t="shared" ca="1" si="172"/>
        <v>-1942726906468.6421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-1942726906468.6421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-8094695443.6193419</v>
      </c>
      <c r="L3738" s="444">
        <f t="shared" ca="1" si="172"/>
        <v>-1950821601912.2615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-1950821601912.2615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-8128423341.3010883</v>
      </c>
      <c r="L3739" s="444">
        <f t="shared" ca="1" si="172"/>
        <v>-1958950025253.5625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-1958950025253.5625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-8162291771.8898449</v>
      </c>
      <c r="L3740" s="444">
        <f t="shared" ca="1" si="172"/>
        <v>-1967112317025.4524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-1967112317025.4524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-8196301320.9393835</v>
      </c>
      <c r="L3741" s="444">
        <f t="shared" ca="1" si="172"/>
        <v>-1975308618346.3918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-1975308618346.3918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-8230452576.4433002</v>
      </c>
      <c r="L3742" s="444">
        <f t="shared" ca="1" si="172"/>
        <v>-1983539070922.8352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-1983539070922.8352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-8264746128.8451462</v>
      </c>
      <c r="L3743" s="444">
        <f t="shared" ca="1" si="172"/>
        <v>-1991803817051.6804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-1991803817051.6804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-8299182571.0486679</v>
      </c>
      <c r="L3744" s="444">
        <f t="shared" ca="1" si="172"/>
        <v>-2000102999622.729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-2000102999622.729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-8333762498.4280386</v>
      </c>
      <c r="L3745" s="444">
        <f t="shared" ca="1" si="172"/>
        <v>-2008436762121.157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-2008436762121.157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-8368486508.8381538</v>
      </c>
      <c r="L3746" s="444">
        <f t="shared" ca="1" si="172"/>
        <v>-2016805248629.9951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-2016805248629.9951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-8403355202.6249781</v>
      </c>
      <c r="L3747" s="444">
        <f t="shared" ca="1" si="172"/>
        <v>-2025208603832.6201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-2025208603832.6201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-8438369182.6359177</v>
      </c>
      <c r="L3748" s="444">
        <f t="shared" ca="1" si="172"/>
        <v>-2033646973015.2561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-2033646973015.2561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-8473529054.2302332</v>
      </c>
      <c r="L3749" s="444">
        <f t="shared" ca="1" si="172"/>
        <v>-2042120502069.4863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-2042120502069.4863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-8508835425.2895269</v>
      </c>
      <c r="L3750" s="444">
        <f t="shared" ca="1" si="172"/>
        <v>-2050629337494.7759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-2050629337494.7759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-8544288906.2282324</v>
      </c>
      <c r="L3751" s="444">
        <f t="shared" ca="1" si="172"/>
        <v>-2059173626401.0042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-2059173626401.0042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-8579890110.0041838</v>
      </c>
      <c r="L3752" s="444">
        <f t="shared" ca="1" si="172"/>
        <v>-2067753516511.0083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-2067753516511.0083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-8615639652.1292019</v>
      </c>
      <c r="L3753" s="444">
        <f t="shared" ca="1" si="172"/>
        <v>-2076369156163.1375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-2076369156163.1375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-8651538150.679739</v>
      </c>
      <c r="L3754" s="444">
        <f t="shared" ca="1" si="172"/>
        <v>-2085020694313.8171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-2085020694313.8171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-8687586226.3075714</v>
      </c>
      <c r="L3755" s="444">
        <f t="shared" ca="1" si="172"/>
        <v>-2093708280540.1248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-2093708280540.1248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-8723784502.2505188</v>
      </c>
      <c r="L3756" s="444">
        <f t="shared" ca="1" si="172"/>
        <v>-2102432065042.3752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-2102432065042.3752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-8760133604.3432312</v>
      </c>
      <c r="L3757" s="444">
        <f t="shared" ca="1" si="172"/>
        <v>-2111192198646.7185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-2111192198646.7185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-8796634161.0279942</v>
      </c>
      <c r="L3758" s="444">
        <f t="shared" ca="1" si="172"/>
        <v>-2119988832807.7466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-2119988832807.7466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-8833286803.3656101</v>
      </c>
      <c r="L3759" s="444">
        <f t="shared" ca="1" si="172"/>
        <v>-2128822119611.1123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-2128822119611.1123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-8870092165.0463028</v>
      </c>
      <c r="L3760" s="444">
        <f t="shared" ca="1" si="172"/>
        <v>-2137692211776.1587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-2137692211776.1587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-8907050882.4006615</v>
      </c>
      <c r="L3761" s="444">
        <f t="shared" ca="1" si="172"/>
        <v>-2146599262658.5593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-2146599262658.5593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-8944163594.4106636</v>
      </c>
      <c r="L3762" s="444">
        <f t="shared" ca="1" si="172"/>
        <v>-2155543426252.97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-2155543426252.97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-8981430942.7207088</v>
      </c>
      <c r="L3763" s="444">
        <f t="shared" ca="1" si="172"/>
        <v>-2164524857195.6907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-2164524857195.6907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-9018853571.6487122</v>
      </c>
      <c r="L3764" s="444">
        <f t="shared" ca="1" si="172"/>
        <v>-2173543710767.3394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-2173543710767.3394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-9056432128.1972466</v>
      </c>
      <c r="L3765" s="444">
        <f t="shared" ca="1" si="172"/>
        <v>-2182600142895.5366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-2182600142895.5366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-9094167262.0647373</v>
      </c>
      <c r="L3766" s="444">
        <f t="shared" ca="1" si="172"/>
        <v>-2191694310157.6013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-2191694310157.6013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-9132059625.6566715</v>
      </c>
      <c r="L3767" s="444">
        <f t="shared" ca="1" si="172"/>
        <v>-2200826369783.2578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-2200826369783.2578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-9170109874.0969067</v>
      </c>
      <c r="L3768" s="444">
        <f t="shared" ca="1" si="172"/>
        <v>-2209996479657.3545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-2209996479657.3545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-9208318665.2389774</v>
      </c>
      <c r="L3769" s="444">
        <f t="shared" ca="1" si="172"/>
        <v>-2219204798322.5933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-2219204798322.5933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-9246686659.6774712</v>
      </c>
      <c r="L3770" s="444">
        <f t="shared" ca="1" si="172"/>
        <v>-2228451484982.2705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-2228451484982.2705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-9285214520.7594604</v>
      </c>
      <c r="L3771" s="444">
        <f t="shared" ca="1" si="172"/>
        <v>-2237736699503.0298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-2237736699503.0298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-9323902914.5959568</v>
      </c>
      <c r="L3772" s="444">
        <f t="shared" ca="1" si="172"/>
        <v>-2247060602417.626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-2247060602417.626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-9362752510.0734406</v>
      </c>
      <c r="L3773" s="444">
        <f t="shared" ca="1" si="172"/>
        <v>-2256423354927.6992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-2256423354927.6992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-9401763978.8654137</v>
      </c>
      <c r="L3774" s="444">
        <f t="shared" ca="1" si="172"/>
        <v>-2265825118906.5645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-2265825118906.5645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-9440937995.4440193</v>
      </c>
      <c r="L3775" s="444">
        <f t="shared" ca="1" si="172"/>
        <v>-2275266056902.0083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-2275266056902.0083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-9480275237.0917015</v>
      </c>
      <c r="L3776" s="444">
        <f t="shared" ca="1" si="172"/>
        <v>-2284746332139.1001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-2284746332139.1001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-9519776383.9129162</v>
      </c>
      <c r="L3777" s="444">
        <f t="shared" ca="1" si="172"/>
        <v>-2294266108523.0132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-2294266108523.0132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-9559442118.8458881</v>
      </c>
      <c r="L3778" s="444">
        <f t="shared" ca="1" si="172"/>
        <v>-2303825550641.8589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-2303825550641.8589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-9599273127.6744118</v>
      </c>
      <c r="L3779" s="444">
        <f t="shared" ca="1" si="172"/>
        <v>-2313424823769.5332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-2313424823769.5332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-9639270099.0397224</v>
      </c>
      <c r="L3780" s="444">
        <f t="shared" ca="1" si="172"/>
        <v>-2323064093868.5728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-2323064093868.5728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-9679433724.4523869</v>
      </c>
      <c r="L3781" s="444">
        <f t="shared" ca="1" si="172"/>
        <v>-2332743527593.0249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-2332743527593.0249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-9719764698.3042698</v>
      </c>
      <c r="L3782" s="444">
        <f t="shared" ca="1" si="172"/>
        <v>-2342463292291.3291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-2342463292291.3291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-9760263717.880537</v>
      </c>
      <c r="L3783" s="444">
        <f t="shared" ca="1" si="172"/>
        <v>-2352223556009.2095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-2352223556009.2095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-9800931483.371706</v>
      </c>
      <c r="L3784" s="444">
        <f t="shared" ca="1" si="172"/>
        <v>-2362024487492.5811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-2362024487492.5811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-9841768697.8857536</v>
      </c>
      <c r="L3785" s="444">
        <f t="shared" ca="1" si="172"/>
        <v>-2371866256190.4668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-2371866256190.4668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-9882776067.4602776</v>
      </c>
      <c r="L3786" s="444">
        <f t="shared" ca="1" si="172"/>
        <v>-2381749032257.9272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-2381749032257.9272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-9923954301.0746975</v>
      </c>
      <c r="L3787" s="444">
        <f t="shared" ca="1" si="172"/>
        <v>-2391672986559.002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-2391672986559.002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-9965304110.662508</v>
      </c>
      <c r="L3788" s="444">
        <f t="shared" ca="1" si="172"/>
        <v>-2401638290669.6646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-2401638290669.6646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-10006826211.123602</v>
      </c>
      <c r="L3789" s="444">
        <f t="shared" ca="1" si="172"/>
        <v>-2411645116880.7881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-2411645116880.7881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-10048521320.336617</v>
      </c>
      <c r="L3790" s="444">
        <f t="shared" ca="1" si="172"/>
        <v>-2421693638201.1245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-2421693638201.1245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-10090390159.171352</v>
      </c>
      <c r="L3791" s="444">
        <f t="shared" ca="1" si="172"/>
        <v>-2431784028360.2959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-2431784028360.2959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-10132433451.501232</v>
      </c>
      <c r="L3792" s="444">
        <f t="shared" ca="1" si="172"/>
        <v>-2441916461811.7974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-2441916461811.7974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-10174651924.215822</v>
      </c>
      <c r="L3793" s="444">
        <f t="shared" ca="1" si="172"/>
        <v>-2452091113736.0132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-2452091113736.0132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-10217046307.233389</v>
      </c>
      <c r="L3794" s="444">
        <f t="shared" ca="1" si="172"/>
        <v>-2462308160043.2466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-2462308160043.2466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-10259617333.513527</v>
      </c>
      <c r="L3795" s="444">
        <f t="shared" ca="1" si="172"/>
        <v>-2472567777376.7603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-2472567777376.7603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-10302365739.069834</v>
      </c>
      <c r="L3796" s="444">
        <f t="shared" ca="1" si="172"/>
        <v>-2482870143115.8301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-2482870143115.8301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-10345292262.982626</v>
      </c>
      <c r="L3797" s="444">
        <f t="shared" ca="1" si="172"/>
        <v>-2493215435378.8125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-2493215435378.8125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-10388397647.411718</v>
      </c>
      <c r="L3798" s="444">
        <f t="shared" ca="1" si="172"/>
        <v>-2503603833026.2241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-2503603833026.2241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-10431682637.609266</v>
      </c>
      <c r="L3799" s="444">
        <f t="shared" ca="1" si="172"/>
        <v>-2514035515663.8335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-2514035515663.8335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-10475147981.93264</v>
      </c>
      <c r="L3800" s="444">
        <f t="shared" ca="1" si="172"/>
        <v>-2524510663645.7661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-2524510663645.7661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-10518794431.857359</v>
      </c>
      <c r="L3801" s="444">
        <f t="shared" ca="1" si="172"/>
        <v>-2535029458077.6235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-2535029458077.6235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-10562622741.990097</v>
      </c>
      <c r="L3802" s="444">
        <f t="shared" ca="1" si="172"/>
        <v>-2545592080819.6138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-2545592080819.6138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-10606633670.081724</v>
      </c>
      <c r="L3803" s="444">
        <f t="shared" ca="1" si="172"/>
        <v>-2556198714489.6953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-2556198714489.6953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-10650827977.040398</v>
      </c>
      <c r="L3804" s="444">
        <f t="shared" ca="1" si="172"/>
        <v>-2566849542466.7358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-2566849542466.7358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-10695206426.944733</v>
      </c>
      <c r="L3805" s="444">
        <f t="shared" ca="1" si="172"/>
        <v>-2577544748893.6807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-2577544748893.6807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-10739769787.057003</v>
      </c>
      <c r="L3806" s="444">
        <f t="shared" ca="1" si="172"/>
        <v>-2588284518680.7378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-2588284518680.7378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-10784518827.836407</v>
      </c>
      <c r="L3807" s="444">
        <f t="shared" ca="1" si="172"/>
        <v>-2599069037508.5742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-2599069037508.5742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-10829454322.952393</v>
      </c>
      <c r="L3808" s="444">
        <f t="shared" ca="1" si="172"/>
        <v>-2609898491831.5264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-2609898491831.5264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-10874577049.298027</v>
      </c>
      <c r="L3809" s="444">
        <f t="shared" ca="1" si="172"/>
        <v>-2620773068880.8242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-2620773068880.8242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-10919887787.003433</v>
      </c>
      <c r="L3810" s="444">
        <f t="shared" ca="1" si="172"/>
        <v>-2631692956667.8276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-2631692956667.8276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-10965387319.449282</v>
      </c>
      <c r="L3811" s="444">
        <f t="shared" ca="1" si="172"/>
        <v>-2642658343987.2769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-2642658343987.2769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-11011076433.280319</v>
      </c>
      <c r="L3812" s="444">
        <f t="shared" ca="1" si="172"/>
        <v>-2653669420420.5571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-2653669420420.5571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-11056955918.418987</v>
      </c>
      <c r="L3813" s="444">
        <f t="shared" ca="1" si="172"/>
        <v>-2664726376338.9761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-2664726376338.9761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-11103026568.079067</v>
      </c>
      <c r="L3814" s="444">
        <f t="shared" ca="1" si="172"/>
        <v>-2675829402907.0552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-2675829402907.0552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-11149289178.779396</v>
      </c>
      <c r="L3815" s="444">
        <f t="shared" ca="1" si="172"/>
        <v>-2686978692085.8345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-2686978692085.8345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-11195744550.357643</v>
      </c>
      <c r="L3816" s="444">
        <f t="shared" ca="1" si="172"/>
        <v>-2698174436636.1919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-2698174436636.1919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-11242393485.984133</v>
      </c>
      <c r="L3817" s="444">
        <f t="shared" ca="1" si="172"/>
        <v>-2709416830122.1763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-2709416830122.1763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-11289236792.175734</v>
      </c>
      <c r="L3818" s="444">
        <f t="shared" ca="1" si="172"/>
        <v>-2720706066914.3521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-2720706066914.3521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-11336275278.809799</v>
      </c>
      <c r="L3819" s="444">
        <f t="shared" ca="1" si="172"/>
        <v>-2732042342193.1616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-2732042342193.1616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-11383509759.138174</v>
      </c>
      <c r="L3820" s="444">
        <f t="shared" ca="1" si="172"/>
        <v>-2743425851952.2998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-2743425851952.2998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-11430941049.801249</v>
      </c>
      <c r="L3821" s="444">
        <f t="shared" ca="1" si="172"/>
        <v>-2754856793002.1011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-2754856793002.1011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-11478569970.842087</v>
      </c>
      <c r="L3822" s="444">
        <f t="shared" ca="1" si="172"/>
        <v>-2766335362972.9434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-2766335362972.9434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-11526397345.720596</v>
      </c>
      <c r="L3823" s="444">
        <f t="shared" ca="1" si="172"/>
        <v>-2777861760318.6641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-2777861760318.6641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-11574424001.327766</v>
      </c>
      <c r="L3824" s="444">
        <f t="shared" ca="1" si="172"/>
        <v>-2789436184319.9917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-2789436184319.9917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-11622650767.999966</v>
      </c>
      <c r="L3825" s="444">
        <f t="shared" ca="1" si="172"/>
        <v>-2801058835087.9917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-2801058835087.9917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-11671078479.533298</v>
      </c>
      <c r="L3826" s="444">
        <f t="shared" ca="1" si="172"/>
        <v>-2812729913567.5249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-2812729913567.5249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-11719707973.198021</v>
      </c>
      <c r="L3827" s="444">
        <f t="shared" ca="1" si="172"/>
        <v>-2824449621540.7231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-2824449621540.7231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-11768540089.753014</v>
      </c>
      <c r="L3828" s="444">
        <f t="shared" ca="1" si="172"/>
        <v>-2836218161630.4761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-2836218161630.4761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-11817575673.460318</v>
      </c>
      <c r="L3829" s="444">
        <f t="shared" ca="1" si="172"/>
        <v>-2848035737303.9365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-2848035737303.9365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-11866815572.099735</v>
      </c>
      <c r="L3830" s="444">
        <f t="shared" ca="1" si="172"/>
        <v>-2859902552876.0361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-2859902552876.0361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-11916260636.983484</v>
      </c>
      <c r="L3831" s="444">
        <f t="shared" ca="1" si="172"/>
        <v>-2871818813513.0195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-2871818813513.0195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-11965911722.970915</v>
      </c>
      <c r="L3832" s="444">
        <f t="shared" ca="1" si="172"/>
        <v>-2883784725235.9902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-2883784725235.9902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-12015769688.483292</v>
      </c>
      <c r="L3833" s="444">
        <f t="shared" ref="L3833:L4087" ca="1" si="177">I3833-J3833+K3833</f>
        <v>-2895800494924.4736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-2895800494924.4736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-12065835395.518641</v>
      </c>
      <c r="L3834" s="444">
        <f t="shared" ca="1" si="177"/>
        <v>-2907866330319.9922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-2907866330319.9922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-12116109709.666634</v>
      </c>
      <c r="L3835" s="444">
        <f t="shared" ca="1" si="177"/>
        <v>-2919982440029.6587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-2919982440029.6587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-12166593500.123577</v>
      </c>
      <c r="L3836" s="444">
        <f t="shared" ca="1" si="177"/>
        <v>-2932149033529.7822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-2932149033529.7822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-12217287639.707426</v>
      </c>
      <c r="L3837" s="444">
        <f t="shared" ca="1" si="177"/>
        <v>-2944366321169.4897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-2944366321169.4897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-12268193004.872873</v>
      </c>
      <c r="L3838" s="444">
        <f t="shared" ca="1" si="177"/>
        <v>-2956634514174.3628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-2956634514174.3628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-12319310475.726511</v>
      </c>
      <c r="L3839" s="444">
        <f t="shared" ca="1" si="177"/>
        <v>-2968953824650.0894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-2968953824650.0894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-12370640936.042038</v>
      </c>
      <c r="L3840" s="444">
        <f t="shared" ca="1" si="177"/>
        <v>-2981324465586.1313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-2981324465586.1313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-12422185273.275547</v>
      </c>
      <c r="L3841" s="444">
        <f t="shared" ca="1" si="177"/>
        <v>-2993746650859.4067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-2993746650859.4067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-12473944378.580862</v>
      </c>
      <c r="L3842" s="444">
        <f t="shared" ca="1" si="177"/>
        <v>-3006220595237.9878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-3006220595237.9878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-12525919146.824949</v>
      </c>
      <c r="L3843" s="444">
        <f t="shared" ca="1" si="177"/>
        <v>-3018746514384.8125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-3018746514384.8125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-12578110476.603386</v>
      </c>
      <c r="L3844" s="444">
        <f t="shared" ca="1" si="177"/>
        <v>-3031324624861.416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-3031324624861.416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-12630519270.255899</v>
      </c>
      <c r="L3845" s="444">
        <f t="shared" ca="1" si="177"/>
        <v>-3043955144131.6719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-3043955144131.6719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-12683146433.881966</v>
      </c>
      <c r="L3846" s="444">
        <f t="shared" ca="1" si="177"/>
        <v>-3056638290565.5537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-3056638290565.5537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-12735992877.356474</v>
      </c>
      <c r="L3847" s="444">
        <f t="shared" ca="1" si="177"/>
        <v>-3069374283442.9102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-3069374283442.9102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-12789059514.345459</v>
      </c>
      <c r="L3848" s="444">
        <f t="shared" ca="1" si="177"/>
        <v>-3082163342957.2559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-3082163342957.2559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-12842347262.321899</v>
      </c>
      <c r="L3849" s="444">
        <f t="shared" ca="1" si="177"/>
        <v>-3095005690219.5776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-3095005690219.5776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-12895857042.581573</v>
      </c>
      <c r="L3850" s="444">
        <f t="shared" ca="1" si="177"/>
        <v>-3107901547262.1592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-3107901547262.1592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-12949589780.258997</v>
      </c>
      <c r="L3851" s="444">
        <f t="shared" ca="1" si="177"/>
        <v>-3120851137042.418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-3120851137042.418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-13003546404.343409</v>
      </c>
      <c r="L3852" s="444">
        <f t="shared" ca="1" si="177"/>
        <v>-3133854683446.7612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-3133854683446.7612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-13057727847.694838</v>
      </c>
      <c r="L3853" s="444">
        <f t="shared" ca="1" si="177"/>
        <v>-3146912411294.4561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-3146912411294.4561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-13112135047.060234</v>
      </c>
      <c r="L3854" s="444">
        <f t="shared" ca="1" si="177"/>
        <v>-3160024546341.5161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-3160024546341.5161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-13166768943.089651</v>
      </c>
      <c r="L3855" s="444">
        <f t="shared" ca="1" si="177"/>
        <v>-3173191315284.606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-3173191315284.606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-13221630480.352524</v>
      </c>
      <c r="L3856" s="444">
        <f t="shared" ca="1" si="177"/>
        <v>-3186412945764.9585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-3186412945764.9585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-13276720607.353994</v>
      </c>
      <c r="L3857" s="444">
        <f t="shared" ca="1" si="177"/>
        <v>-3199689666372.3125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-3199689666372.3125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-13332040276.551302</v>
      </c>
      <c r="L3858" s="444">
        <f t="shared" ca="1" si="177"/>
        <v>-3213021706648.8638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-3213021706648.8638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-13387590444.370266</v>
      </c>
      <c r="L3859" s="444">
        <f t="shared" ca="1" si="177"/>
        <v>-3226409297093.2339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-3226409297093.2339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-13443372071.221807</v>
      </c>
      <c r="L3860" s="444">
        <f t="shared" ca="1" si="177"/>
        <v>-3239852669164.4556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-3239852669164.4556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-13499386121.518564</v>
      </c>
      <c r="L3861" s="444">
        <f t="shared" ca="1" si="177"/>
        <v>-3253352055285.9741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-3253352055285.9741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-13555633563.691559</v>
      </c>
      <c r="L3862" s="444">
        <f t="shared" ca="1" si="177"/>
        <v>-3266907688849.6655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-3266907688849.6655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-13612115370.20694</v>
      </c>
      <c r="L3863" s="444">
        <f t="shared" ca="1" si="177"/>
        <v>-3280519804219.8726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-3280519804219.8726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-13668832517.582802</v>
      </c>
      <c r="L3864" s="444">
        <f t="shared" ca="1" si="177"/>
        <v>-3294188636737.4556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-3294188636737.4556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-13725785986.406065</v>
      </c>
      <c r="L3865" s="444">
        <f t="shared" ca="1" si="177"/>
        <v>-3307914422723.8618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-3307914422723.8618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-13782976761.349424</v>
      </c>
      <c r="L3866" s="444">
        <f t="shared" ca="1" si="177"/>
        <v>-3321697399485.2114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-3321697399485.2114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-13840405831.188381</v>
      </c>
      <c r="L3867" s="444">
        <f t="shared" ca="1" si="177"/>
        <v>-3335537805316.3999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-3335537805316.3999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-13898074188.818333</v>
      </c>
      <c r="L3868" s="444">
        <f t="shared" ca="1" si="177"/>
        <v>-3349435879505.2183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-3349435879505.2183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-13955982831.271742</v>
      </c>
      <c r="L3869" s="444">
        <f t="shared" ca="1" si="177"/>
        <v>-3363391862336.4902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-3363391862336.4902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-14014132759.735376</v>
      </c>
      <c r="L3870" s="444">
        <f t="shared" ca="1" si="177"/>
        <v>-3377405995096.2256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-3377405995096.2256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-14072524979.567606</v>
      </c>
      <c r="L3871" s="444">
        <f t="shared" ca="1" si="177"/>
        <v>-3391478520075.793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-3391478520075.793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-14131160500.315804</v>
      </c>
      <c r="L3872" s="444">
        <f t="shared" ca="1" si="177"/>
        <v>-3405609680576.1089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-3405609680576.1089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-14190040335.733788</v>
      </c>
      <c r="L3873" s="444">
        <f t="shared" ca="1" si="177"/>
        <v>-3419799720911.8428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-3419799720911.8428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-14249165503.799345</v>
      </c>
      <c r="L3874" s="444">
        <f t="shared" ca="1" si="177"/>
        <v>-3434048886415.6421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-3434048886415.6421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-14308537026.73184</v>
      </c>
      <c r="L3875" s="444">
        <f t="shared" ca="1" si="177"/>
        <v>-3448357423442.374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-3448357423442.374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-14368155931.009893</v>
      </c>
      <c r="L3876" s="444">
        <f t="shared" ca="1" si="177"/>
        <v>-3462725579373.3838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-3462725579373.3838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-14428023247.389097</v>
      </c>
      <c r="L3877" s="444">
        <f t="shared" ca="1" si="177"/>
        <v>-3477153602620.7729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-3477153602620.7729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-14488140010.919888</v>
      </c>
      <c r="L3878" s="444">
        <f t="shared" ca="1" si="177"/>
        <v>-3491641742631.6929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-3491641742631.6929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-14548507260.965387</v>
      </c>
      <c r="L3879" s="444">
        <f t="shared" ca="1" si="177"/>
        <v>-3506190249892.6582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-3506190249892.6582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-14609126041.219406</v>
      </c>
      <c r="L3880" s="444">
        <f t="shared" ca="1" si="177"/>
        <v>-3520799375933.8774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-3520799375933.8774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-14669997399.724489</v>
      </c>
      <c r="L3881" s="444">
        <f t="shared" ca="1" si="177"/>
        <v>-3535469373333.6021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-3535469373333.6021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-14731122388.890009</v>
      </c>
      <c r="L3882" s="444">
        <f t="shared" ca="1" si="177"/>
        <v>-3550200495722.4922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-3550200495722.4922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-14792502065.510386</v>
      </c>
      <c r="L3883" s="444">
        <f t="shared" ca="1" si="177"/>
        <v>-3564992997788.0024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-3564992997788.0024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-14854137490.783346</v>
      </c>
      <c r="L3884" s="444">
        <f t="shared" ca="1" si="177"/>
        <v>-3579847135278.7856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-3579847135278.7856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-14916029730.328274</v>
      </c>
      <c r="L3885" s="444">
        <f t="shared" ca="1" si="177"/>
        <v>-3594763165009.1138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-3594763165009.1138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-14978179854.204641</v>
      </c>
      <c r="L3886" s="444">
        <f t="shared" ca="1" si="177"/>
        <v>-3609741344863.3184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-3609741344863.3184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-15040588936.93049</v>
      </c>
      <c r="L3887" s="444">
        <f t="shared" ca="1" si="177"/>
        <v>-3624781933800.249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-3624781933800.249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-15103258057.501038</v>
      </c>
      <c r="L3888" s="444">
        <f t="shared" ca="1" si="177"/>
        <v>-3639885191857.75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-3639885191857.75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-15166188299.407291</v>
      </c>
      <c r="L3889" s="444">
        <f t="shared" ca="1" si="177"/>
        <v>-3655051380157.1572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-3655051380157.1572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-15229380750.654821</v>
      </c>
      <c r="L3890" s="444">
        <f t="shared" ca="1" si="177"/>
        <v>-3670280760907.812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-3670280760907.812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-15292836503.782553</v>
      </c>
      <c r="L3891" s="444">
        <f t="shared" ca="1" si="177"/>
        <v>-3685573597411.5947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-3685573597411.5947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-15356556655.881645</v>
      </c>
      <c r="L3892" s="444">
        <f t="shared" ca="1" si="177"/>
        <v>-3700930154067.4766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-3700930154067.4766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-15420542308.614487</v>
      </c>
      <c r="L3893" s="444">
        <f t="shared" ca="1" si="177"/>
        <v>-3716350696376.0908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-3716350696376.0908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-15484794568.233709</v>
      </c>
      <c r="L3894" s="444">
        <f t="shared" ca="1" si="177"/>
        <v>-3731835490944.3247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-3731835490944.3247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-15549314545.601353</v>
      </c>
      <c r="L3895" s="444">
        <f t="shared" ca="1" si="177"/>
        <v>-3747384805489.9263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-3747384805489.9263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-15614103356.208025</v>
      </c>
      <c r="L3896" s="444">
        <f t="shared" ca="1" si="177"/>
        <v>-3762998908846.1343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-3762998908846.1343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-15679162120.192226</v>
      </c>
      <c r="L3897" s="444">
        <f t="shared" ca="1" si="177"/>
        <v>-3778678070966.3267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-3778678070966.3267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-15744491962.359692</v>
      </c>
      <c r="L3898" s="444">
        <f t="shared" ca="1" si="177"/>
        <v>-3794422562928.6865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-3794422562928.6865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-15810094012.202858</v>
      </c>
      <c r="L3899" s="444">
        <f t="shared" ca="1" si="177"/>
        <v>-3810232656940.8892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-3810232656940.8892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-15875969403.920372</v>
      </c>
      <c r="L3900" s="444">
        <f t="shared" ca="1" si="177"/>
        <v>-3826108626344.8096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-3826108626344.8096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-15942119276.436707</v>
      </c>
      <c r="L3901" s="444">
        <f t="shared" ca="1" si="177"/>
        <v>-3842050745621.2461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-3842050745621.2461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-16008544773.421858</v>
      </c>
      <c r="L3902" s="444">
        <f t="shared" ca="1" si="177"/>
        <v>-3858059290394.668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-3858059290394.668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-16075247043.311117</v>
      </c>
      <c r="L3903" s="444">
        <f t="shared" ca="1" si="177"/>
        <v>-3874134537437.979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-3874134537437.979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-16142227239.324913</v>
      </c>
      <c r="L3904" s="444">
        <f t="shared" ca="1" si="177"/>
        <v>-3890276764677.3037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-3890276764677.3037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-16209486519.488766</v>
      </c>
      <c r="L3905" s="444">
        <f t="shared" ca="1" si="177"/>
        <v>-3906486251196.7925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-3906486251196.7925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-16277026046.653301</v>
      </c>
      <c r="L3906" s="444">
        <f t="shared" ca="1" si="177"/>
        <v>-3922763277243.4458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-3922763277243.4458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-16344846988.514357</v>
      </c>
      <c r="L3907" s="444">
        <f t="shared" ca="1" si="177"/>
        <v>-3939108124231.96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-3939108124231.96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-16412950517.633165</v>
      </c>
      <c r="L3908" s="444">
        <f t="shared" ca="1" si="177"/>
        <v>-3955521074749.5933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-3955521074749.5933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-16481337811.45664</v>
      </c>
      <c r="L3909" s="444">
        <f t="shared" ca="1" si="177"/>
        <v>-3972002412561.0498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-3972002412561.0498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-16550010052.337708</v>
      </c>
      <c r="L3910" s="444">
        <f t="shared" ca="1" si="177"/>
        <v>-3988552422613.3877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-3988552422613.3877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-16618968427.55578</v>
      </c>
      <c r="L3911" s="444">
        <f t="shared" ca="1" si="177"/>
        <v>-4005171391040.9434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-4005171391040.9434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-16688214129.337265</v>
      </c>
      <c r="L3912" s="444">
        <f t="shared" ca="1" si="177"/>
        <v>-4021859605170.2808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-4021859605170.2808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-16757748354.876169</v>
      </c>
      <c r="L3913" s="444">
        <f t="shared" ca="1" si="177"/>
        <v>-4038617353525.1567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-4038617353525.1567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-16827572306.35482</v>
      </c>
      <c r="L3914" s="444">
        <f t="shared" ca="1" si="177"/>
        <v>-4055444925831.5117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-4055444925831.5117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-16897687190.96463</v>
      </c>
      <c r="L3915" s="444">
        <f t="shared" ca="1" si="177"/>
        <v>-4072342613022.4766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-4072342613022.4766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-16968094220.926985</v>
      </c>
      <c r="L3916" s="444">
        <f t="shared" ca="1" si="177"/>
        <v>-4089310707243.4033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-4089310707243.4033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-17038794613.514181</v>
      </c>
      <c r="L3917" s="444">
        <f t="shared" ca="1" si="177"/>
        <v>-4106349501856.9175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-4106349501856.9175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-17109789591.07049</v>
      </c>
      <c r="L3918" s="444">
        <f t="shared" ca="1" si="177"/>
        <v>-4123459291447.9878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-4123459291447.9878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-17181080381.033283</v>
      </c>
      <c r="L3919" s="444">
        <f t="shared" ca="1" si="177"/>
        <v>-4140640371829.021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-4140640371829.021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-17252668215.954254</v>
      </c>
      <c r="L3920" s="444">
        <f t="shared" ca="1" si="177"/>
        <v>-4157893040044.9751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-4157893040044.9751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-17324554333.520733</v>
      </c>
      <c r="L3921" s="444">
        <f t="shared" ca="1" si="177"/>
        <v>-4175217594378.4956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-4175217594378.4956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-17396739976.577065</v>
      </c>
      <c r="L3922" s="444">
        <f t="shared" ca="1" si="177"/>
        <v>-4192614334355.0728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-4192614334355.0728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-17469226393.146133</v>
      </c>
      <c r="L3923" s="444">
        <f t="shared" ca="1" si="177"/>
        <v>-4210083560748.2188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-4210083560748.2188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-17542014836.450912</v>
      </c>
      <c r="L3924" s="444">
        <f t="shared" ca="1" si="177"/>
        <v>-4227625575584.6694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-4227625575584.6694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-17615106564.936123</v>
      </c>
      <c r="L3925" s="444">
        <f t="shared" ca="1" si="177"/>
        <v>-4245240682149.6055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-4245240682149.6055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-17688502842.29002</v>
      </c>
      <c r="L3926" s="444">
        <f t="shared" ca="1" si="177"/>
        <v>-4262929184991.8955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-4262929184991.8955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-17762204937.466228</v>
      </c>
      <c r="L3927" s="444">
        <f t="shared" ca="1" si="177"/>
        <v>-4280691389929.3618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-4280691389929.3618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-17836214124.705677</v>
      </c>
      <c r="L3928" s="444">
        <f t="shared" ca="1" si="177"/>
        <v>-4298527604054.0674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-4298527604054.0674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-17910531683.558613</v>
      </c>
      <c r="L3929" s="444">
        <f t="shared" ca="1" si="177"/>
        <v>-4316438135737.626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-4316438135737.626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-17985158898.906776</v>
      </c>
      <c r="L3930" s="444">
        <f t="shared" ca="1" si="177"/>
        <v>-4334423294636.5327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-4334423294636.5327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-18060097060.985554</v>
      </c>
      <c r="L3931" s="444">
        <f t="shared" ca="1" si="177"/>
        <v>-4352483391697.5181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-4352483391697.5181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-18135347465.406326</v>
      </c>
      <c r="L3932" s="444">
        <f t="shared" ca="1" si="177"/>
        <v>-4370618739162.9243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-4370618739162.9243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-18210911413.178852</v>
      </c>
      <c r="L3933" s="444">
        <f t="shared" ca="1" si="177"/>
        <v>-4388829650576.103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-4388829650576.103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-18286790210.733765</v>
      </c>
      <c r="L3934" s="444">
        <f t="shared" ca="1" si="177"/>
        <v>-4407116440786.8369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-4407116440786.8369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-18362985169.945152</v>
      </c>
      <c r="L3935" s="444">
        <f t="shared" ca="1" si="177"/>
        <v>-4425479425956.7822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-4425479425956.7822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-18439497608.153259</v>
      </c>
      <c r="L3936" s="444">
        <f t="shared" ca="1" si="177"/>
        <v>-4443918923564.9355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-4443918923564.9355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-18516328848.187233</v>
      </c>
      <c r="L3937" s="444">
        <f t="shared" ca="1" si="177"/>
        <v>-4462435252413.123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-4462435252413.123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-18593480218.388012</v>
      </c>
      <c r="L3938" s="444">
        <f t="shared" ca="1" si="177"/>
        <v>-4481028732631.5107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-4481028732631.5107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-18670953052.631294</v>
      </c>
      <c r="L3939" s="444">
        <f t="shared" ca="1" si="177"/>
        <v>-4499699685684.1416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-4499699685684.1416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-18748748690.35059</v>
      </c>
      <c r="L3940" s="444">
        <f t="shared" ca="1" si="177"/>
        <v>-4518448434374.4922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-4518448434374.4922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-18826868476.560383</v>
      </c>
      <c r="L3941" s="444">
        <f t="shared" ca="1" si="177"/>
        <v>-4537275302851.0527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-4537275302851.0527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-18905313761.879387</v>
      </c>
      <c r="L3942" s="444">
        <f t="shared" ca="1" si="177"/>
        <v>-4556180616612.9316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-4556180616612.9316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-18984085902.553883</v>
      </c>
      <c r="L3943" s="444">
        <f t="shared" ca="1" si="177"/>
        <v>-4575164702515.4854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-4575164702515.4854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-19063186260.48119</v>
      </c>
      <c r="L3944" s="444">
        <f t="shared" ca="1" si="177"/>
        <v>-4594227888775.9668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-4594227888775.9668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-19142616203.233196</v>
      </c>
      <c r="L3945" s="444">
        <f t="shared" ca="1" si="177"/>
        <v>-4613370504979.2002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-4613370504979.2002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-19222377104.080002</v>
      </c>
      <c r="L3946" s="444">
        <f t="shared" ca="1" si="177"/>
        <v>-4632592882083.2803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-4632592882083.2803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-19302470342.013668</v>
      </c>
      <c r="L3947" s="444">
        <f t="shared" ca="1" si="177"/>
        <v>-4651895352425.2939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-4651895352425.2939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-19382897301.772057</v>
      </c>
      <c r="L3948" s="444">
        <f t="shared" ca="1" si="177"/>
        <v>-4671278249727.0664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-4671278249727.0664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-19463659373.862778</v>
      </c>
      <c r="L3949" s="444">
        <f t="shared" ca="1" si="177"/>
        <v>-4690741909100.9287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-4690741909100.9287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-19544757954.587204</v>
      </c>
      <c r="L3950" s="444">
        <f t="shared" ca="1" si="177"/>
        <v>-4710286667055.5156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-4710286667055.5156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-19626194446.064648</v>
      </c>
      <c r="L3951" s="444">
        <f t="shared" ca="1" si="177"/>
        <v>-4729912861501.5801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-4729912861501.5801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-19707970256.256584</v>
      </c>
      <c r="L3952" s="444">
        <f t="shared" ca="1" si="177"/>
        <v>-4749620831757.8369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-4749620831757.8369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-19790086798.990986</v>
      </c>
      <c r="L3953" s="444">
        <f t="shared" ca="1" si="177"/>
        <v>-4769410918556.8281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-4769410918556.8281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-19872545493.986782</v>
      </c>
      <c r="L3954" s="444">
        <f t="shared" ca="1" si="177"/>
        <v>-4789283464050.8145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-4789283464050.8145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-19955347766.878395</v>
      </c>
      <c r="L3955" s="444">
        <f t="shared" ca="1" si="177"/>
        <v>-4809238811817.6924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-4809238811817.6924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-20038495049.240383</v>
      </c>
      <c r="L3956" s="444">
        <f t="shared" ca="1" si="177"/>
        <v>-4829277306866.9326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-4829277306866.9326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-20121988778.612221</v>
      </c>
      <c r="L3957" s="444">
        <f t="shared" ca="1" si="177"/>
        <v>-4849399295645.5449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-4849399295645.5449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-20205830398.523102</v>
      </c>
      <c r="L3958" s="444">
        <f t="shared" ca="1" si="177"/>
        <v>-4869605126044.0684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-4869605126044.0684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-20290021358.516953</v>
      </c>
      <c r="L3959" s="444">
        <f t="shared" ca="1" si="177"/>
        <v>-4889895147402.585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-4889895147402.585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-20374563114.177437</v>
      </c>
      <c r="L3960" s="444">
        <f t="shared" ca="1" si="177"/>
        <v>-4910269710516.7627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-4910269710516.7627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-20459457127.153179</v>
      </c>
      <c r="L3961" s="444">
        <f t="shared" ca="1" si="177"/>
        <v>-4930729167643.916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-4930729167643.916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-20544704865.182983</v>
      </c>
      <c r="L3962" s="444">
        <f t="shared" ca="1" si="177"/>
        <v>-4951273872509.0986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-4951273872509.0986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-20630307802.121243</v>
      </c>
      <c r="L3963" s="444">
        <f t="shared" ca="1" si="177"/>
        <v>-4971904180311.2197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-4971904180311.2197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-20716267417.963417</v>
      </c>
      <c r="L3964" s="444">
        <f t="shared" ca="1" si="177"/>
        <v>-4992620447729.1836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-4992620447729.1836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-20802585198.871597</v>
      </c>
      <c r="L3965" s="444">
        <f t="shared" ca="1" si="177"/>
        <v>-5013423032928.0557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-5013423032928.0557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-20889262637.200233</v>
      </c>
      <c r="L3966" s="444">
        <f t="shared" ca="1" si="177"/>
        <v>-5034312295565.2559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-5034312295565.2559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-20976301231.5219</v>
      </c>
      <c r="L3967" s="444">
        <f t="shared" ca="1" si="177"/>
        <v>-5055288596796.7773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-5055288596796.7773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-21063702486.65324</v>
      </c>
      <c r="L3968" s="444">
        <f t="shared" ca="1" si="177"/>
        <v>-5076352299283.4307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-5076352299283.4307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-21151467913.680962</v>
      </c>
      <c r="L3969" s="444">
        <f t="shared" ca="1" si="177"/>
        <v>-5097503767197.1113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-5097503767197.1113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-21239599029.987965</v>
      </c>
      <c r="L3970" s="444">
        <f t="shared" ca="1" si="177"/>
        <v>-5118743366227.0996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-5118743366227.0996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-21328097359.279583</v>
      </c>
      <c r="L3971" s="444">
        <f t="shared" ca="1" si="177"/>
        <v>-5140071463586.3789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-5140071463586.3789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-21416964431.609913</v>
      </c>
      <c r="L3972" s="444">
        <f t="shared" ca="1" si="177"/>
        <v>-5161488428017.9893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-5161488428017.9893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-21506201783.408287</v>
      </c>
      <c r="L3973" s="444">
        <f t="shared" ca="1" si="177"/>
        <v>-5182994629801.3975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-5182994629801.3975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-21595810957.505821</v>
      </c>
      <c r="L3974" s="444">
        <f t="shared" ca="1" si="177"/>
        <v>-5204590440758.9033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-5204590440758.9033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-21685793503.162098</v>
      </c>
      <c r="L3975" s="444">
        <f t="shared" ca="1" si="177"/>
        <v>-5226276234262.0654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-5226276234262.0654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-21776150976.091938</v>
      </c>
      <c r="L3976" s="444">
        <f t="shared" ca="1" si="177"/>
        <v>-5248052385238.1572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-5248052385238.1572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-21866884938.492321</v>
      </c>
      <c r="L3977" s="444">
        <f t="shared" ca="1" si="177"/>
        <v>-5269919270176.6494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-5269919270176.6494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-21957996959.069374</v>
      </c>
      <c r="L3978" s="444">
        <f t="shared" ca="1" si="177"/>
        <v>-5291877267135.7188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-5291877267135.7188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-22049488613.065495</v>
      </c>
      <c r="L3979" s="444">
        <f t="shared" ca="1" si="177"/>
        <v>-5313926755748.7842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-5313926755748.7842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-22141361482.286602</v>
      </c>
      <c r="L3980" s="444">
        <f t="shared" ca="1" si="177"/>
        <v>-5336068117231.0703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-5336068117231.0703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-22233617155.129459</v>
      </c>
      <c r="L3981" s="444">
        <f t="shared" ca="1" si="177"/>
        <v>-5358301734386.2002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-5358301734386.2002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-22326257226.609169</v>
      </c>
      <c r="L3982" s="444">
        <f t="shared" ca="1" si="177"/>
        <v>-5380627991612.8096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-5380627991612.8096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-22419283298.386707</v>
      </c>
      <c r="L3983" s="444">
        <f t="shared" ca="1" si="177"/>
        <v>-5403047274911.1963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-5403047274911.1963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-22512696978.79665</v>
      </c>
      <c r="L3984" s="444">
        <f t="shared" ca="1" si="177"/>
        <v>-5425559971889.9932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-5425559971889.9932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-22606499882.874969</v>
      </c>
      <c r="L3985" s="444">
        <f t="shared" ca="1" si="177"/>
        <v>-5448166471772.8682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-5448166471772.8682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-22700693632.386951</v>
      </c>
      <c r="L3986" s="444">
        <f t="shared" ca="1" si="177"/>
        <v>-5470867165405.2549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-5470867165405.2549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-22795279855.855228</v>
      </c>
      <c r="L3987" s="444">
        <f t="shared" ca="1" si="177"/>
        <v>-5493662445261.1104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-5493662445261.1104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-22890260188.587959</v>
      </c>
      <c r="L3988" s="444">
        <f t="shared" ca="1" si="177"/>
        <v>-5516552705449.6982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-5516552705449.6982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-22985636272.707077</v>
      </c>
      <c r="L3989" s="444">
        <f t="shared" ca="1" si="177"/>
        <v>-5539538341722.4053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-5539538341722.4053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-23081409757.176689</v>
      </c>
      <c r="L3990" s="444">
        <f t="shared" ca="1" si="177"/>
        <v>-5562619751479.582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-5562619751479.582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-23177582297.831593</v>
      </c>
      <c r="L3991" s="444">
        <f t="shared" ca="1" si="177"/>
        <v>-5585797333777.4141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-5585797333777.4141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-23274155557.405891</v>
      </c>
      <c r="L3992" s="444">
        <f t="shared" ca="1" si="177"/>
        <v>-5609071489334.8203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-5609071489334.8203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-23371131205.561752</v>
      </c>
      <c r="L3993" s="444">
        <f t="shared" ca="1" si="177"/>
        <v>-5632442620540.3818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-5632442620540.3818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-23468510918.918259</v>
      </c>
      <c r="L3994" s="444">
        <f t="shared" ca="1" si="177"/>
        <v>-5655911131459.2998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-5655911131459.2998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-23566296381.080414</v>
      </c>
      <c r="L3995" s="444">
        <f t="shared" ca="1" si="177"/>
        <v>-5679477427840.3799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-5679477427840.3799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-23664489282.668251</v>
      </c>
      <c r="L3996" s="444">
        <f t="shared" ca="1" si="177"/>
        <v>-5703141917123.0479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-5703141917123.0479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-23763091321.346031</v>
      </c>
      <c r="L3997" s="444">
        <f t="shared" ca="1" si="177"/>
        <v>-5726905008444.3936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-5726905008444.3936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-23862104201.851639</v>
      </c>
      <c r="L3998" s="444">
        <f t="shared" ca="1" si="177"/>
        <v>-5750767112646.2451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-5750767112646.2451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-23961529636.02602</v>
      </c>
      <c r="L3999" s="444">
        <f t="shared" ca="1" si="177"/>
        <v>-5774728642282.2715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-5774728642282.2715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-24061369342.842796</v>
      </c>
      <c r="L4000" s="444">
        <f t="shared" ca="1" si="177"/>
        <v>-5798790011625.1143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-5798790011625.1143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-24161625048.437977</v>
      </c>
      <c r="L4001" s="444">
        <f t="shared" ca="1" si="177"/>
        <v>-5822951636673.5518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-5822951636673.5518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-24262298486.139797</v>
      </c>
      <c r="L4002" s="444">
        <f t="shared" ca="1" si="177"/>
        <v>-5847213935159.6914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-5847213935159.6914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-24363391396.498714</v>
      </c>
      <c r="L4003" s="444">
        <f t="shared" ca="1" si="177"/>
        <v>-5871577326556.1904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-5871577326556.1904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-24464905527.317459</v>
      </c>
      <c r="L4004" s="444">
        <f t="shared" ca="1" si="177"/>
        <v>-5896042232083.5078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-5896042232083.5078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-24566842633.681282</v>
      </c>
      <c r="L4005" s="444">
        <f t="shared" ca="1" si="177"/>
        <v>-5920609074717.1895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-5920609074717.1895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-24669204477.988289</v>
      </c>
      <c r="L4006" s="444">
        <f t="shared" ca="1" si="177"/>
        <v>-5945278279195.1777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-5945278279195.1777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-24771992829.979908</v>
      </c>
      <c r="L4007" s="444">
        <f t="shared" ca="1" si="177"/>
        <v>-5970050272025.1572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-5970050272025.1572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-24875209466.771488</v>
      </c>
      <c r="L4008" s="444">
        <f t="shared" ca="1" si="177"/>
        <v>-5994925481491.9287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-5994925481491.9287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-24978856172.883038</v>
      </c>
      <c r="L4009" s="444">
        <f t="shared" ca="1" si="177"/>
        <v>-6019904337664.8115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-6019904337664.8115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-25082934740.270046</v>
      </c>
      <c r="L4010" s="444">
        <f t="shared" ca="1" si="177"/>
        <v>-6044987272405.082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-6044987272405.082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-25187446968.354507</v>
      </c>
      <c r="L4011" s="444">
        <f t="shared" ca="1" si="177"/>
        <v>-6070174719373.4365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-6070174719373.4365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-25292394664.055984</v>
      </c>
      <c r="L4012" s="444">
        <f t="shared" ca="1" si="177"/>
        <v>-6095467114037.4922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-6095467114037.4922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-25397779641.822884</v>
      </c>
      <c r="L4013" s="444">
        <f t="shared" ca="1" si="177"/>
        <v>-6120864893679.3154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-6120864893679.3154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-25503603723.663815</v>
      </c>
      <c r="L4014" s="444">
        <f t="shared" ca="1" si="177"/>
        <v>-6146368497402.9795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-6146368497402.9795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-25609868739.179081</v>
      </c>
      <c r="L4015" s="444">
        <f t="shared" ca="1" si="177"/>
        <v>-6171978366142.1582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-6171978366142.1582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-25716576525.592327</v>
      </c>
      <c r="L4016" s="444">
        <f t="shared" ca="1" si="177"/>
        <v>-6197694942667.751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-6197694942667.751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-25823728927.782295</v>
      </c>
      <c r="L4017" s="444">
        <f t="shared" ca="1" si="177"/>
        <v>-6223518671595.5332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-6223518671595.5332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-25931327798.31472</v>
      </c>
      <c r="L4018" s="444">
        <f t="shared" ca="1" si="177"/>
        <v>-6249449999393.8477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-6249449999393.8477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-26039374997.474365</v>
      </c>
      <c r="L4019" s="444">
        <f t="shared" ca="1" si="177"/>
        <v>-6275489374391.3223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-6275489374391.3223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-26147872393.297176</v>
      </c>
      <c r="L4020" s="444">
        <f t="shared" ca="1" si="177"/>
        <v>-6301637246784.6191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-6301637246784.6191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-26256821861.602581</v>
      </c>
      <c r="L4021" s="444">
        <f t="shared" ca="1" si="177"/>
        <v>-6327894068646.2217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-6327894068646.2217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-26366225286.025925</v>
      </c>
      <c r="L4022" s="444">
        <f t="shared" ca="1" si="177"/>
        <v>-6354260293932.248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-6354260293932.248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-26476084558.051033</v>
      </c>
      <c r="L4023" s="444">
        <f t="shared" ca="1" si="177"/>
        <v>-6380736378490.2988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-6380736378490.2988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-26586401577.042912</v>
      </c>
      <c r="L4024" s="444">
        <f t="shared" ca="1" si="177"/>
        <v>-6407322780067.3418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-6407322780067.3418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-26697178250.28059</v>
      </c>
      <c r="L4025" s="444">
        <f t="shared" ca="1" si="177"/>
        <v>-6434019958317.6221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-6434019958317.6221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-26808416492.990093</v>
      </c>
      <c r="L4026" s="444">
        <f t="shared" ca="1" si="177"/>
        <v>-6460828374810.6123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-6460828374810.6123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-26920118228.377552</v>
      </c>
      <c r="L4027" s="444">
        <f t="shared" ca="1" si="177"/>
        <v>-6487748493038.9902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-6487748493038.9902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-27032285387.66246</v>
      </c>
      <c r="L4028" s="444">
        <f t="shared" ca="1" si="177"/>
        <v>-6514780778426.6523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-6514780778426.6523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-27144919910.11105</v>
      </c>
      <c r="L4029" s="444">
        <f t="shared" ca="1" si="177"/>
        <v>-6541925698336.7637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-6541925698336.7637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-27258023743.069847</v>
      </c>
      <c r="L4030" s="444">
        <f t="shared" ca="1" si="177"/>
        <v>-6569183722079.834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-6569183722079.834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-27371598841.99931</v>
      </c>
      <c r="L4031" s="444">
        <f t="shared" ca="1" si="177"/>
        <v>-6596555320921.833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-6596555320921.833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-27485647170.507637</v>
      </c>
      <c r="L4032" s="444">
        <f t="shared" ca="1" si="177"/>
        <v>-6624040968092.3408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-6624040968092.3408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-27600170700.384754</v>
      </c>
      <c r="L4033" s="444">
        <f t="shared" ca="1" si="177"/>
        <v>-6651641138792.7256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-6651641138792.7256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-27715171411.636356</v>
      </c>
      <c r="L4034" s="444">
        <f t="shared" ca="1" si="177"/>
        <v>-6679356310204.3623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-6679356310204.3623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-27830651292.518177</v>
      </c>
      <c r="L4035" s="444">
        <f t="shared" ca="1" si="177"/>
        <v>-6707186961496.8809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-6707186961496.8809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-27946612339.570335</v>
      </c>
      <c r="L4036" s="444">
        <f t="shared" ca="1" si="177"/>
        <v>-6735133573836.4512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-6735133573836.4512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-28063056557.651878</v>
      </c>
      <c r="L4037" s="444">
        <f t="shared" ca="1" si="177"/>
        <v>-6763196630394.1035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-6763196630394.1035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-28179985959.97543</v>
      </c>
      <c r="L4038" s="444">
        <f t="shared" ca="1" si="177"/>
        <v>-6791376616354.0791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-6791376616354.0791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-28297402568.141994</v>
      </c>
      <c r="L4039" s="444">
        <f t="shared" ca="1" si="177"/>
        <v>-6819674018922.2207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-6819674018922.2207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-28415308412.175919</v>
      </c>
      <c r="L4040" s="444">
        <f t="shared" ca="1" si="177"/>
        <v>-6848089327334.3965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-6848089327334.3965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-28533705530.559986</v>
      </c>
      <c r="L4041" s="444">
        <f t="shared" ca="1" si="177"/>
        <v>-6876623032864.9561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-6876623032864.9561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-28652595970.270649</v>
      </c>
      <c r="L4042" s="444">
        <f t="shared" ca="1" si="177"/>
        <v>-6905275628835.2266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-6905275628835.2266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-28771981786.813442</v>
      </c>
      <c r="L4043" s="444">
        <f t="shared" ca="1" si="177"/>
        <v>-6934047610622.04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-6934047610622.04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-28891865044.258503</v>
      </c>
      <c r="L4044" s="444">
        <f t="shared" ca="1" si="177"/>
        <v>-6962939475666.2988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-6962939475666.2988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-29012247815.276245</v>
      </c>
      <c r="L4045" s="444">
        <f t="shared" ca="1" si="177"/>
        <v>-6991951723481.5752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-6991951723481.5752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-29133132181.173233</v>
      </c>
      <c r="L4046" s="444">
        <f t="shared" ca="1" si="177"/>
        <v>-7021084855662.748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-7021084855662.748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-29254520231.92812</v>
      </c>
      <c r="L4047" s="444">
        <f t="shared" ca="1" si="177"/>
        <v>-7050339375894.6758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-7050339375894.6758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-29376414066.227814</v>
      </c>
      <c r="L4048" s="444">
        <f t="shared" ca="1" si="177"/>
        <v>-7079715789960.9033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-7079715789960.9033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-29498815791.503765</v>
      </c>
      <c r="L4049" s="444">
        <f t="shared" ca="1" si="177"/>
        <v>-7109214605752.4072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-7109214605752.4072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-29621727523.968369</v>
      </c>
      <c r="L4050" s="444">
        <f t="shared" ca="1" si="177"/>
        <v>-7138836333276.376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-7138836333276.376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-29745151388.651566</v>
      </c>
      <c r="L4051" s="444">
        <f t="shared" ca="1" si="177"/>
        <v>-7168581484665.0273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-7168581484665.0273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-29869089519.437618</v>
      </c>
      <c r="L4052" s="444">
        <f t="shared" ca="1" si="177"/>
        <v>-7198450574184.4648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-7198450574184.4648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-29993544059.101936</v>
      </c>
      <c r="L4053" s="444">
        <f t="shared" ca="1" si="177"/>
        <v>-7228444118243.5664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-7228444118243.5664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-30118517159.348194</v>
      </c>
      <c r="L4054" s="444">
        <f t="shared" ca="1" si="177"/>
        <v>-7258562635402.915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-7258562635402.915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-30244010980.845478</v>
      </c>
      <c r="L4055" s="444">
        <f t="shared" ca="1" si="177"/>
        <v>-7288806646383.7607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-7288806646383.7607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-30370027693.265671</v>
      </c>
      <c r="L4056" s="444">
        <f t="shared" ca="1" si="177"/>
        <v>-7319176674077.0264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-7319176674077.0264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-30496569475.320938</v>
      </c>
      <c r="L4057" s="444">
        <f t="shared" ca="1" si="177"/>
        <v>-7349673243552.3477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-7349673243552.3477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-30623638514.801453</v>
      </c>
      <c r="L4058" s="444">
        <f t="shared" ca="1" si="177"/>
        <v>-7380296882067.1494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-7380296882067.1494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-30751237008.613121</v>
      </c>
      <c r="L4059" s="444">
        <f t="shared" ca="1" si="177"/>
        <v>-7411048119075.7627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-7411048119075.7627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-30879367162.815678</v>
      </c>
      <c r="L4060" s="444">
        <f t="shared" ca="1" si="177"/>
        <v>-7441927486238.5781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-7441927486238.5781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-31008031192.660736</v>
      </c>
      <c r="L4061" s="444">
        <f t="shared" ca="1" si="177"/>
        <v>-7472935517431.2393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-7472935517431.2393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-31137231322.630161</v>
      </c>
      <c r="L4062" s="444">
        <f t="shared" ca="1" si="177"/>
        <v>-7504072748753.8691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-7504072748753.8691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-31266969786.474453</v>
      </c>
      <c r="L4063" s="444">
        <f t="shared" ca="1" si="177"/>
        <v>-7535339718540.3438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-7535339718540.3438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-31397248827.251431</v>
      </c>
      <c r="L4064" s="444">
        <f t="shared" ca="1" si="177"/>
        <v>-7566736967367.5947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-7566736967367.5947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-31528070697.364975</v>
      </c>
      <c r="L4065" s="444">
        <f t="shared" ca="1" si="177"/>
        <v>-7598265038064.96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-7598265038064.96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-31659437658.604</v>
      </c>
      <c r="L4066" s="444">
        <f t="shared" ca="1" si="177"/>
        <v>-7629924475723.5635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-7629924475723.5635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-31791351982.181519</v>
      </c>
      <c r="L4067" s="444">
        <f t="shared" ca="1" si="177"/>
        <v>-7661715827705.7451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-7661715827705.7451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-31923815948.773937</v>
      </c>
      <c r="L4068" s="444">
        <f t="shared" ca="1" si="177"/>
        <v>-7693639643654.5195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-7693639643654.5195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-32056831848.560501</v>
      </c>
      <c r="L4069" s="444">
        <f t="shared" ca="1" si="177"/>
        <v>-7725696475503.0801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-7725696475503.0801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-32190401981.262829</v>
      </c>
      <c r="L4070" s="444">
        <f t="shared" ca="1" si="177"/>
        <v>-7757886877484.3428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-7757886877484.3428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-32324528656.184761</v>
      </c>
      <c r="L4071" s="444">
        <f t="shared" ca="1" si="177"/>
        <v>-7790211406140.5273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-7790211406140.5273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-32459214192.252197</v>
      </c>
      <c r="L4072" s="444">
        <f t="shared" ca="1" si="177"/>
        <v>-7822670620332.7793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-7822670620332.7793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-32594460918.053246</v>
      </c>
      <c r="L4073" s="444">
        <f t="shared" ca="1" si="177"/>
        <v>-7855265081250.833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-7855265081250.833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-32730271171.878475</v>
      </c>
      <c r="L4074" s="444">
        <f t="shared" ca="1" si="177"/>
        <v>-7887995352422.7119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-7887995352422.7119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-32866647301.761299</v>
      </c>
      <c r="L4075" s="444">
        <f t="shared" ca="1" si="177"/>
        <v>-7920861999724.4736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-7920861999724.4736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-33003591665.518639</v>
      </c>
      <c r="L4076" s="444">
        <f t="shared" ca="1" si="177"/>
        <v>-7953865591389.9922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-7953865591389.9922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-33141106630.791634</v>
      </c>
      <c r="L4077" s="444">
        <f t="shared" ca="1" si="177"/>
        <v>-7987006698020.7842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-7987006698020.7842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-33279194575.086601</v>
      </c>
      <c r="L4078" s="444">
        <f t="shared" ca="1" si="177"/>
        <v>-8020285892595.8711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-8020285892595.8711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-33417857885.816128</v>
      </c>
      <c r="L4079" s="444">
        <f t="shared" ca="1" si="177"/>
        <v>-8053703750481.6875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-8053703750481.6875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-33557098960.340363</v>
      </c>
      <c r="L4080" s="444">
        <f t="shared" ca="1" si="177"/>
        <v>-8087260849442.0283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-8087260849442.0283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-33696920206.00845</v>
      </c>
      <c r="L4081" s="444">
        <f t="shared" ca="1" si="177"/>
        <v>-8120957769648.0371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-8120957769648.0371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-33837324040.200153</v>
      </c>
      <c r="L4082" s="444">
        <f t="shared" ca="1" si="177"/>
        <v>-8154795093688.2373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-8154795093688.2373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-33978312890.367657</v>
      </c>
      <c r="L4083" s="444">
        <f t="shared" ca="1" si="177"/>
        <v>-8188773406578.6045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-8188773406578.6045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-34119889194.077518</v>
      </c>
      <c r="L4084" s="444">
        <f t="shared" ca="1" si="177"/>
        <v>-8222893295772.6816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-8222893295772.6816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-34262055399.052845</v>
      </c>
      <c r="L4085" s="444">
        <f t="shared" ca="1" si="177"/>
        <v>-8257155351171.7344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-8257155351171.7344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-34404813963.215561</v>
      </c>
      <c r="L4086" s="444">
        <f t="shared" ca="1" si="177"/>
        <v>-8291560165134.9502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-8291560165134.9502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-34548167354.728958</v>
      </c>
      <c r="L4087" s="444">
        <f t="shared" ca="1" si="177"/>
        <v>-8326108332489.6787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-8326108332489.6787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-34692118052.040329</v>
      </c>
      <c r="L4088" s="444">
        <f t="shared" ref="L4088:L4342" ca="1" si="182">I4088-J4088+K4088</f>
        <v>-8360800450541.7188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-8360800450541.7188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-34836668543.923828</v>
      </c>
      <c r="L4089" s="444">
        <f t="shared" ca="1" si="182"/>
        <v>-8395637119085.6426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-8395637119085.6426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-34981821329.523506</v>
      </c>
      <c r="L4090" s="444">
        <f t="shared" ca="1" si="182"/>
        <v>-8430618940415.166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-8430618940415.166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-35127578918.396523</v>
      </c>
      <c r="L4091" s="444">
        <f t="shared" ca="1" si="182"/>
        <v>-8465746519333.5625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-8465746519333.5625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-35273943830.556511</v>
      </c>
      <c r="L4092" s="444">
        <f t="shared" ca="1" si="182"/>
        <v>-8501020463164.1191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-8501020463164.1191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-35420918596.517166</v>
      </c>
      <c r="L4093" s="444">
        <f t="shared" ca="1" si="182"/>
        <v>-8536441381760.6367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-8536441381760.6367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-35568505757.335983</v>
      </c>
      <c r="L4094" s="444">
        <f t="shared" ca="1" si="182"/>
        <v>-8572009887517.9727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-8572009887517.9727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-35716707864.658218</v>
      </c>
      <c r="L4095" s="444">
        <f t="shared" ca="1" si="182"/>
        <v>-8607726595382.6309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-8607726595382.6309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-35865527480.760963</v>
      </c>
      <c r="L4096" s="444">
        <f t="shared" ca="1" si="182"/>
        <v>-8643592122863.3916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-8643592122863.3916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-36014967178.597466</v>
      </c>
      <c r="L4097" s="444">
        <f t="shared" ca="1" si="182"/>
        <v>-8679607090041.9893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-8679607090041.9893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-36165029541.841621</v>
      </c>
      <c r="L4098" s="444">
        <f t="shared" ca="1" si="182"/>
        <v>-8715772119583.8311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-8715772119583.8311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-36315717164.932632</v>
      </c>
      <c r="L4099" s="444">
        <f t="shared" ca="1" si="182"/>
        <v>-8752087836748.7637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-8752087836748.7637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-36467032653.11985</v>
      </c>
      <c r="L4100" s="444">
        <f t="shared" ca="1" si="182"/>
        <v>-8788554869401.8838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-8788554869401.8838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-36618978622.507851</v>
      </c>
      <c r="L4101" s="444">
        <f t="shared" ca="1" si="182"/>
        <v>-8825173848024.3926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-8825173848024.3926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-36771557700.101639</v>
      </c>
      <c r="L4102" s="444">
        <f t="shared" ca="1" si="182"/>
        <v>-8861945405724.4941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-8861945405724.4941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-36924772523.852058</v>
      </c>
      <c r="L4103" s="444">
        <f t="shared" ca="1" si="182"/>
        <v>-8898870178248.3457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-8898870178248.3457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-37078625742.701439</v>
      </c>
      <c r="L4104" s="444">
        <f t="shared" ca="1" si="182"/>
        <v>-8935948803991.0469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-8935948803991.0469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-37233120016.629364</v>
      </c>
      <c r="L4105" s="444">
        <f t="shared" ca="1" si="182"/>
        <v>-8973181924007.6758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-8973181924007.6758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-37388258016.698647</v>
      </c>
      <c r="L4106" s="444">
        <f t="shared" ca="1" si="182"/>
        <v>-9010570182024.375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-9010570182024.375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-37544042425.101563</v>
      </c>
      <c r="L4107" s="444">
        <f t="shared" ca="1" si="182"/>
        <v>-9048114224449.4766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-9048114224449.4766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-37700475935.206154</v>
      </c>
      <c r="L4108" s="444">
        <f t="shared" ca="1" si="182"/>
        <v>-9085814700384.6836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-9085814700384.6836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-37857561251.602844</v>
      </c>
      <c r="L4109" s="444">
        <f t="shared" ca="1" si="182"/>
        <v>-9123672261636.2871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-9123672261636.2871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-38015301090.151199</v>
      </c>
      <c r="L4110" s="444">
        <f t="shared" ca="1" si="182"/>
        <v>-9161687562726.4375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-9161687562726.4375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-38173698178.026825</v>
      </c>
      <c r="L4111" s="444">
        <f t="shared" ca="1" si="182"/>
        <v>-9199861260904.4648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-9199861260904.4648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-38332755253.7686</v>
      </c>
      <c r="L4112" s="444">
        <f t="shared" ca="1" si="182"/>
        <v>-9238194016158.2344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-9238194016158.2344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-38492475067.325974</v>
      </c>
      <c r="L4113" s="444">
        <f t="shared" ca="1" si="182"/>
        <v>-9276686491225.5605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-9276686491225.5605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-38652860380.106499</v>
      </c>
      <c r="L4114" s="444">
        <f t="shared" ca="1" si="182"/>
        <v>-9315339351605.668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-9315339351605.668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-38813913965.023613</v>
      </c>
      <c r="L4115" s="444">
        <f t="shared" ca="1" si="182"/>
        <v>-9354153265570.6914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-9354153265570.6914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-38975638606.544548</v>
      </c>
      <c r="L4116" s="444">
        <f t="shared" ca="1" si="182"/>
        <v>-9393128904177.2363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-9393128904177.2363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-39138037100.738487</v>
      </c>
      <c r="L4117" s="444">
        <f t="shared" ca="1" si="182"/>
        <v>-9432266941277.9746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-9432266941277.9746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-39301112255.32489</v>
      </c>
      <c r="L4118" s="444">
        <f t="shared" ca="1" si="182"/>
        <v>-9471568053533.2988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-9471568053533.2988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-39464866889.722076</v>
      </c>
      <c r="L4119" s="444">
        <f t="shared" ca="1" si="182"/>
        <v>-9511032920423.0215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-9511032920423.0215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-39629303835.095924</v>
      </c>
      <c r="L4120" s="444">
        <f t="shared" ca="1" si="182"/>
        <v>-9550662224258.1172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-9550662224258.1172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-39794425934.408821</v>
      </c>
      <c r="L4121" s="444">
        <f t="shared" ca="1" si="182"/>
        <v>-9590456650192.5254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-9590456650192.5254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-39960236042.468857</v>
      </c>
      <c r="L4122" s="444">
        <f t="shared" ca="1" si="182"/>
        <v>-9630416886234.9941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-9630416886234.9941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-40126737025.979141</v>
      </c>
      <c r="L4123" s="444">
        <f t="shared" ca="1" si="182"/>
        <v>-9670543623260.9727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-9670543623260.9727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-40293931763.587387</v>
      </c>
      <c r="L4124" s="444">
        <f t="shared" ca="1" si="182"/>
        <v>-9710837555024.5605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-9710837555024.5605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-40461823145.935669</v>
      </c>
      <c r="L4125" s="444">
        <f t="shared" ca="1" si="182"/>
        <v>-9751299378170.4961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-9751299378170.4961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-40630414075.710403</v>
      </c>
      <c r="L4126" s="444">
        <f t="shared" ca="1" si="182"/>
        <v>-9791929792246.207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-9791929792246.207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-40799707467.692528</v>
      </c>
      <c r="L4127" s="444">
        <f t="shared" ca="1" si="182"/>
        <v>-9832729499713.9004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-9832729499713.9004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-40969706248.807915</v>
      </c>
      <c r="L4128" s="444">
        <f t="shared" ca="1" si="182"/>
        <v>-9873699205962.709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-9873699205962.709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-41140413358.177956</v>
      </c>
      <c r="L4129" s="444">
        <f t="shared" ca="1" si="182"/>
        <v>-9914839619320.8867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-9914839619320.8867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-41311831747.170364</v>
      </c>
      <c r="L4130" s="444">
        <f t="shared" ca="1" si="182"/>
        <v>-9956151451068.0566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-9956151451068.0566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-41483964379.450233</v>
      </c>
      <c r="L4131" s="444">
        <f t="shared" ca="1" si="182"/>
        <v>-9997635415447.5078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-9997635415447.5078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-41656814231.031281</v>
      </c>
      <c r="L4132" s="444">
        <f t="shared" ca="1" si="182"/>
        <v>-10039292229678.539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-10039292229678.539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-41830384290.327248</v>
      </c>
      <c r="L4133" s="444">
        <f t="shared" ca="1" si="182"/>
        <v>-10081122613968.867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-10081122613968.867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-42004677558.203613</v>
      </c>
      <c r="L4134" s="444">
        <f t="shared" ca="1" si="182"/>
        <v>-10123127291527.07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-10123127291527.07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-42179697048.029457</v>
      </c>
      <c r="L4135" s="444">
        <f t="shared" ca="1" si="182"/>
        <v>-10165306988575.1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-10165306988575.1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-42355445785.729584</v>
      </c>
      <c r="L4136" s="444">
        <f t="shared" ca="1" si="182"/>
        <v>-10207662434360.83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-10207662434360.83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-42531926809.836792</v>
      </c>
      <c r="L4137" s="444">
        <f t="shared" ca="1" si="182"/>
        <v>-10250194361170.666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-10250194361170.666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-42709143171.544441</v>
      </c>
      <c r="L4138" s="444">
        <f t="shared" ca="1" si="182"/>
        <v>-10292903504342.211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-10292903504342.211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-42887097934.759209</v>
      </c>
      <c r="L4139" s="444">
        <f t="shared" ca="1" si="182"/>
        <v>-10335790602276.971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-10335790602276.971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-43065794176.154045</v>
      </c>
      <c r="L4140" s="444">
        <f t="shared" ca="1" si="182"/>
        <v>-10378856396453.125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-10378856396453.125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-43245234985.221352</v>
      </c>
      <c r="L4141" s="444">
        <f t="shared" ca="1" si="182"/>
        <v>-10422101631438.346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-10422101631438.346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-43425423464.326439</v>
      </c>
      <c r="L4142" s="444">
        <f t="shared" ca="1" si="182"/>
        <v>-10465527054902.672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-10465527054902.672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-43606362728.761131</v>
      </c>
      <c r="L4143" s="444">
        <f t="shared" ca="1" si="182"/>
        <v>-10509133417631.434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-10509133417631.434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-43788055906.797638</v>
      </c>
      <c r="L4144" s="444">
        <f t="shared" ca="1" si="182"/>
        <v>-10552921473538.23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-10552921473538.23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-43970506139.74263</v>
      </c>
      <c r="L4145" s="444">
        <f t="shared" ca="1" si="182"/>
        <v>-10596891979677.973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-10596891979677.973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-44153716581.991554</v>
      </c>
      <c r="L4146" s="444">
        <f t="shared" ca="1" si="182"/>
        <v>-10641045696259.965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-10641045696259.965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-44337690401.083183</v>
      </c>
      <c r="L4147" s="444">
        <f t="shared" ca="1" si="182"/>
        <v>-10685383386661.049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-10685383386661.049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-44522430777.754372</v>
      </c>
      <c r="L4148" s="444">
        <f t="shared" ca="1" si="182"/>
        <v>-10729905817438.803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-10729905817438.803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-44707940905.99501</v>
      </c>
      <c r="L4149" s="444">
        <f t="shared" ca="1" si="182"/>
        <v>-10774613758344.797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-10774613758344.797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-44894223993.103317</v>
      </c>
      <c r="L4150" s="444">
        <f t="shared" ca="1" si="182"/>
        <v>-10819507982337.9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-10819507982337.9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-45081283259.741249</v>
      </c>
      <c r="L4151" s="444">
        <f t="shared" ca="1" si="182"/>
        <v>-10864589265597.643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-10864589265597.643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-45269121939.990173</v>
      </c>
      <c r="L4152" s="444">
        <f t="shared" ca="1" si="182"/>
        <v>-10909858387537.633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-10909858387537.633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-45457743281.406799</v>
      </c>
      <c r="L4153" s="444">
        <f t="shared" ca="1" si="182"/>
        <v>-10955316130819.039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-10955316130819.039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-45647150545.07933</v>
      </c>
      <c r="L4154" s="444">
        <f t="shared" ca="1" si="182"/>
        <v>-11000963281364.119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-11000963281364.119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-45837347005.68383</v>
      </c>
      <c r="L4155" s="444">
        <f t="shared" ca="1" si="182"/>
        <v>-11046800628369.803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-11046800628369.803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-46028335951.540848</v>
      </c>
      <c r="L4156" s="444">
        <f t="shared" ca="1" si="182"/>
        <v>-11092828964321.344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-11092828964321.344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-46220120684.672264</v>
      </c>
      <c r="L4157" s="444">
        <f t="shared" ca="1" si="182"/>
        <v>-11139049085006.016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-11139049085006.016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-46412704520.858398</v>
      </c>
      <c r="L4158" s="444">
        <f t="shared" ca="1" si="182"/>
        <v>-11185461789526.875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-11185461789526.875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-46606090789.695313</v>
      </c>
      <c r="L4159" s="444">
        <f t="shared" ca="1" si="182"/>
        <v>-11232067880316.57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-11232067880316.57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-46800282834.652374</v>
      </c>
      <c r="L4160" s="444">
        <f t="shared" ca="1" si="182"/>
        <v>-11278868163151.223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-11278868163151.223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-46995284013.130096</v>
      </c>
      <c r="L4161" s="444">
        <f t="shared" ca="1" si="182"/>
        <v>-11325863447164.354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-11325863447164.354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-47191097696.518143</v>
      </c>
      <c r="L4162" s="444">
        <f t="shared" ca="1" si="182"/>
        <v>-11373054544860.871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-11373054544860.871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-47387727270.253632</v>
      </c>
      <c r="L4163" s="444">
        <f t="shared" ca="1" si="182"/>
        <v>-11420442272131.125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-11420442272131.125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-47585176133.879684</v>
      </c>
      <c r="L4164" s="444">
        <f t="shared" ca="1" si="182"/>
        <v>-11468027448265.004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-11468027448265.004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-47783447701.104179</v>
      </c>
      <c r="L4165" s="444">
        <f t="shared" ca="1" si="182"/>
        <v>-11515810895966.107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-11515810895966.107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-47982545399.85878</v>
      </c>
      <c r="L4166" s="444">
        <f t="shared" ca="1" si="182"/>
        <v>-11563793441365.967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-11563793441365.967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-48182472672.358192</v>
      </c>
      <c r="L4167" s="444">
        <f t="shared" ca="1" si="182"/>
        <v>-11611975914038.324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-11611975914038.324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-48383232975.159683</v>
      </c>
      <c r="L4168" s="444">
        <f t="shared" ca="1" si="182"/>
        <v>-11660359147013.484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-11660359147013.484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-48584829779.222855</v>
      </c>
      <c r="L4169" s="444">
        <f t="shared" ca="1" si="182"/>
        <v>-11708943976792.707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-11708943976792.707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-48787266569.969612</v>
      </c>
      <c r="L4170" s="444">
        <f t="shared" ca="1" si="182"/>
        <v>-11757731243362.676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-11757731243362.676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-48990546847.344482</v>
      </c>
      <c r="L4171" s="444">
        <f t="shared" ca="1" si="182"/>
        <v>-11806721790210.02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-11806721790210.02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-49194674125.875084</v>
      </c>
      <c r="L4172" s="444">
        <f t="shared" ca="1" si="182"/>
        <v>-11855916464335.895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-11855916464335.895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-49399651934.732895</v>
      </c>
      <c r="L4173" s="444">
        <f t="shared" ca="1" si="182"/>
        <v>-11905316116270.627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-11905316116270.627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-49605483817.794281</v>
      </c>
      <c r="L4174" s="444">
        <f t="shared" ca="1" si="182"/>
        <v>-11954921600088.422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-11954921600088.422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-49812173333.701759</v>
      </c>
      <c r="L4175" s="444">
        <f t="shared" ca="1" si="182"/>
        <v>-12004733773422.123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-12004733773422.123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-50019724055.925514</v>
      </c>
      <c r="L4176" s="444">
        <f t="shared" ca="1" si="182"/>
        <v>-12054753497478.049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-12054753497478.049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-50228139572.825203</v>
      </c>
      <c r="L4177" s="444">
        <f t="shared" ca="1" si="182"/>
        <v>-12104981637050.875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-12104981637050.875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-50437423487.711975</v>
      </c>
      <c r="L4178" s="444">
        <f t="shared" ca="1" si="182"/>
        <v>-12155419060538.588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-12155419060538.588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-50647579418.910782</v>
      </c>
      <c r="L4179" s="444">
        <f t="shared" ca="1" si="182"/>
        <v>-12206066639957.498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-12206066639957.498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-50858610999.822906</v>
      </c>
      <c r="L4180" s="444">
        <f t="shared" ca="1" si="182"/>
        <v>-12256925250957.32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-12256925250957.32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-51070521878.988831</v>
      </c>
      <c r="L4181" s="444">
        <f t="shared" ca="1" si="182"/>
        <v>-12307995772836.309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-12307995772836.309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-51283315720.151283</v>
      </c>
      <c r="L4182" s="444">
        <f t="shared" ca="1" si="182"/>
        <v>-12359279088556.459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-12359279088556.459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-51496996202.318581</v>
      </c>
      <c r="L4183" s="444">
        <f t="shared" ca="1" si="182"/>
        <v>-12410776084758.777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-12410776084758.777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-51711567019.828239</v>
      </c>
      <c r="L4184" s="444">
        <f t="shared" ca="1" si="182"/>
        <v>-12462487651778.605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-12462487651778.605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-51927031882.410858</v>
      </c>
      <c r="L4185" s="444">
        <f t="shared" ca="1" si="182"/>
        <v>-12514414683661.016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-12514414683661.016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-52143394515.254234</v>
      </c>
      <c r="L4186" s="444">
        <f t="shared" ca="1" si="182"/>
        <v>-12566558078176.27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-12566558078176.27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-52360658659.067787</v>
      </c>
      <c r="L4187" s="444">
        <f t="shared" ca="1" si="182"/>
        <v>-12618918736835.338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-12618918736835.338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-52578828070.14724</v>
      </c>
      <c r="L4188" s="444">
        <f t="shared" ca="1" si="182"/>
        <v>-12671497564905.484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-12671497564905.484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-52797906520.439514</v>
      </c>
      <c r="L4189" s="444">
        <f t="shared" ca="1" si="182"/>
        <v>-12724295471425.924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-12724295471425.924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-53017897797.608017</v>
      </c>
      <c r="L4190" s="444">
        <f t="shared" ca="1" si="182"/>
        <v>-12777313369223.531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-12777313369223.531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-53238805705.098045</v>
      </c>
      <c r="L4191" s="444">
        <f t="shared" ca="1" si="182"/>
        <v>-12830552174928.629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-12830552174928.629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-53460634062.202621</v>
      </c>
      <c r="L4192" s="444">
        <f t="shared" ca="1" si="182"/>
        <v>-12884012808990.832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-12884012808990.832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-53683386704.128464</v>
      </c>
      <c r="L4193" s="444">
        <f t="shared" ca="1" si="182"/>
        <v>-12937696195694.961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-12937696195694.961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-53907067482.06234</v>
      </c>
      <c r="L4194" s="444">
        <f t="shared" ca="1" si="182"/>
        <v>-12991603263177.023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-12991603263177.023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-54131680263.237595</v>
      </c>
      <c r="L4195" s="444">
        <f t="shared" ca="1" si="182"/>
        <v>-13045734943440.262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-13045734943440.262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-54357228931.001091</v>
      </c>
      <c r="L4196" s="444">
        <f t="shared" ca="1" si="182"/>
        <v>-13100092172371.264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-13100092172371.264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-54583717384.880264</v>
      </c>
      <c r="L4197" s="444">
        <f t="shared" ca="1" si="182"/>
        <v>-13154675889756.145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-13154675889756.145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-54811149540.650604</v>
      </c>
      <c r="L4198" s="444">
        <f t="shared" ca="1" si="182"/>
        <v>-13209487039296.795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-13209487039296.795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-55039529330.403313</v>
      </c>
      <c r="L4199" s="444">
        <f t="shared" ca="1" si="182"/>
        <v>-13264526568627.197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-13264526568627.197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-55268860702.613319</v>
      </c>
      <c r="L4200" s="444">
        <f t="shared" ca="1" si="182"/>
        <v>-13319795429329.811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-13319795429329.811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-55499147622.207542</v>
      </c>
      <c r="L4201" s="444">
        <f t="shared" ca="1" si="182"/>
        <v>-13375294576952.018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-13375294576952.018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-55730394070.633408</v>
      </c>
      <c r="L4202" s="444">
        <f t="shared" ca="1" si="182"/>
        <v>-13431024971022.65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-13431024971022.65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-55962604045.927711</v>
      </c>
      <c r="L4203" s="444">
        <f t="shared" ca="1" si="182"/>
        <v>-13486987575068.578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-13486987575068.578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-56195781562.785744</v>
      </c>
      <c r="L4204" s="444">
        <f t="shared" ca="1" si="182"/>
        <v>-13543183356631.363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-13543183356631.363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-56429930652.630676</v>
      </c>
      <c r="L4205" s="444">
        <f t="shared" ca="1" si="182"/>
        <v>-13599613287283.994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-13599613287283.994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-56665055363.683311</v>
      </c>
      <c r="L4206" s="444">
        <f t="shared" ca="1" si="182"/>
        <v>-13656278342647.678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-13656278342647.678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-56901159761.03199</v>
      </c>
      <c r="L4207" s="444">
        <f t="shared" ca="1" si="182"/>
        <v>-13713179502408.709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-13713179502408.709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-57138247926.702965</v>
      </c>
      <c r="L4208" s="444">
        <f t="shared" ca="1" si="182"/>
        <v>-13770317750335.412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-13770317750335.412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-57376323959.730888</v>
      </c>
      <c r="L4209" s="444">
        <f t="shared" ca="1" si="182"/>
        <v>-13827694074295.143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-13827694074295.143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-57615391976.229752</v>
      </c>
      <c r="L4210" s="444">
        <f t="shared" ca="1" si="182"/>
        <v>-13885309466271.373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-13885309466271.373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-57855456109.46405</v>
      </c>
      <c r="L4211" s="444">
        <f t="shared" ca="1" si="182"/>
        <v>-13943164922380.838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-13943164922380.838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-58096520509.920158</v>
      </c>
      <c r="L4212" s="444">
        <f t="shared" ca="1" si="182"/>
        <v>-14001261442890.758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-14001261442890.758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-58338589345.378159</v>
      </c>
      <c r="L4213" s="444">
        <f t="shared" ca="1" si="182"/>
        <v>-14059600032236.137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-14059600032236.137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-58581666800.983902</v>
      </c>
      <c r="L4214" s="444">
        <f t="shared" ca="1" si="182"/>
        <v>-14118181699037.121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-14118181699037.121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-58825757079.321342</v>
      </c>
      <c r="L4215" s="444">
        <f t="shared" ca="1" si="182"/>
        <v>-14177007456116.443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-14177007456116.443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-59070864400.485168</v>
      </c>
      <c r="L4216" s="444">
        <f t="shared" ca="1" si="182"/>
        <v>-14236078320516.928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-14236078320516.928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-59316993002.153862</v>
      </c>
      <c r="L4217" s="444">
        <f t="shared" ca="1" si="182"/>
        <v>-14295395313519.082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-14295395313519.082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-59564147139.662842</v>
      </c>
      <c r="L4218" s="444">
        <f t="shared" ca="1" si="182"/>
        <v>-14354959460658.744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-14354959460658.744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-59812331086.078102</v>
      </c>
      <c r="L4219" s="444">
        <f t="shared" ca="1" si="182"/>
        <v>-14414771791744.822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-14414771791744.822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-60061549132.270103</v>
      </c>
      <c r="L4220" s="444">
        <f t="shared" ca="1" si="182"/>
        <v>-14474833340877.092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-14474833340877.092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-60311805586.987892</v>
      </c>
      <c r="L4221" s="444">
        <f t="shared" ca="1" si="182"/>
        <v>-14535145146464.08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-14535145146464.08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-60563104776.933655</v>
      </c>
      <c r="L4222" s="444">
        <f t="shared" ca="1" si="182"/>
        <v>-14595708251241.014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-14595708251241.014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-60815451046.837555</v>
      </c>
      <c r="L4223" s="444">
        <f t="shared" ca="1" si="182"/>
        <v>-14656523702287.852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-14656523702287.852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-61068848759.532715</v>
      </c>
      <c r="L4224" s="444">
        <f t="shared" ca="1" si="182"/>
        <v>-14717592551047.385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-14717592551047.385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-61323302296.030769</v>
      </c>
      <c r="L4225" s="444">
        <f t="shared" ca="1" si="182"/>
        <v>-14778915853343.416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-14778915853343.416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-61578816055.597565</v>
      </c>
      <c r="L4226" s="444">
        <f t="shared" ca="1" si="182"/>
        <v>-14840494669399.014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-14840494669399.014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-61835394455.829224</v>
      </c>
      <c r="L4227" s="444">
        <f t="shared" ca="1" si="182"/>
        <v>-14902330063854.844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-14902330063854.844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-62093041932.728516</v>
      </c>
      <c r="L4228" s="444">
        <f t="shared" ca="1" si="182"/>
        <v>-14964423105787.572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-14964423105787.572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-62351762940.781548</v>
      </c>
      <c r="L4229" s="444">
        <f t="shared" ca="1" si="182"/>
        <v>-15026774868728.354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-15026774868728.354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-62611561953.034805</v>
      </c>
      <c r="L4230" s="444">
        <f t="shared" ca="1" si="182"/>
        <v>-15089386430681.389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-15089386430681.389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-62872443461.172455</v>
      </c>
      <c r="L4231" s="444">
        <f t="shared" ca="1" si="182"/>
        <v>-15152258874142.561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-15152258874142.561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-63134411975.594002</v>
      </c>
      <c r="L4232" s="444">
        <f t="shared" ca="1" si="182"/>
        <v>-15215393286118.154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-15215393286118.154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-63397472025.49231</v>
      </c>
      <c r="L4233" s="444">
        <f t="shared" ca="1" si="182"/>
        <v>-15278790758143.646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-15278790758143.646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-63661628158.931862</v>
      </c>
      <c r="L4234" s="444">
        <f t="shared" ca="1" si="182"/>
        <v>-15342452386302.578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-15342452386302.578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-63926884942.927414</v>
      </c>
      <c r="L4235" s="444">
        <f t="shared" ca="1" si="182"/>
        <v>-15406379271245.506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-15406379271245.506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-64193246963.522942</v>
      </c>
      <c r="L4236" s="444">
        <f t="shared" ca="1" si="182"/>
        <v>-15470572518209.029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-15470572518209.029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-64460718825.870956</v>
      </c>
      <c r="L4237" s="444">
        <f t="shared" ca="1" si="182"/>
        <v>-15535033237034.9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-15535033237034.9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-64729305154.31208</v>
      </c>
      <c r="L4238" s="444">
        <f t="shared" ca="1" si="182"/>
        <v>-15599762542189.213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-15599762542189.213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-64999010592.455055</v>
      </c>
      <c r="L4239" s="444">
        <f t="shared" ca="1" si="182"/>
        <v>-15664761552781.668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-15664761552781.668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-65269839803.25695</v>
      </c>
      <c r="L4240" s="444">
        <f t="shared" ca="1" si="182"/>
        <v>-15730031392584.926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-15730031392584.926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-65541797469.103859</v>
      </c>
      <c r="L4241" s="444">
        <f t="shared" ca="1" si="182"/>
        <v>-15795573190054.029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-15795573190054.029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-65814888291.891785</v>
      </c>
      <c r="L4242" s="444">
        <f t="shared" ca="1" si="182"/>
        <v>-15861388078345.922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-15861388078345.922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-66089116993.108009</v>
      </c>
      <c r="L4243" s="444">
        <f t="shared" ca="1" si="182"/>
        <v>-15927477195339.029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-15927477195339.029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-66364488313.912621</v>
      </c>
      <c r="L4244" s="444">
        <f t="shared" ca="1" si="182"/>
        <v>-15993841683652.941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-15993841683652.941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-66641007015.220589</v>
      </c>
      <c r="L4245" s="444">
        <f t="shared" ca="1" si="182"/>
        <v>-16060482690668.162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-16060482690668.162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-66918677877.783997</v>
      </c>
      <c r="L4246" s="444">
        <f t="shared" ca="1" si="182"/>
        <v>-16127401368545.945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-16127401368545.945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-67197505702.274773</v>
      </c>
      <c r="L4247" s="444">
        <f t="shared" ca="1" si="182"/>
        <v>-16194598874248.221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-16194598874248.221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-67477495309.367584</v>
      </c>
      <c r="L4248" s="444">
        <f t="shared" ca="1" si="182"/>
        <v>-16262076369557.588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-16262076369557.588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-67758651539.823273</v>
      </c>
      <c r="L4249" s="444">
        <f t="shared" ca="1" si="182"/>
        <v>-16329835021097.412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-16329835021097.412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-68040979254.572548</v>
      </c>
      <c r="L4250" s="444">
        <f t="shared" ca="1" si="182"/>
        <v>-16397876000351.984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-16397876000351.984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-68324483334.799934</v>
      </c>
      <c r="L4251" s="444">
        <f t="shared" ca="1" si="182"/>
        <v>-16466200483686.785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-16466200483686.785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-68609168682.028267</v>
      </c>
      <c r="L4252" s="444">
        <f t="shared" ca="1" si="182"/>
        <v>-16534809652368.813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-16534809652368.813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-68895040218.203384</v>
      </c>
      <c r="L4253" s="444">
        <f t="shared" ca="1" si="182"/>
        <v>-16603704692587.016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-16603704692587.016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-69182102885.779236</v>
      </c>
      <c r="L4254" s="444">
        <f t="shared" ca="1" si="182"/>
        <v>-16672886795472.795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-16672886795472.795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-69470361647.803314</v>
      </c>
      <c r="L4255" s="444">
        <f t="shared" ca="1" si="182"/>
        <v>-16742357157120.598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-16742357157120.598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-69759821488.002487</v>
      </c>
      <c r="L4256" s="444">
        <f t="shared" ca="1" si="182"/>
        <v>-16812116978608.6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-16812116978608.6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-70050487410.869156</v>
      </c>
      <c r="L4257" s="444">
        <f t="shared" ca="1" si="182"/>
        <v>-16882167466019.469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-16882167466019.469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-70342364441.747787</v>
      </c>
      <c r="L4258" s="444">
        <f t="shared" ca="1" si="182"/>
        <v>-16952509830461.217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-16952509830461.217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-70635457626.921722</v>
      </c>
      <c r="L4259" s="444">
        <f t="shared" ca="1" si="182"/>
        <v>-17023145288088.139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-17023145288088.139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-70929772033.700577</v>
      </c>
      <c r="L4260" s="444">
        <f t="shared" ca="1" si="182"/>
        <v>-17094075060121.84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-17094075060121.84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-71225312750.50766</v>
      </c>
      <c r="L4261" s="444">
        <f t="shared" ca="1" si="182"/>
        <v>-17165300372872.348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-17165300372872.348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-71522084886.968109</v>
      </c>
      <c r="L4262" s="444">
        <f t="shared" ca="1" si="182"/>
        <v>-17236822457759.316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-17236822457759.316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-71820093573.997147</v>
      </c>
      <c r="L4263" s="444">
        <f t="shared" ca="1" si="182"/>
        <v>-17308642551333.314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-17308642551333.314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-72119343963.888809</v>
      </c>
      <c r="L4264" s="444">
        <f t="shared" ca="1" si="182"/>
        <v>-17380761895297.203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-17380761895297.203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-72419841230.405014</v>
      </c>
      <c r="L4265" s="444">
        <f t="shared" ca="1" si="182"/>
        <v>-17453181736527.607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-17453181736527.607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-72721590568.865036</v>
      </c>
      <c r="L4266" s="444">
        <f t="shared" ca="1" si="182"/>
        <v>-17525903327096.473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-17525903327096.473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-73024597196.235306</v>
      </c>
      <c r="L4267" s="444">
        <f t="shared" ca="1" si="182"/>
        <v>-17598927924292.707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-17598927924292.707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-73328866351.219604</v>
      </c>
      <c r="L4268" s="444">
        <f t="shared" ca="1" si="182"/>
        <v>-17672256790643.926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-17672256790643.926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-73634403294.349686</v>
      </c>
      <c r="L4269" s="444">
        <f t="shared" ca="1" si="182"/>
        <v>-17745891193938.277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-17745891193938.277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-73941213308.076157</v>
      </c>
      <c r="L4270" s="444">
        <f t="shared" ca="1" si="182"/>
        <v>-17819832407246.352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-17819832407246.352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-74249301696.859802</v>
      </c>
      <c r="L4271" s="444">
        <f t="shared" ca="1" si="182"/>
        <v>-17894081708943.211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-17894081708943.211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-74558673787.263382</v>
      </c>
      <c r="L4272" s="444">
        <f t="shared" ca="1" si="182"/>
        <v>-17968640382730.473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-17968640382730.473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-74869334928.04364</v>
      </c>
      <c r="L4273" s="444">
        <f t="shared" ca="1" si="182"/>
        <v>-18043509717658.516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-18043509717658.516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-75181290490.24382</v>
      </c>
      <c r="L4274" s="444">
        <f t="shared" ca="1" si="182"/>
        <v>-18118691008148.758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-18118691008148.758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-75494545867.286484</v>
      </c>
      <c r="L4275" s="444">
        <f t="shared" ca="1" si="182"/>
        <v>-18194185554016.043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-18194185554016.043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-75809106475.066849</v>
      </c>
      <c r="L4276" s="444">
        <f t="shared" ca="1" si="182"/>
        <v>-18269994660491.109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-18269994660491.109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-76124977752.046295</v>
      </c>
      <c r="L4277" s="444">
        <f t="shared" ca="1" si="182"/>
        <v>-18346119638243.156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-18346119638243.156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-76442165159.346481</v>
      </c>
      <c r="L4278" s="444">
        <f t="shared" ca="1" si="182"/>
        <v>-18422561803402.504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-18422561803402.504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-76760674180.843765</v>
      </c>
      <c r="L4279" s="444">
        <f t="shared" ca="1" si="182"/>
        <v>-18499322477583.348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-18499322477583.348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-77080510323.263947</v>
      </c>
      <c r="L4280" s="444">
        <f t="shared" ca="1" si="182"/>
        <v>-18576402987906.613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-18576402987906.613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-77401679116.277557</v>
      </c>
      <c r="L4281" s="444">
        <f t="shared" ca="1" si="182"/>
        <v>-18653804667022.891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-18653804667022.891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-77724186112.595383</v>
      </c>
      <c r="L4282" s="444">
        <f t="shared" ca="1" si="182"/>
        <v>-18731528853135.484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-18731528853135.484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-78048036888.064514</v>
      </c>
      <c r="L4283" s="444">
        <f t="shared" ca="1" si="182"/>
        <v>-18809576890023.551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-18809576890023.551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-78373237041.764801</v>
      </c>
      <c r="L4284" s="444">
        <f t="shared" ca="1" si="182"/>
        <v>-18887950127065.316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-18887950127065.316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-78699792196.105484</v>
      </c>
      <c r="L4285" s="444">
        <f t="shared" ca="1" si="182"/>
        <v>-18966649919261.422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-18966649919261.422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-79027707996.922592</v>
      </c>
      <c r="L4286" s="444">
        <f t="shared" ca="1" si="182"/>
        <v>-19045677627258.344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-19045677627258.344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-79356990113.576431</v>
      </c>
      <c r="L4287" s="444">
        <f t="shared" ca="1" si="182"/>
        <v>-19125034617371.922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-19125034617371.922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-79687644239.049667</v>
      </c>
      <c r="L4288" s="444">
        <f t="shared" ca="1" si="182"/>
        <v>-19204722261610.973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-19204722261610.973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-80019676090.045715</v>
      </c>
      <c r="L4289" s="444">
        <f t="shared" ca="1" si="182"/>
        <v>-19284741937701.02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-19284741937701.02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-80353091407.087585</v>
      </c>
      <c r="L4290" s="444">
        <f t="shared" ca="1" si="182"/>
        <v>-19365095029108.105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-19365095029108.105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-80687895954.617111</v>
      </c>
      <c r="L4291" s="444">
        <f t="shared" ca="1" si="182"/>
        <v>-19445782925062.723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-19445782925062.723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-81024095521.094681</v>
      </c>
      <c r="L4292" s="444">
        <f t="shared" ca="1" si="182"/>
        <v>-19526807020583.816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-19526807020583.816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-81361695919.099228</v>
      </c>
      <c r="L4293" s="444">
        <f t="shared" ca="1" si="182"/>
        <v>-19608168716502.914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-19608168716502.914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-81700702985.428802</v>
      </c>
      <c r="L4294" s="444">
        <f t="shared" ca="1" si="182"/>
        <v>-19689869419488.344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-19689869419488.344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-82041122581.201431</v>
      </c>
      <c r="L4295" s="444">
        <f t="shared" ca="1" si="182"/>
        <v>-19771910542069.547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-19771910542069.547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-82382960591.956451</v>
      </c>
      <c r="L4296" s="444">
        <f t="shared" ca="1" si="182"/>
        <v>-19854293502661.504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-19854293502661.504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-82726222927.756271</v>
      </c>
      <c r="L4297" s="444">
        <f t="shared" ca="1" si="182"/>
        <v>-19937019725589.262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-19937019725589.262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-83070915523.288589</v>
      </c>
      <c r="L4298" s="444">
        <f t="shared" ca="1" si="182"/>
        <v>-20020090641112.551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-20020090641112.551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-83417044337.968964</v>
      </c>
      <c r="L4299" s="444">
        <f t="shared" ca="1" si="182"/>
        <v>-20103507685450.52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-20103507685450.52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-83764615356.043823</v>
      </c>
      <c r="L4300" s="444">
        <f t="shared" ca="1" si="182"/>
        <v>-20187272300806.563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-20187272300806.563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-84113634586.694016</v>
      </c>
      <c r="L4301" s="444">
        <f t="shared" ca="1" si="182"/>
        <v>-20271385935393.258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-20271385935393.258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-84464108064.13858</v>
      </c>
      <c r="L4302" s="444">
        <f t="shared" ca="1" si="182"/>
        <v>-20355850043457.395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-20355850043457.395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-84816041847.739136</v>
      </c>
      <c r="L4303" s="444">
        <f t="shared" ca="1" si="182"/>
        <v>-20440666085305.133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-20440666085305.133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-85169442022.104721</v>
      </c>
      <c r="L4304" s="444">
        <f t="shared" ca="1" si="182"/>
        <v>-20525835527327.238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-20525835527327.238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-85524314697.196823</v>
      </c>
      <c r="L4305" s="444">
        <f t="shared" ca="1" si="182"/>
        <v>-20611359842024.434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-20611359842024.434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-85880666008.435135</v>
      </c>
      <c r="L4306" s="444">
        <f t="shared" ca="1" si="182"/>
        <v>-20697240508032.867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-20697240508032.867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-86238502116.803619</v>
      </c>
      <c r="L4307" s="444">
        <f t="shared" ca="1" si="182"/>
        <v>-20783479010149.672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-20783479010149.672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-86597829208.95697</v>
      </c>
      <c r="L4308" s="444">
        <f t="shared" ca="1" si="182"/>
        <v>-20870076839358.629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-20870076839358.629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-86958653497.327621</v>
      </c>
      <c r="L4309" s="444">
        <f t="shared" ca="1" si="182"/>
        <v>-20957035492855.957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-20957035492855.957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-87320981220.233154</v>
      </c>
      <c r="L4310" s="444">
        <f t="shared" ca="1" si="182"/>
        <v>-21044356474076.191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-21044356474076.191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-87684818641.984131</v>
      </c>
      <c r="L4311" s="444">
        <f t="shared" ca="1" si="182"/>
        <v>-21132041292718.176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-21132041292718.176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-88050172052.992401</v>
      </c>
      <c r="L4312" s="444">
        <f t="shared" ca="1" si="182"/>
        <v>-21220091464771.168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-21220091464771.168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-88417047769.879868</v>
      </c>
      <c r="L4313" s="444">
        <f t="shared" ca="1" si="182"/>
        <v>-21308508512541.047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-21308508512541.047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-88785452135.587692</v>
      </c>
      <c r="L4314" s="444">
        <f t="shared" ca="1" si="182"/>
        <v>-21397293964676.633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-21397293964676.633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-89155391519.485962</v>
      </c>
      <c r="L4315" s="444">
        <f t="shared" ca="1" si="182"/>
        <v>-21486449356196.117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-21486449356196.117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-89526872317.483826</v>
      </c>
      <c r="L4316" s="444">
        <f t="shared" ca="1" si="182"/>
        <v>-21575976228513.602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-21575976228513.602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-89899900952.139999</v>
      </c>
      <c r="L4317" s="444">
        <f t="shared" ca="1" si="182"/>
        <v>-21665876129465.742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-21665876129465.742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-90274483872.773926</v>
      </c>
      <c r="L4318" s="444">
        <f t="shared" ca="1" si="182"/>
        <v>-21756150613338.516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-21756150613338.516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-90650627555.577148</v>
      </c>
      <c r="L4319" s="444">
        <f t="shared" ca="1" si="182"/>
        <v>-21846801240894.094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-21846801240894.094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-91028338503.725388</v>
      </c>
      <c r="L4320" s="444">
        <f t="shared" ca="1" si="182"/>
        <v>-21937829579397.82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-21937829579397.82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-91407623247.490921</v>
      </c>
      <c r="L4321" s="444">
        <f t="shared" ca="1" si="182"/>
        <v>-22029237202645.313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-22029237202645.313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-91788488344.355469</v>
      </c>
      <c r="L4322" s="444">
        <f t="shared" ca="1" si="182"/>
        <v>-22121025690989.668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-22121025690989.668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-92170940379.123611</v>
      </c>
      <c r="L4323" s="444">
        <f t="shared" ca="1" si="182"/>
        <v>-22213196631368.793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-22213196631368.793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-92554985964.036636</v>
      </c>
      <c r="L4324" s="444">
        <f t="shared" ca="1" si="182"/>
        <v>-22305751617332.828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-22305751617332.828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-92940631738.88678</v>
      </c>
      <c r="L4325" s="444">
        <f t="shared" ca="1" si="182"/>
        <v>-22398692249071.715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-22398692249071.715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-93327884371.132141</v>
      </c>
      <c r="L4326" s="444">
        <f t="shared" ca="1" si="182"/>
        <v>-22492020133442.848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-22492020133442.848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-93716750556.011871</v>
      </c>
      <c r="L4327" s="444">
        <f t="shared" ca="1" si="182"/>
        <v>-22585736883998.859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-22585736883998.859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-94107237016.661911</v>
      </c>
      <c r="L4328" s="444">
        <f t="shared" ca="1" si="182"/>
        <v>-22679844121015.52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-22679844121015.52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-94499350504.231323</v>
      </c>
      <c r="L4329" s="444">
        <f t="shared" ca="1" si="182"/>
        <v>-22774343471519.75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-22774343471519.75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-94893097797.998962</v>
      </c>
      <c r="L4330" s="444">
        <f t="shared" ca="1" si="182"/>
        <v>-22869236569317.75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-22869236569317.75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-95288485705.490631</v>
      </c>
      <c r="L4331" s="444">
        <f t="shared" ca="1" si="182"/>
        <v>-22964525055023.242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-22964525055023.242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-95685521062.596848</v>
      </c>
      <c r="L4332" s="444">
        <f t="shared" ca="1" si="182"/>
        <v>-23060210576085.84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-23060210576085.84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-96084210733.690994</v>
      </c>
      <c r="L4333" s="444">
        <f t="shared" ca="1" si="182"/>
        <v>-23156294786819.531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-23156294786819.531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-96484561611.748047</v>
      </c>
      <c r="L4334" s="444">
        <f t="shared" ca="1" si="182"/>
        <v>-23252779348431.281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-23252779348431.281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-96886580618.463669</v>
      </c>
      <c r="L4335" s="444">
        <f t="shared" ca="1" si="182"/>
        <v>-23349665929049.746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-23349665929049.746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-97290274704.373947</v>
      </c>
      <c r="L4336" s="444">
        <f t="shared" ca="1" si="182"/>
        <v>-23446956203754.121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-23446956203754.121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-97695650848.97551</v>
      </c>
      <c r="L4337" s="444">
        <f t="shared" ca="1" si="182"/>
        <v>-23544651854603.098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-23544651854603.098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-98102716060.846237</v>
      </c>
      <c r="L4338" s="444">
        <f t="shared" ca="1" si="182"/>
        <v>-23642754570663.945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-23642754570663.945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-98511477377.766434</v>
      </c>
      <c r="L4339" s="444">
        <f t="shared" ca="1" si="182"/>
        <v>-23741266048041.711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-23741266048041.711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-98921941866.840454</v>
      </c>
      <c r="L4340" s="444">
        <f t="shared" ca="1" si="182"/>
        <v>-23840187989908.551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-23840187989908.551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-99334116624.618958</v>
      </c>
      <c r="L4341" s="444">
        <f t="shared" ca="1" si="182"/>
        <v>-23939522106533.168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-23939522106533.168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-99748008777.221527</v>
      </c>
      <c r="L4342" s="444">
        <f t="shared" ca="1" si="182"/>
        <v>-24039270115310.391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-24039270115310.391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-100163625480.45996</v>
      </c>
      <c r="L4343" s="444">
        <f t="shared" ref="L4343:L4597" ca="1" si="187">I4343-J4343+K4343</f>
        <v>-24139433740790.852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-24139433740790.852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-100580973919.96188</v>
      </c>
      <c r="L4344" s="444">
        <f t="shared" ca="1" si="187"/>
        <v>-24240014714710.813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-24240014714710.813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-101000061311.29504</v>
      </c>
      <c r="L4345" s="444">
        <f t="shared" ca="1" si="187"/>
        <v>-24341014776022.109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-24341014776022.109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-101420894900.09212</v>
      </c>
      <c r="L4346" s="444">
        <f t="shared" ca="1" si="187"/>
        <v>-24442435670922.203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-24442435670922.203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-101843481962.17584</v>
      </c>
      <c r="L4347" s="444">
        <f t="shared" ca="1" si="187"/>
        <v>-24544279152884.379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-24544279152884.379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-102267829803.68491</v>
      </c>
      <c r="L4348" s="444">
        <f t="shared" ca="1" si="187"/>
        <v>-24646546982688.063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-24646546982688.063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-102693945761.20026</v>
      </c>
      <c r="L4349" s="444">
        <f t="shared" ca="1" si="187"/>
        <v>-24749240928449.262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-24749240928449.262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-103121837201.87192</v>
      </c>
      <c r="L4350" s="444">
        <f t="shared" ca="1" si="187"/>
        <v>-24852362765651.133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-24852362765651.133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-103551511523.54639</v>
      </c>
      <c r="L4351" s="444">
        <f t="shared" ca="1" si="187"/>
        <v>-24955914277174.68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-24955914277174.68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-103982976154.8945</v>
      </c>
      <c r="L4352" s="444">
        <f t="shared" ca="1" si="187"/>
        <v>-25059897253329.574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-25059897253329.574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-104416238555.53989</v>
      </c>
      <c r="L4353" s="444">
        <f t="shared" ca="1" si="187"/>
        <v>-25164313491885.113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-25164313491885.113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-104851306216.18797</v>
      </c>
      <c r="L4354" s="444">
        <f t="shared" ca="1" si="187"/>
        <v>-25269164798101.301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-25269164798101.301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-105288186658.75542</v>
      </c>
      <c r="L4355" s="444">
        <f t="shared" ca="1" si="187"/>
        <v>-25374452984760.055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-25374452984760.055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-105726887436.50023</v>
      </c>
      <c r="L4356" s="444">
        <f t="shared" ca="1" si="187"/>
        <v>-25480179872196.555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-25480179872196.555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-106167416134.15231</v>
      </c>
      <c r="L4357" s="444">
        <f t="shared" ca="1" si="187"/>
        <v>-25586347288330.707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-25586347288330.707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-106609780368.04462</v>
      </c>
      <c r="L4358" s="444">
        <f t="shared" ca="1" si="187"/>
        <v>-25692957068698.75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-25692957068698.75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-107053987786.2448</v>
      </c>
      <c r="L4359" s="444">
        <f t="shared" ca="1" si="187"/>
        <v>-25800011056484.996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-25800011056484.996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-107500046068.68748</v>
      </c>
      <c r="L4360" s="444">
        <f t="shared" ca="1" si="187"/>
        <v>-25907511102553.684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-25907511102553.684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-107947962927.30701</v>
      </c>
      <c r="L4361" s="444">
        <f t="shared" ca="1" si="187"/>
        <v>-26015459065480.992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-26015459065480.992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-108397746106.17081</v>
      </c>
      <c r="L4362" s="444">
        <f t="shared" ca="1" si="187"/>
        <v>-26123856811587.164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-26123856811587.164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-108849403381.61319</v>
      </c>
      <c r="L4363" s="444">
        <f t="shared" ca="1" si="187"/>
        <v>-26232706214968.777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-26232706214968.777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-109302942562.3699</v>
      </c>
      <c r="L4364" s="444">
        <f t="shared" ca="1" si="187"/>
        <v>-26342009157531.148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-26342009157531.148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-109758371489.71312</v>
      </c>
      <c r="L4365" s="444">
        <f t="shared" ca="1" si="187"/>
        <v>-26451767529020.863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-26451767529020.863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-110215698037.58693</v>
      </c>
      <c r="L4366" s="444">
        <f t="shared" ca="1" si="187"/>
        <v>-26561983227058.449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-26561983227058.449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-110674930112.74353</v>
      </c>
      <c r="L4367" s="444">
        <f t="shared" ca="1" si="187"/>
        <v>-26672658157171.191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-26672658157171.191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-111136075654.87996</v>
      </c>
      <c r="L4368" s="444">
        <f t="shared" ca="1" si="187"/>
        <v>-26783794232826.07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-26783794232826.07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-111599142636.77528</v>
      </c>
      <c r="L4369" s="444">
        <f t="shared" ca="1" si="187"/>
        <v>-26895393375462.844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-26895393375462.844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-112064139064.42851</v>
      </c>
      <c r="L4370" s="444">
        <f t="shared" ca="1" si="187"/>
        <v>-27007457514527.273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-27007457514527.273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-112531072977.19698</v>
      </c>
      <c r="L4371" s="444">
        <f t="shared" ca="1" si="187"/>
        <v>-27119988587504.469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-27119988587504.469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-112999952447.93529</v>
      </c>
      <c r="L4372" s="444">
        <f t="shared" ca="1" si="187"/>
        <v>-27232988539952.402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-27232988539952.402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-113470785583.13501</v>
      </c>
      <c r="L4373" s="444">
        <f t="shared" ca="1" si="187"/>
        <v>-27346459325535.539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-27346459325535.539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-113943580523.06474</v>
      </c>
      <c r="L4374" s="444">
        <f t="shared" ca="1" si="187"/>
        <v>-27460402906058.605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-27460402906058.605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-114418345441.91086</v>
      </c>
      <c r="L4375" s="444">
        <f t="shared" ca="1" si="187"/>
        <v>-27574821251500.516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-27574821251500.516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-114895088547.91881</v>
      </c>
      <c r="L4376" s="444">
        <f t="shared" ca="1" si="187"/>
        <v>-27689716340048.434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-27689716340048.434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-115373818083.53516</v>
      </c>
      <c r="L4377" s="444">
        <f t="shared" ca="1" si="187"/>
        <v>-27805090158131.969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-27805090158131.969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-115854542325.54987</v>
      </c>
      <c r="L4378" s="444">
        <f t="shared" ca="1" si="187"/>
        <v>-27920944700457.52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-27920944700457.52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-116337269585.23969</v>
      </c>
      <c r="L4379" s="444">
        <f t="shared" ca="1" si="187"/>
        <v>-28037281970042.758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-28037281970042.758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-116822008208.51149</v>
      </c>
      <c r="L4380" s="444">
        <f t="shared" ca="1" si="187"/>
        <v>-28154103978251.27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-28154103978251.27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-117308766576.04697</v>
      </c>
      <c r="L4381" s="444">
        <f t="shared" ca="1" si="187"/>
        <v>-28271412744827.316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-28271412744827.316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-117797553103.44716</v>
      </c>
      <c r="L4382" s="444">
        <f t="shared" ca="1" si="187"/>
        <v>-28389210297930.762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-28389210297930.762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-118288376241.37819</v>
      </c>
      <c r="L4383" s="444">
        <f t="shared" ca="1" si="187"/>
        <v>-28507498674172.141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-28507498674172.141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-118781244475.71724</v>
      </c>
      <c r="L4384" s="444">
        <f t="shared" ca="1" si="187"/>
        <v>-28626279918647.859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-28626279918647.859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-119276166327.69942</v>
      </c>
      <c r="L4385" s="444">
        <f t="shared" ca="1" si="187"/>
        <v>-28745556084975.559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-28745556084975.559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-119773150354.06482</v>
      </c>
      <c r="L4386" s="444">
        <f t="shared" ca="1" si="187"/>
        <v>-28865329235329.625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-28865329235329.625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-120272205147.20677</v>
      </c>
      <c r="L4387" s="444">
        <f t="shared" ca="1" si="187"/>
        <v>-28985601440476.832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-28985601440476.832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-120773339335.32013</v>
      </c>
      <c r="L4388" s="444">
        <f t="shared" ca="1" si="187"/>
        <v>-29106374779812.152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-29106374779812.152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-121276561582.55063</v>
      </c>
      <c r="L4389" s="444">
        <f t="shared" ca="1" si="187"/>
        <v>-29227651341394.703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-29227651341394.703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-121781880589.14459</v>
      </c>
      <c r="L4390" s="444">
        <f t="shared" ca="1" si="187"/>
        <v>-29349433221983.848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-29349433221983.848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-122289305091.59938</v>
      </c>
      <c r="L4391" s="444">
        <f t="shared" ca="1" si="187"/>
        <v>-29471722527075.445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-29471722527075.445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-122798843862.81435</v>
      </c>
      <c r="L4392" s="444">
        <f t="shared" ca="1" si="187"/>
        <v>-29594521370938.258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-29594521370938.258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-123310505712.24272</v>
      </c>
      <c r="L4393" s="444">
        <f t="shared" ca="1" si="187"/>
        <v>-29717831876650.5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-29717831876650.5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-123824299486.04373</v>
      </c>
      <c r="L4394" s="444">
        <f t="shared" ca="1" si="187"/>
        <v>-29841656176136.543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-29841656176136.543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-124340234067.2356</v>
      </c>
      <c r="L4395" s="444">
        <f t="shared" ca="1" si="187"/>
        <v>-29965996410203.777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-29965996410203.777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-124858318375.84908</v>
      </c>
      <c r="L4396" s="444">
        <f t="shared" ca="1" si="187"/>
        <v>-30090854728579.625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-30090854728579.625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-125378561369.08177</v>
      </c>
      <c r="L4397" s="444">
        <f t="shared" ca="1" si="187"/>
        <v>-30216233289948.707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-30216233289948.707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-125900972041.45296</v>
      </c>
      <c r="L4398" s="444">
        <f t="shared" ca="1" si="187"/>
        <v>-30342134261990.16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-30342134261990.16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-126425559424.95901</v>
      </c>
      <c r="L4399" s="444">
        <f t="shared" ca="1" si="187"/>
        <v>-30468559821415.121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-30468559821415.121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-126952332589.22968</v>
      </c>
      <c r="L4400" s="444">
        <f t="shared" ca="1" si="187"/>
        <v>-30595512154004.352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-30595512154004.352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-127481300641.6848</v>
      </c>
      <c r="L4401" s="444">
        <f t="shared" ca="1" si="187"/>
        <v>-30722993454646.035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-30722993454646.035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-128012472727.69182</v>
      </c>
      <c r="L4402" s="444">
        <f t="shared" ca="1" si="187"/>
        <v>-30851005927373.727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-30851005927373.727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-128545858030.72385</v>
      </c>
      <c r="L4403" s="444">
        <f t="shared" ca="1" si="187"/>
        <v>-30979551785404.449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-30979551785404.449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-129081465772.51855</v>
      </c>
      <c r="L4404" s="444">
        <f t="shared" ca="1" si="187"/>
        <v>-31108633251176.969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-31108633251176.969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-129619305213.23737</v>
      </c>
      <c r="L4405" s="444">
        <f t="shared" ca="1" si="187"/>
        <v>-31238252556390.207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-31238252556390.207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-130159385651.62585</v>
      </c>
      <c r="L4406" s="444">
        <f t="shared" ca="1" si="187"/>
        <v>-31368411942041.832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-31368411942041.832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-130701716425.17429</v>
      </c>
      <c r="L4407" s="444">
        <f t="shared" ca="1" si="187"/>
        <v>-31499113658467.008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-31499113658467.008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-131246306910.27922</v>
      </c>
      <c r="L4408" s="444">
        <f t="shared" ca="1" si="187"/>
        <v>-31630359965377.285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-31630359965377.285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-131793166522.40535</v>
      </c>
      <c r="L4409" s="444">
        <f t="shared" ca="1" si="187"/>
        <v>-31762153131899.691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-31762153131899.691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-132342304716.2487</v>
      </c>
      <c r="L4410" s="444">
        <f t="shared" ca="1" si="187"/>
        <v>-31894495436615.941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-31894495436615.941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-132893730985.89977</v>
      </c>
      <c r="L4411" s="444">
        <f t="shared" ca="1" si="187"/>
        <v>-32027389167601.84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-32027389167601.84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-133447454865.00766</v>
      </c>
      <c r="L4412" s="444">
        <f t="shared" ca="1" si="187"/>
        <v>-32160836622466.848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-32160836622466.848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-134003485926.94519</v>
      </c>
      <c r="L4413" s="444">
        <f t="shared" ca="1" si="187"/>
        <v>-32294840108393.793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-32294840108393.793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-134561833784.97415</v>
      </c>
      <c r="L4414" s="444">
        <f t="shared" ca="1" si="187"/>
        <v>-32429401942178.766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-32429401942178.766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-135122508092.41154</v>
      </c>
      <c r="L4415" s="444">
        <f t="shared" ca="1" si="187"/>
        <v>-32564524450271.176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-32564524450271.176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-135685518542.79657</v>
      </c>
      <c r="L4416" s="444">
        <f t="shared" ca="1" si="187"/>
        <v>-32700209968813.973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-32700209968813.973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-136250874870.0582</v>
      </c>
      <c r="L4417" s="444">
        <f t="shared" ca="1" si="187"/>
        <v>-32836460843684.031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-32836460843684.031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-136818586848.68346</v>
      </c>
      <c r="L4418" s="444">
        <f t="shared" ca="1" si="187"/>
        <v>-32973279430532.715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-32973279430532.715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-137388664293.88631</v>
      </c>
      <c r="L4419" s="444">
        <f t="shared" ca="1" si="187"/>
        <v>-33110668094826.602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-33110668094826.602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-137961117061.7775</v>
      </c>
      <c r="L4420" s="444">
        <f t="shared" ca="1" si="187"/>
        <v>-33248629211888.379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-33248629211888.379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-138535955049.53491</v>
      </c>
      <c r="L4421" s="444">
        <f t="shared" ca="1" si="187"/>
        <v>-33387165166937.914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-33387165166937.914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-139113188195.57465</v>
      </c>
      <c r="L4422" s="444">
        <f t="shared" ca="1" si="187"/>
        <v>-33526278355133.488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-33526278355133.488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-139692826479.72287</v>
      </c>
      <c r="L4423" s="444">
        <f t="shared" ca="1" si="187"/>
        <v>-33665971181613.211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-33665971181613.211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-140274879923.38837</v>
      </c>
      <c r="L4424" s="444">
        <f t="shared" ca="1" si="187"/>
        <v>-33806246061536.598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-33806246061536.598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-140859358589.73581</v>
      </c>
      <c r="L4425" s="444">
        <f t="shared" ca="1" si="187"/>
        <v>-33947105420126.332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-33947105420126.332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-141446272583.85971</v>
      </c>
      <c r="L4426" s="444">
        <f t="shared" ca="1" si="187"/>
        <v>-34088551692710.191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-34088551692710.191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-142035632052.95911</v>
      </c>
      <c r="L4427" s="444">
        <f t="shared" ca="1" si="187"/>
        <v>-34230587324763.152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-34230587324763.152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-142627447186.51312</v>
      </c>
      <c r="L4428" s="444">
        <f t="shared" ca="1" si="187"/>
        <v>-34373214771949.664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-34373214771949.664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-143221728216.45691</v>
      </c>
      <c r="L4429" s="444">
        <f t="shared" ca="1" si="187"/>
        <v>-34516436500166.121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-34516436500166.121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-143818485417.35883</v>
      </c>
      <c r="L4430" s="444">
        <f t="shared" ca="1" si="187"/>
        <v>-34660254985583.48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-34660254985583.48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-144417729106.59781</v>
      </c>
      <c r="L4431" s="444">
        <f t="shared" ca="1" si="187"/>
        <v>-34804672714690.078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-34804672714690.078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-145019469644.54199</v>
      </c>
      <c r="L4432" s="444">
        <f t="shared" ca="1" si="187"/>
        <v>-34949692184334.621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-34949692184334.621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-145623717434.72757</v>
      </c>
      <c r="L4433" s="444">
        <f t="shared" ca="1" si="187"/>
        <v>-35095315901769.348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-35095315901769.348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-146230482924.03894</v>
      </c>
      <c r="L4434" s="444">
        <f t="shared" ca="1" si="187"/>
        <v>-35241546384693.383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-35241546384693.383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-146839776602.8891</v>
      </c>
      <c r="L4435" s="444">
        <f t="shared" ca="1" si="187"/>
        <v>-35388386161296.273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-35388386161296.273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-147451609005.40112</v>
      </c>
      <c r="L4436" s="444">
        <f t="shared" ca="1" si="187"/>
        <v>-35535837770301.672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-35535837770301.672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-148065990709.5903</v>
      </c>
      <c r="L4437" s="444">
        <f t="shared" ca="1" si="187"/>
        <v>-35683903761011.266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-35683903761011.266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-148682932337.54694</v>
      </c>
      <c r="L4438" s="444">
        <f t="shared" ca="1" si="187"/>
        <v>-35832586693348.813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-35832586693348.813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-149302444555.62006</v>
      </c>
      <c r="L4439" s="444">
        <f t="shared" ca="1" si="187"/>
        <v>-35981889137904.43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-35981889137904.43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-149924538074.60178</v>
      </c>
      <c r="L4440" s="444">
        <f t="shared" ca="1" si="187"/>
        <v>-36131813675979.031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-36131813675979.031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-150549223649.91263</v>
      </c>
      <c r="L4441" s="444">
        <f t="shared" ca="1" si="187"/>
        <v>-36282362899628.945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-36282362899628.945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-151176512081.78726</v>
      </c>
      <c r="L4442" s="444">
        <f t="shared" ca="1" si="187"/>
        <v>-36433539411710.734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-36433539411710.734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-151806414215.4614</v>
      </c>
      <c r="L4443" s="444">
        <f t="shared" ca="1" si="187"/>
        <v>-36585345825926.195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-36585345825926.195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-152438940941.35913</v>
      </c>
      <c r="L4444" s="444">
        <f t="shared" ca="1" si="187"/>
        <v>-36737784766867.555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-36737784766867.555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-153074103195.28146</v>
      </c>
      <c r="L4445" s="444">
        <f t="shared" ca="1" si="187"/>
        <v>-36890858870062.836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-36890858870062.836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-153711911958.59515</v>
      </c>
      <c r="L4446" s="444">
        <f t="shared" ca="1" si="187"/>
        <v>-37044570782021.43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-37044570782021.43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-154352378258.42261</v>
      </c>
      <c r="L4447" s="444">
        <f t="shared" ca="1" si="187"/>
        <v>-37198923160279.852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-37198923160279.852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-154995513167.8327</v>
      </c>
      <c r="L4448" s="444">
        <f t="shared" ca="1" si="187"/>
        <v>-37353918673447.688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-37353918673447.688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-155641327806.03204</v>
      </c>
      <c r="L4449" s="444">
        <f t="shared" ca="1" si="187"/>
        <v>-37509560001253.719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-37509560001253.719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-156289833338.55716</v>
      </c>
      <c r="L4450" s="444">
        <f t="shared" ca="1" si="187"/>
        <v>-37665849834592.273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-37665849834592.273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-156941040977.4678</v>
      </c>
      <c r="L4451" s="444">
        <f t="shared" ca="1" si="187"/>
        <v>-37822790875569.742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-37822790875569.742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-157594961981.54059</v>
      </c>
      <c r="L4452" s="444">
        <f t="shared" ca="1" si="187"/>
        <v>-37980385837551.281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-37980385837551.281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-158251607656.46368</v>
      </c>
      <c r="L4453" s="444">
        <f t="shared" ca="1" si="187"/>
        <v>-38138637445207.742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-38138637445207.742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-158910989355.03226</v>
      </c>
      <c r="L4454" s="444">
        <f t="shared" ca="1" si="187"/>
        <v>-38297548434562.773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-38297548434562.773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-159573118477.34488</v>
      </c>
      <c r="L4455" s="444">
        <f t="shared" ca="1" si="187"/>
        <v>-38457121553040.117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-38457121553040.117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-160238006471.00049</v>
      </c>
      <c r="L4456" s="444">
        <f t="shared" ca="1" si="187"/>
        <v>-38617359559511.117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-38617359559511.117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-160905664831.29633</v>
      </c>
      <c r="L4457" s="444">
        <f t="shared" ca="1" si="187"/>
        <v>-38778265224342.414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-38778265224342.414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-161576105101.42673</v>
      </c>
      <c r="L4458" s="444">
        <f t="shared" ca="1" si="187"/>
        <v>-38939841329443.844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-38939841329443.844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-162249338872.68268</v>
      </c>
      <c r="L4459" s="444">
        <f t="shared" ca="1" si="187"/>
        <v>-39102090668316.523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-39102090668316.523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-162925377784.65219</v>
      </c>
      <c r="L4460" s="444">
        <f t="shared" ca="1" si="187"/>
        <v>-39265016046101.172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-39265016046101.172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-163604233525.42154</v>
      </c>
      <c r="L4461" s="444">
        <f t="shared" ca="1" si="187"/>
        <v>-39428620279626.594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-39428620279626.594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-164285917831.77747</v>
      </c>
      <c r="L4462" s="444">
        <f t="shared" ca="1" si="187"/>
        <v>-39592906197458.375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-39592906197458.375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-164970442489.40988</v>
      </c>
      <c r="L4463" s="444">
        <f t="shared" ca="1" si="187"/>
        <v>-39757876639947.781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-39757876639947.781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-165657819333.11575</v>
      </c>
      <c r="L4464" s="444">
        <f t="shared" ca="1" si="187"/>
        <v>-39923534459280.898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-39923534459280.898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-166348060247.00375</v>
      </c>
      <c r="L4465" s="444">
        <f t="shared" ca="1" si="187"/>
        <v>-40089882519527.898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-40089882519527.898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-167041177164.69958</v>
      </c>
      <c r="L4466" s="444">
        <f t="shared" ca="1" si="187"/>
        <v>-40256923696692.602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-40256923696692.602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-167737182069.55249</v>
      </c>
      <c r="L4467" s="444">
        <f t="shared" ca="1" si="187"/>
        <v>-40424660878762.156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-40424660878762.156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-168436086994.84232</v>
      </c>
      <c r="L4468" s="444">
        <f t="shared" ca="1" si="187"/>
        <v>-40593096965757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-40593096965757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-169137904023.98749</v>
      </c>
      <c r="L4469" s="444">
        <f t="shared" ca="1" si="187"/>
        <v>-40762234869780.984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-40762234869780.984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-169842645290.75409</v>
      </c>
      <c r="L4470" s="444">
        <f t="shared" ca="1" si="187"/>
        <v>-40932077515071.742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-40932077515071.742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-170550322979.46558</v>
      </c>
      <c r="L4471" s="444">
        <f t="shared" ca="1" si="187"/>
        <v>-41102627838051.211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-41102627838051.211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-171260949325.21338</v>
      </c>
      <c r="L4472" s="444">
        <f t="shared" ca="1" si="187"/>
        <v>-41273888787376.422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-41273888787376.422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-171974536614.06842</v>
      </c>
      <c r="L4473" s="444">
        <f t="shared" ca="1" si="187"/>
        <v>-41445863323990.492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-41445863323990.492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-172691097183.2937</v>
      </c>
      <c r="L4474" s="444">
        <f t="shared" ca="1" si="187"/>
        <v>-41618554421173.789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-41618554421173.789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-173410643421.55746</v>
      </c>
      <c r="L4475" s="444">
        <f t="shared" ca="1" si="187"/>
        <v>-41791965064595.344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-41791965064595.344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-174133187769.14728</v>
      </c>
      <c r="L4476" s="444">
        <f t="shared" ca="1" si="187"/>
        <v>-41966098252364.492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-41966098252364.492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-174858742718.18539</v>
      </c>
      <c r="L4477" s="444">
        <f t="shared" ca="1" si="187"/>
        <v>-42140956995082.68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-42140956995082.68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-175587320812.84448</v>
      </c>
      <c r="L4478" s="444">
        <f t="shared" ca="1" si="187"/>
        <v>-42316544315895.523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-42316544315895.523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-176318934649.56467</v>
      </c>
      <c r="L4479" s="444">
        <f t="shared" ca="1" si="187"/>
        <v>-42492863250545.086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-42492863250545.086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-177053596877.27118</v>
      </c>
      <c r="L4480" s="444">
        <f t="shared" ca="1" si="187"/>
        <v>-42669916847422.359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-42669916847422.359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-177791320197.59317</v>
      </c>
      <c r="L4481" s="444">
        <f t="shared" ca="1" si="187"/>
        <v>-42847708167619.953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-42847708167619.953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-178532117365.08313</v>
      </c>
      <c r="L4482" s="444">
        <f t="shared" ca="1" si="187"/>
        <v>-43026240284985.039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-43026240284985.039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-179276001187.43765</v>
      </c>
      <c r="L4483" s="444">
        <f t="shared" ca="1" si="187"/>
        <v>-43205516286172.477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-43205516286172.477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-180022984525.71866</v>
      </c>
      <c r="L4484" s="444">
        <f t="shared" ca="1" si="187"/>
        <v>-43385539270698.195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-43385539270698.195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-180773080294.57581</v>
      </c>
      <c r="L4485" s="444">
        <f t="shared" ca="1" si="187"/>
        <v>-43566312350992.773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-43566312350992.773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-181526301462.46988</v>
      </c>
      <c r="L4486" s="444">
        <f t="shared" ca="1" si="187"/>
        <v>-43747838652455.242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-43747838652455.242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-182282661051.89685</v>
      </c>
      <c r="L4487" s="444">
        <f t="shared" ca="1" si="187"/>
        <v>-43930121313507.141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-43930121313507.141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-183042172139.6131</v>
      </c>
      <c r="L4488" s="444">
        <f t="shared" ca="1" si="187"/>
        <v>-44113163485646.75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-44113163485646.75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-183804847856.86145</v>
      </c>
      <c r="L4489" s="444">
        <f t="shared" ca="1" si="187"/>
        <v>-44296968333503.609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-44296968333503.609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-184570701389.59836</v>
      </c>
      <c r="L4490" s="444">
        <f t="shared" ca="1" si="187"/>
        <v>-44481539034893.211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-44481539034893.211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-185339745978.72171</v>
      </c>
      <c r="L4491" s="444">
        <f t="shared" ca="1" si="187"/>
        <v>-44666878780871.93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-44666878780871.93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-186111994920.29971</v>
      </c>
      <c r="L4492" s="444">
        <f t="shared" ca="1" si="187"/>
        <v>-44852990775792.227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-44852990775792.227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-186887461565.80093</v>
      </c>
      <c r="L4493" s="444">
        <f t="shared" ca="1" si="187"/>
        <v>-45039878237358.031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-45039878237358.031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-187666159322.32513</v>
      </c>
      <c r="L4494" s="444">
        <f t="shared" ca="1" si="187"/>
        <v>-45227544396680.359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-45227544396680.359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-188448101652.83484</v>
      </c>
      <c r="L4495" s="444">
        <f t="shared" ca="1" si="187"/>
        <v>-45415992498333.195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-45415992498333.195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-189233302076.38831</v>
      </c>
      <c r="L4496" s="444">
        <f t="shared" ca="1" si="187"/>
        <v>-45605225800409.586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-45605225800409.586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-190021774168.37326</v>
      </c>
      <c r="L4497" s="444">
        <f t="shared" ca="1" si="187"/>
        <v>-45795247574577.961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-45795247574577.961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-190813531560.74152</v>
      </c>
      <c r="L4498" s="444">
        <f t="shared" ca="1" si="187"/>
        <v>-45986061106138.703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-45986061106138.703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-191608587942.2446</v>
      </c>
      <c r="L4499" s="444">
        <f t="shared" ca="1" si="187"/>
        <v>-46177669694080.945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-46177669694080.945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-192406957058.67059</v>
      </c>
      <c r="L4500" s="444">
        <f t="shared" ca="1" si="187"/>
        <v>-46370076651139.617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-46370076651139.617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-193208652713.08173</v>
      </c>
      <c r="L4501" s="444">
        <f t="shared" ca="1" si="187"/>
        <v>-46563285303852.695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-46563285303852.695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-194013688766.05289</v>
      </c>
      <c r="L4502" s="444">
        <f t="shared" ca="1" si="187"/>
        <v>-46757298992618.75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-46757298992618.75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-194822079135.91147</v>
      </c>
      <c r="L4503" s="444">
        <f t="shared" ca="1" si="187"/>
        <v>-46952121071754.664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-46952121071754.664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-195633837798.97775</v>
      </c>
      <c r="L4504" s="444">
        <f t="shared" ca="1" si="187"/>
        <v>-47147754909553.641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-47147754909553.641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-196448978789.80682</v>
      </c>
      <c r="L4505" s="444">
        <f t="shared" ca="1" si="187"/>
        <v>-47344203888343.445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-47344203888343.445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-197267516201.43103</v>
      </c>
      <c r="L4506" s="444">
        <f t="shared" ca="1" si="187"/>
        <v>-47541471404544.875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-47541471404544.875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-198089464185.60364</v>
      </c>
      <c r="L4507" s="444">
        <f t="shared" ca="1" si="187"/>
        <v>-47739560868730.477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-47739560868730.477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-198914836953.04364</v>
      </c>
      <c r="L4508" s="444">
        <f t="shared" ca="1" si="187"/>
        <v>-47938475705683.523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-47938475705683.523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-199743648773.68134</v>
      </c>
      <c r="L4509" s="444">
        <f t="shared" ca="1" si="187"/>
        <v>-48138219354457.203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-48138219354457.203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-200575913976.905</v>
      </c>
      <c r="L4510" s="444">
        <f t="shared" ca="1" si="187"/>
        <v>-48338795268434.109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-48338795268434.109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-201411646951.80878</v>
      </c>
      <c r="L4511" s="444">
        <f t="shared" ca="1" si="187"/>
        <v>-48540206915385.922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-48540206915385.922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-202250862147.44135</v>
      </c>
      <c r="L4512" s="444">
        <f t="shared" ca="1" si="187"/>
        <v>-48742457777533.359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-48742457777533.359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-203093574073.05566</v>
      </c>
      <c r="L4513" s="444">
        <f t="shared" ca="1" si="187"/>
        <v>-48945551351606.414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-48945551351606.414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-203939797298.36005</v>
      </c>
      <c r="L4514" s="444">
        <f t="shared" ca="1" si="187"/>
        <v>-49149491148904.773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-49149491148904.773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-204789546453.7699</v>
      </c>
      <c r="L4515" s="444">
        <f t="shared" ca="1" si="187"/>
        <v>-49354280695358.547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-49354280695358.547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-205642836230.66061</v>
      </c>
      <c r="L4516" s="444">
        <f t="shared" ca="1" si="187"/>
        <v>-49559923531589.211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-49559923531589.211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-206499681381.6217</v>
      </c>
      <c r="L4517" s="444">
        <f t="shared" ca="1" si="187"/>
        <v>-49766423212970.836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-49766423212970.836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-207360096720.71182</v>
      </c>
      <c r="L4518" s="444">
        <f t="shared" ca="1" si="187"/>
        <v>-49973783309691.547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-49973783309691.547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-208224097123.71478</v>
      </c>
      <c r="L4519" s="444">
        <f t="shared" ca="1" si="187"/>
        <v>-50182007406815.258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-50182007406815.258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-209091697528.39691</v>
      </c>
      <c r="L4520" s="444">
        <f t="shared" ca="1" si="187"/>
        <v>-50391099104343.656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-50391099104343.656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-209962912934.76523</v>
      </c>
      <c r="L4521" s="444">
        <f t="shared" ca="1" si="187"/>
        <v>-50601062017278.422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-50601062017278.422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-210837758405.32675</v>
      </c>
      <c r="L4522" s="444">
        <f t="shared" ca="1" si="187"/>
        <v>-50811899775683.75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-50811899775683.75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-211716249065.34897</v>
      </c>
      <c r="L4523" s="444">
        <f t="shared" ca="1" si="187"/>
        <v>-51023616024749.102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-51023616024749.102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-212598400103.12125</v>
      </c>
      <c r="L4524" s="444">
        <f t="shared" ca="1" si="187"/>
        <v>-51236214424852.227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-51236214424852.227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-213484226770.21762</v>
      </c>
      <c r="L4525" s="444">
        <f t="shared" ca="1" si="187"/>
        <v>-51449698651622.445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-51449698651622.445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-214373744381.76019</v>
      </c>
      <c r="L4526" s="444">
        <f t="shared" ca="1" si="187"/>
        <v>-51664072396004.203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-51664072396004.203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-215266968316.68417</v>
      </c>
      <c r="L4527" s="444">
        <f t="shared" ca="1" si="187"/>
        <v>-51879339364320.891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-51879339364320.891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-216163914018.00372</v>
      </c>
      <c r="L4528" s="444">
        <f t="shared" ca="1" si="187"/>
        <v>-52095503278338.891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-52095503278338.891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-217064596993.0787</v>
      </c>
      <c r="L4529" s="444">
        <f t="shared" ca="1" si="187"/>
        <v>-52312567875331.969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-52312567875331.969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-217969032813.88321</v>
      </c>
      <c r="L4530" s="444">
        <f t="shared" ca="1" si="187"/>
        <v>-52530536908145.852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-52530536908145.852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-218877237117.27438</v>
      </c>
      <c r="L4531" s="444">
        <f t="shared" ca="1" si="187"/>
        <v>-52749414145263.125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-52749414145263.125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-219789225605.26303</v>
      </c>
      <c r="L4532" s="444">
        <f t="shared" ca="1" si="187"/>
        <v>-52969203370868.391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-52969203370868.391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-220705014045.28494</v>
      </c>
      <c r="L4533" s="444">
        <f t="shared" ca="1" si="187"/>
        <v>-53189908384913.672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-53189908384913.672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-221624618270.47363</v>
      </c>
      <c r="L4534" s="444">
        <f t="shared" ca="1" si="187"/>
        <v>-53411533003184.148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-53411533003184.148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-222548054179.93396</v>
      </c>
      <c r="L4535" s="444">
        <f t="shared" ca="1" si="187"/>
        <v>-53634081057364.086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-53634081057364.086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-223475337739.01703</v>
      </c>
      <c r="L4536" s="444">
        <f t="shared" ca="1" si="187"/>
        <v>-53857556395103.102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-53857556395103.102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-224406484979.59625</v>
      </c>
      <c r="L4537" s="444">
        <f t="shared" ca="1" si="187"/>
        <v>-54081962880082.695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-54081962880082.695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-225341512000.34457</v>
      </c>
      <c r="L4538" s="444">
        <f t="shared" ca="1" si="187"/>
        <v>-54307304392083.039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-54307304392083.039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-226280434967.01266</v>
      </c>
      <c r="L4539" s="444">
        <f t="shared" ca="1" si="187"/>
        <v>-54533584827050.055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-54533584827050.055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-227223270112.70856</v>
      </c>
      <c r="L4540" s="444">
        <f t="shared" ca="1" si="187"/>
        <v>-54760808097162.766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-54760808097162.766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-228170033738.17819</v>
      </c>
      <c r="L4541" s="444">
        <f t="shared" ca="1" si="187"/>
        <v>-54988978130900.945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-54988978130900.945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-229120742212.08728</v>
      </c>
      <c r="L4542" s="444">
        <f t="shared" ca="1" si="187"/>
        <v>-55218098873113.031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-55218098873113.031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-230075411971.30429</v>
      </c>
      <c r="L4543" s="444">
        <f t="shared" ca="1" si="187"/>
        <v>-55448174285084.336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-55448174285084.336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-231034059521.18469</v>
      </c>
      <c r="L4544" s="444">
        <f t="shared" ca="1" si="187"/>
        <v>-55679208344605.523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-55679208344605.523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-231996701435.85635</v>
      </c>
      <c r="L4545" s="444">
        <f t="shared" ca="1" si="187"/>
        <v>-55911205046041.383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-55911205046041.383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-232963354358.5058</v>
      </c>
      <c r="L4546" s="444">
        <f t="shared" ca="1" si="187"/>
        <v>-56144168400399.891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-56144168400399.891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-233934035001.6662</v>
      </c>
      <c r="L4547" s="444">
        <f t="shared" ca="1" si="187"/>
        <v>-56378102435401.555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-56378102435401.555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-234908760147.50647</v>
      </c>
      <c r="L4548" s="444">
        <f t="shared" ca="1" si="187"/>
        <v>-56613011195549.063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-56613011195549.063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-235887546648.12109</v>
      </c>
      <c r="L4549" s="444">
        <f t="shared" ca="1" si="187"/>
        <v>-56848898742197.188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-56848898742197.188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-236870411425.82156</v>
      </c>
      <c r="L4550" s="444">
        <f t="shared" ca="1" si="187"/>
        <v>-57085769153623.008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-57085769153623.008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-237857371473.42917</v>
      </c>
      <c r="L4551" s="444">
        <f t="shared" ca="1" si="187"/>
        <v>-57323626525096.438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-57323626525096.438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-238848443854.56848</v>
      </c>
      <c r="L4552" s="444">
        <f t="shared" ca="1" si="187"/>
        <v>-57562474968951.008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-57562474968951.008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-239843645703.96255</v>
      </c>
      <c r="L4553" s="444">
        <f t="shared" ca="1" si="187"/>
        <v>-57802318614654.969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-57802318614654.969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-240842994227.72903</v>
      </c>
      <c r="L4554" s="444">
        <f t="shared" ca="1" si="187"/>
        <v>-58043161608882.695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-58043161608882.695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-241846506703.67792</v>
      </c>
      <c r="L4555" s="444">
        <f t="shared" ca="1" si="187"/>
        <v>-58285008115586.375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-58285008115586.375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-242854200481.60992</v>
      </c>
      <c r="L4556" s="444">
        <f t="shared" ca="1" si="187"/>
        <v>-58527862316067.984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-58527862316067.984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-243866092983.61658</v>
      </c>
      <c r="L4557" s="444">
        <f t="shared" ca="1" si="187"/>
        <v>-58771728409051.602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-58771728409051.602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-244882201704.38162</v>
      </c>
      <c r="L4558" s="444">
        <f t="shared" ca="1" si="187"/>
        <v>-59016610610755.984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-59016610610755.984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-245902544211.48328</v>
      </c>
      <c r="L4559" s="444">
        <f t="shared" ca="1" si="187"/>
        <v>-59262513154967.469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-59262513154967.469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-246927138145.69775</v>
      </c>
      <c r="L4560" s="444">
        <f t="shared" ca="1" si="187"/>
        <v>-59509440293113.164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-59509440293113.164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-247956001221.30484</v>
      </c>
      <c r="L4561" s="444">
        <f t="shared" ca="1" si="187"/>
        <v>-59757396294334.469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-59757396294334.469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-248989151226.39362</v>
      </c>
      <c r="L4562" s="444">
        <f t="shared" ca="1" si="187"/>
        <v>-60006385445560.859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-60006385445560.859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-250026606023.17029</v>
      </c>
      <c r="L4563" s="444">
        <f t="shared" ca="1" si="187"/>
        <v>-60256412051584.031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-60256412051584.031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-251068383548.26678</v>
      </c>
      <c r="L4564" s="444">
        <f t="shared" ca="1" si="187"/>
        <v>-60507480435132.297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-60507480435132.297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-252114501813.05121</v>
      </c>
      <c r="L4565" s="444">
        <f t="shared" ca="1" si="187"/>
        <v>-60759594936945.352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-60759594936945.352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-253164978903.93896</v>
      </c>
      <c r="L4566" s="444">
        <f t="shared" ca="1" si="187"/>
        <v>-61012759915849.289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-61012759915849.289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-254219832982.70535</v>
      </c>
      <c r="L4567" s="444">
        <f t="shared" ca="1" si="187"/>
        <v>-61266979748831.992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-61266979748831.992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-255279082286.79993</v>
      </c>
      <c r="L4568" s="444">
        <f t="shared" ca="1" si="187"/>
        <v>-61522258831118.789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-61522258831118.789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-256342745129.66162</v>
      </c>
      <c r="L4569" s="444">
        <f t="shared" ca="1" si="187"/>
        <v>-61778601576248.453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-61778601576248.453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-257410839901.03522</v>
      </c>
      <c r="L4570" s="444">
        <f t="shared" ca="1" si="187"/>
        <v>-62036012416149.492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-62036012416149.492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-258483385067.28955</v>
      </c>
      <c r="L4571" s="444">
        <f t="shared" ca="1" si="187"/>
        <v>-62294495801216.781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-62294495801216.781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-259560399171.73654</v>
      </c>
      <c r="L4572" s="444">
        <f t="shared" ca="1" si="187"/>
        <v>-62554056200388.516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-62554056200388.516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-260641900834.95215</v>
      </c>
      <c r="L4573" s="444">
        <f t="shared" ca="1" si="187"/>
        <v>-62814698101223.469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-62814698101223.469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-261727908755.09778</v>
      </c>
      <c r="L4574" s="444">
        <f t="shared" ca="1" si="187"/>
        <v>-63076426009978.57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-63076426009978.57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-262818441708.24402</v>
      </c>
      <c r="L4575" s="444">
        <f t="shared" ca="1" si="187"/>
        <v>-63339244451686.813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-63339244451686.813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-263913518548.69507</v>
      </c>
      <c r="L4576" s="444">
        <f t="shared" ca="1" si="187"/>
        <v>-63603157970235.508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-63603157970235.508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-265013158209.31461</v>
      </c>
      <c r="L4577" s="444">
        <f t="shared" ca="1" si="187"/>
        <v>-63868171128444.82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-63868171128444.82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-266117379701.85339</v>
      </c>
      <c r="L4578" s="444">
        <f t="shared" ca="1" si="187"/>
        <v>-64134288508146.672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-64134288508146.672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-267226202117.27777</v>
      </c>
      <c r="L4579" s="444">
        <f t="shared" ca="1" si="187"/>
        <v>-64401514710263.953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-64401514710263.953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-268339644626.09982</v>
      </c>
      <c r="L4580" s="444">
        <f t="shared" ca="1" si="187"/>
        <v>-64669854354890.055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-64669854354890.055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-269457726478.70856</v>
      </c>
      <c r="L4581" s="444">
        <f t="shared" ca="1" si="187"/>
        <v>-64939312081368.766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-64939312081368.766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-270580467005.70322</v>
      </c>
      <c r="L4582" s="444">
        <f t="shared" ca="1" si="187"/>
        <v>-65209892548374.469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-65209892548374.469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-271707885618.22696</v>
      </c>
      <c r="L4583" s="444">
        <f t="shared" ca="1" si="187"/>
        <v>-65481600433992.695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-65481600433992.695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-272840001808.30292</v>
      </c>
      <c r="L4584" s="444">
        <f t="shared" ca="1" si="187"/>
        <v>-65754440435801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-65754440435801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-273976835149.17081</v>
      </c>
      <c r="L4585" s="444">
        <f t="shared" ca="1" si="187"/>
        <v>-66028417270950.172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-66028417270950.172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-275118405295.62573</v>
      </c>
      <c r="L4586" s="444">
        <f t="shared" ca="1" si="187"/>
        <v>-66303535676245.797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-66303535676245.797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-276264731984.35748</v>
      </c>
      <c r="L4587" s="444">
        <f t="shared" ca="1" si="187"/>
        <v>-66579800408230.156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-66579800408230.156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-277415835034.2923</v>
      </c>
      <c r="L4588" s="444">
        <f t="shared" ca="1" si="187"/>
        <v>-66857216243264.445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-66857216243264.445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-278571734346.93518</v>
      </c>
      <c r="L4589" s="444">
        <f t="shared" ca="1" si="187"/>
        <v>-67135787977611.383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-67135787977611.383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-279732449906.71411</v>
      </c>
      <c r="L4590" s="444">
        <f t="shared" ca="1" si="187"/>
        <v>-67415520427518.094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-67415520427518.094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-280898001781.32538</v>
      </c>
      <c r="L4591" s="444">
        <f t="shared" ca="1" si="187"/>
        <v>-67696418429299.422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-67696418429299.422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-282068410122.08093</v>
      </c>
      <c r="L4592" s="444">
        <f t="shared" ca="1" si="187"/>
        <v>-67978486839421.5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-67978486839421.5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-283243695164.25623</v>
      </c>
      <c r="L4593" s="444">
        <f t="shared" ca="1" si="187"/>
        <v>-68261730534585.758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-68261730534585.758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-284423877227.44067</v>
      </c>
      <c r="L4594" s="444">
        <f t="shared" ca="1" si="187"/>
        <v>-68546154411813.195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-68546154411813.195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-285608976715.88831</v>
      </c>
      <c r="L4595" s="444">
        <f t="shared" ca="1" si="187"/>
        <v>-68831763388529.086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-68831763388529.086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-286799014118.87122</v>
      </c>
      <c r="L4596" s="444">
        <f t="shared" ca="1" si="187"/>
        <v>-69118562402647.961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-69118562402647.961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-287994010011.0332</v>
      </c>
      <c r="L4597" s="444">
        <f t="shared" ca="1" si="187"/>
        <v>-69406556412658.992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-69406556412658.992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-289193985052.74579</v>
      </c>
      <c r="L4598" s="444">
        <f t="shared" ref="L4598:L4852" ca="1" si="192">I4598-J4598+K4598</f>
        <v>-69695750397711.734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-69695750397711.734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-290398959990.46558</v>
      </c>
      <c r="L4599" s="444">
        <f t="shared" ca="1" si="192"/>
        <v>-69986149357702.203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-69986149357702.203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-291608955657.09253</v>
      </c>
      <c r="L4600" s="444">
        <f t="shared" ca="1" si="192"/>
        <v>-70277758313359.297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-70277758313359.297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-292823992972.33038</v>
      </c>
      <c r="L4601" s="444">
        <f t="shared" ca="1" si="192"/>
        <v>-70570582306331.625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-70570582306331.625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-294044092943.04846</v>
      </c>
      <c r="L4602" s="444">
        <f t="shared" ca="1" si="192"/>
        <v>-70864626399274.672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-70864626399274.672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-295269276663.64447</v>
      </c>
      <c r="L4603" s="444">
        <f t="shared" ca="1" si="192"/>
        <v>-71159895675938.313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-71159895675938.313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-296499565316.40961</v>
      </c>
      <c r="L4604" s="444">
        <f t="shared" ca="1" si="192"/>
        <v>-71456395241254.719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-71456395241254.719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-297734980171.89465</v>
      </c>
      <c r="L4605" s="444">
        <f t="shared" ca="1" si="192"/>
        <v>-71754130221426.609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-71754130221426.609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-298975542589.27753</v>
      </c>
      <c r="L4606" s="444">
        <f t="shared" ca="1" si="192"/>
        <v>-72053105764015.891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-72053105764015.891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-300221274016.73285</v>
      </c>
      <c r="L4607" s="444">
        <f t="shared" ca="1" si="192"/>
        <v>-72353327038032.625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-72353327038032.625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-301472195991.80261</v>
      </c>
      <c r="L4608" s="444">
        <f t="shared" ca="1" si="192"/>
        <v>-72654799234024.422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-72654799234024.422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-302728330141.76843</v>
      </c>
      <c r="L4609" s="444">
        <f t="shared" ca="1" si="192"/>
        <v>-72957527564166.188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-72957527564166.188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-303989698184.02576</v>
      </c>
      <c r="L4610" s="444">
        <f t="shared" ca="1" si="192"/>
        <v>-73261517262350.219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-73261517262350.219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-305256321926.45923</v>
      </c>
      <c r="L4611" s="444">
        <f t="shared" ca="1" si="192"/>
        <v>-73566773584276.672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-73566773584276.672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-306528223267.81946</v>
      </c>
      <c r="L4612" s="444">
        <f t="shared" ca="1" si="192"/>
        <v>-73873301807544.484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-73873301807544.484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-307805424198.10199</v>
      </c>
      <c r="L4613" s="444">
        <f t="shared" ca="1" si="192"/>
        <v>-74181107231742.594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-74181107231742.594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-309087946798.92749</v>
      </c>
      <c r="L4614" s="444">
        <f t="shared" ca="1" si="192"/>
        <v>-74490195178541.516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-74490195178541.516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-310375813243.92297</v>
      </c>
      <c r="L4615" s="444">
        <f t="shared" ca="1" si="192"/>
        <v>-74800570991785.438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-74800570991785.438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-311669045799.10596</v>
      </c>
      <c r="L4616" s="444">
        <f t="shared" ca="1" si="192"/>
        <v>-75112240037584.547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-75112240037584.547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-312967666823.26892</v>
      </c>
      <c r="L4617" s="444">
        <f t="shared" ca="1" si="192"/>
        <v>-75425207704407.813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-75425207704407.813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-314271698768.36591</v>
      </c>
      <c r="L4618" s="444">
        <f t="shared" ca="1" si="192"/>
        <v>-75739479403176.172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-75739479403176.172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-315581164179.9007</v>
      </c>
      <c r="L4619" s="444">
        <f t="shared" ca="1" si="192"/>
        <v>-76055060567356.078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-76055060567356.078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-316896085697.31702</v>
      </c>
      <c r="L4620" s="444">
        <f t="shared" ca="1" si="192"/>
        <v>-76371956653053.391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-76371956653053.391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-318216486054.3891</v>
      </c>
      <c r="L4621" s="444">
        <f t="shared" ca="1" si="192"/>
        <v>-76690173139107.781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-76690173139107.781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-319542388079.61572</v>
      </c>
      <c r="L4622" s="444">
        <f t="shared" ca="1" si="192"/>
        <v>-77009715527187.391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-77009715527187.391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-320873814696.61414</v>
      </c>
      <c r="L4623" s="444">
        <f t="shared" ca="1" si="192"/>
        <v>-77330589341884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-77330589341884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-322210788924.51666</v>
      </c>
      <c r="L4624" s="444">
        <f t="shared" ca="1" si="192"/>
        <v>-77652800130808.516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-77652800130808.516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-323553333878.36884</v>
      </c>
      <c r="L4625" s="444">
        <f t="shared" ca="1" si="192"/>
        <v>-77976353464686.891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-77976353464686.891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-324901472769.52869</v>
      </c>
      <c r="L4626" s="444">
        <f t="shared" ca="1" si="192"/>
        <v>-78301254937456.422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-78301254937456.422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-326255228906.06842</v>
      </c>
      <c r="L4627" s="444">
        <f t="shared" ca="1" si="192"/>
        <v>-78627510166362.484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-78627510166362.484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-327614625693.177</v>
      </c>
      <c r="L4628" s="444">
        <f t="shared" ca="1" si="192"/>
        <v>-78955124792055.656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-78955124792055.656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-328979686633.56525</v>
      </c>
      <c r="L4629" s="444">
        <f t="shared" ca="1" si="192"/>
        <v>-79284104478689.219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-79284104478689.219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-330350435327.87177</v>
      </c>
      <c r="L4630" s="444">
        <f t="shared" ca="1" si="192"/>
        <v>-79614454914017.094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-79614454914017.094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-331726895475.07123</v>
      </c>
      <c r="L4631" s="444">
        <f t="shared" ca="1" si="192"/>
        <v>-79946181809492.172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-79946181809492.172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-333109090872.88403</v>
      </c>
      <c r="L4632" s="444">
        <f t="shared" ca="1" si="192"/>
        <v>-80279290900365.063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-80279290900365.063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-334497045418.18774</v>
      </c>
      <c r="L4633" s="444">
        <f t="shared" ca="1" si="192"/>
        <v>-80613787945783.25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-80613787945783.25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-335890783107.43018</v>
      </c>
      <c r="L4634" s="444">
        <f t="shared" ca="1" si="192"/>
        <v>-80949678728890.688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-80949678728890.688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-337290328037.04456</v>
      </c>
      <c r="L4635" s="444">
        <f t="shared" ca="1" si="192"/>
        <v>-81286969056927.734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-81286969056927.734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-338695704403.86554</v>
      </c>
      <c r="L4636" s="444">
        <f t="shared" ca="1" si="192"/>
        <v>-81625664761331.594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-81625664761331.594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-340106936505.54828</v>
      </c>
      <c r="L4637" s="444">
        <f t="shared" ca="1" si="192"/>
        <v>-81965771697837.141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-81965771697837.141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-341524048740.9881</v>
      </c>
      <c r="L4638" s="444">
        <f t="shared" ca="1" si="192"/>
        <v>-82307295746578.125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-82307295746578.125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-342947065610.74219</v>
      </c>
      <c r="L4639" s="444">
        <f t="shared" ca="1" si="192"/>
        <v>-82650242812188.875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-82650242812188.875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-344376011717.45361</v>
      </c>
      <c r="L4640" s="444">
        <f t="shared" ca="1" si="192"/>
        <v>-82994618823906.328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-82994618823906.328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-345810911766.27637</v>
      </c>
      <c r="L4641" s="444">
        <f t="shared" ca="1" si="192"/>
        <v>-83340429735672.609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-83340429735672.609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-347251790565.30255</v>
      </c>
      <c r="L4642" s="444">
        <f t="shared" ca="1" si="192"/>
        <v>-83687681526237.906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-83687681526237.906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-348698673025.99127</v>
      </c>
      <c r="L4643" s="444">
        <f t="shared" ca="1" si="192"/>
        <v>-84036380199263.891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-84036380199263.891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-350151584163.59955</v>
      </c>
      <c r="L4644" s="444">
        <f t="shared" ca="1" si="192"/>
        <v>-84386531783427.484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-84386531783427.484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-351610549097.6145</v>
      </c>
      <c r="L4645" s="444">
        <f t="shared" ca="1" si="192"/>
        <v>-84738142332525.094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-84738142332525.094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-353075593052.18787</v>
      </c>
      <c r="L4646" s="444">
        <f t="shared" ca="1" si="192"/>
        <v>-85091217925577.281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-85091217925577.281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-354546741356.57202</v>
      </c>
      <c r="L4647" s="444">
        <f t="shared" ca="1" si="192"/>
        <v>-85445764666933.859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-85445764666933.859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-356024019445.55774</v>
      </c>
      <c r="L4648" s="444">
        <f t="shared" ca="1" si="192"/>
        <v>-85801788686379.422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-85801788686379.422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-357507452859.91425</v>
      </c>
      <c r="L4649" s="444">
        <f t="shared" ca="1" si="192"/>
        <v>-86159296139239.344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-86159296139239.344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-358997067246.83057</v>
      </c>
      <c r="L4650" s="444">
        <f t="shared" ca="1" si="192"/>
        <v>-86518293206486.172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-86518293206486.172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-360492888360.35907</v>
      </c>
      <c r="L4651" s="444">
        <f t="shared" ca="1" si="192"/>
        <v>-86878786094846.531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-86878786094846.531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-361994942061.86053</v>
      </c>
      <c r="L4652" s="444">
        <f t="shared" ca="1" si="192"/>
        <v>-87240781036908.391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-87240781036908.391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-363503254320.4516</v>
      </c>
      <c r="L4653" s="444">
        <f t="shared" ca="1" si="192"/>
        <v>-87604284291228.844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-87604284291228.844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-365017851213.45349</v>
      </c>
      <c r="L4654" s="444">
        <f t="shared" ca="1" si="192"/>
        <v>-87969302142442.297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-87969302142442.297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-366538758926.8429</v>
      </c>
      <c r="L4655" s="444">
        <f t="shared" ca="1" si="192"/>
        <v>-88335840901369.141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-88335840901369.141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-368066003755.70477</v>
      </c>
      <c r="L4656" s="444">
        <f t="shared" ca="1" si="192"/>
        <v>-88703906905124.844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-88703906905124.844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-369599612104.68683</v>
      </c>
      <c r="L4657" s="444">
        <f t="shared" ca="1" si="192"/>
        <v>-89073506517229.531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-89073506517229.531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-371139610488.45636</v>
      </c>
      <c r="L4658" s="444">
        <f t="shared" ca="1" si="192"/>
        <v>-89444646127717.984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-89444646127717.984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-372686025532.15826</v>
      </c>
      <c r="L4659" s="444">
        <f t="shared" ca="1" si="192"/>
        <v>-89817332153250.141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-89817332153250.141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-374238883971.87561</v>
      </c>
      <c r="L4660" s="444">
        <f t="shared" ca="1" si="192"/>
        <v>-90191571037222.016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-90191571037222.016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-375798212655.09174</v>
      </c>
      <c r="L4661" s="444">
        <f t="shared" ca="1" si="192"/>
        <v>-90567369249877.109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-90567369249877.109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-377364038541.1546</v>
      </c>
      <c r="L4662" s="444">
        <f t="shared" ca="1" si="192"/>
        <v>-90944733288418.266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-90944733288418.266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-378936388701.7428</v>
      </c>
      <c r="L4663" s="444">
        <f t="shared" ca="1" si="192"/>
        <v>-91323669677120.016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-91323669677120.016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-380515290321.33337</v>
      </c>
      <c r="L4664" s="444">
        <f t="shared" ca="1" si="192"/>
        <v>-91704184967441.344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-91704184967441.344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-382100770697.67224</v>
      </c>
      <c r="L4665" s="444">
        <f t="shared" ca="1" si="192"/>
        <v>-92086285738139.016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-92086285738139.016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-383692857242.24591</v>
      </c>
      <c r="L4666" s="444">
        <f t="shared" ca="1" si="192"/>
        <v>-92469978595381.266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-92469978595381.266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-385291577480.75525</v>
      </c>
      <c r="L4667" s="444">
        <f t="shared" ca="1" si="192"/>
        <v>-92855270172862.016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-92855270172862.016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-386896959053.59174</v>
      </c>
      <c r="L4668" s="444">
        <f t="shared" ca="1" si="192"/>
        <v>-93242167131915.609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-93242167131915.609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-388509029716.31506</v>
      </c>
      <c r="L4669" s="444">
        <f t="shared" ca="1" si="192"/>
        <v>-93630676161631.922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-93630676161631.922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-390127817340.133</v>
      </c>
      <c r="L4670" s="444">
        <f t="shared" ca="1" si="192"/>
        <v>-94020803978972.063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-94020803978972.063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-391753349912.38361</v>
      </c>
      <c r="L4671" s="444">
        <f t="shared" ca="1" si="192"/>
        <v>-94412557328884.453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-94412557328884.453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-393385655537.01855</v>
      </c>
      <c r="L4672" s="444">
        <f t="shared" ca="1" si="192"/>
        <v>-94805942984421.469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-94805942984421.469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-395024762435.08948</v>
      </c>
      <c r="L4673" s="444">
        <f t="shared" ca="1" si="192"/>
        <v>-95200967746856.563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-95200967746856.563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-396670698945.23566</v>
      </c>
      <c r="L4674" s="444">
        <f t="shared" ca="1" si="192"/>
        <v>-95597638445801.797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-95597638445801.797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-398323493524.17413</v>
      </c>
      <c r="L4675" s="444">
        <f t="shared" ca="1" si="192"/>
        <v>-95995961939325.969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-95995961939325.969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-399983174747.19153</v>
      </c>
      <c r="L4676" s="444">
        <f t="shared" ca="1" si="192"/>
        <v>-96395945114073.156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-96395945114073.156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-401649771308.63812</v>
      </c>
      <c r="L4677" s="444">
        <f t="shared" ca="1" si="192"/>
        <v>-96797594885381.797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-96797594885381.797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-403323312022.42413</v>
      </c>
      <c r="L4678" s="444">
        <f t="shared" ca="1" si="192"/>
        <v>-97200918197404.219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-97200918197404.219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-405003825822.51758</v>
      </c>
      <c r="L4679" s="444">
        <f t="shared" ca="1" si="192"/>
        <v>-97605922023226.734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-97605922023226.734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-406691341763.4447</v>
      </c>
      <c r="L4680" s="444">
        <f t="shared" ca="1" si="192"/>
        <v>-98012613364990.172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-98012613364990.172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-408385889020.79236</v>
      </c>
      <c r="L4681" s="444">
        <f t="shared" ca="1" si="192"/>
        <v>-98420999254010.969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-98420999254010.969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-410087496891.71234</v>
      </c>
      <c r="L4682" s="444">
        <f t="shared" ca="1" si="192"/>
        <v>-98831086750902.688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-98831086750902.688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-411796194795.42786</v>
      </c>
      <c r="L4683" s="444">
        <f t="shared" ca="1" si="192"/>
        <v>-99242882945698.109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-99242882945698.109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-413512012273.74213</v>
      </c>
      <c r="L4684" s="444">
        <f t="shared" ca="1" si="192"/>
        <v>-99656394957971.844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-99656394957971.844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-415234978991.54932</v>
      </c>
      <c r="L4685" s="444">
        <f t="shared" ca="1" si="192"/>
        <v>-100071629936963.39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-100071629936963.39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-416965124737.34747</v>
      </c>
      <c r="L4686" s="444">
        <f t="shared" ca="1" si="192"/>
        <v>-100488595061700.73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-100488595061700.73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-418702479423.75305</v>
      </c>
      <c r="L4687" s="444">
        <f t="shared" ca="1" si="192"/>
        <v>-100907297541124.48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-100907297541124.48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-420447073088.01868</v>
      </c>
      <c r="L4688" s="444">
        <f t="shared" ca="1" si="192"/>
        <v>-101327744614212.5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-101327744614212.5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-422198935892.55206</v>
      </c>
      <c r="L4689" s="444">
        <f t="shared" ca="1" si="192"/>
        <v>-101749943550105.05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-101749943550105.05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-423958098125.43768</v>
      </c>
      <c r="L4690" s="444">
        <f t="shared" ca="1" si="192"/>
        <v>-102173901648230.48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-102173901648230.48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-425724590200.96033</v>
      </c>
      <c r="L4691" s="444">
        <f t="shared" ca="1" si="192"/>
        <v>-102599626238431.44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-102599626238431.44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-427498442660.13098</v>
      </c>
      <c r="L4692" s="444">
        <f t="shared" ca="1" si="192"/>
        <v>-103027124681091.56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-103027124681091.56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-429279686171.21484</v>
      </c>
      <c r="L4693" s="444">
        <f t="shared" ca="1" si="192"/>
        <v>-103456404367262.78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-103456404367262.78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-431068351530.2616</v>
      </c>
      <c r="L4694" s="444">
        <f t="shared" ca="1" si="192"/>
        <v>-103887472718793.05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-103887472718793.05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-432864469661.6377</v>
      </c>
      <c r="L4695" s="444">
        <f t="shared" ca="1" si="192"/>
        <v>-104320337188454.69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-104320337188454.69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-434668071618.56122</v>
      </c>
      <c r="L4696" s="444">
        <f t="shared" ca="1" si="192"/>
        <v>-104755005260073.25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-104755005260073.25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-436479188583.63855</v>
      </c>
      <c r="L4697" s="444">
        <f t="shared" ca="1" si="192"/>
        <v>-105191484448656.89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-105191484448656.89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-438297851869.40369</v>
      </c>
      <c r="L4698" s="444">
        <f t="shared" ca="1" si="192"/>
        <v>-105629782300526.3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-105629782300526.3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-440124092918.85956</v>
      </c>
      <c r="L4699" s="444">
        <f t="shared" ca="1" si="192"/>
        <v>-106069906393445.16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-106069906393445.16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-441957943306.02148</v>
      </c>
      <c r="L4700" s="444">
        <f t="shared" ca="1" si="192"/>
        <v>-106511864336751.17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-106511864336751.17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-443799434736.4632</v>
      </c>
      <c r="L4701" s="444">
        <f t="shared" ca="1" si="192"/>
        <v>-106955663771487.64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-106955663771487.64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-445648599047.86517</v>
      </c>
      <c r="L4702" s="444">
        <f t="shared" ca="1" si="192"/>
        <v>-107401312370535.5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-107401312370535.5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-447505468210.56458</v>
      </c>
      <c r="L4703" s="444">
        <f t="shared" ca="1" si="192"/>
        <v>-107848817838746.06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-107848817838746.06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-449370074328.10858</v>
      </c>
      <c r="L4704" s="444">
        <f t="shared" ca="1" si="192"/>
        <v>-108298187913074.17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-108298187913074.17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-451242449637.80902</v>
      </c>
      <c r="L4705" s="444">
        <f t="shared" ca="1" si="192"/>
        <v>-108749430362711.98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-108749430362711.98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-453122626511.29993</v>
      </c>
      <c r="L4706" s="444">
        <f t="shared" ca="1" si="192"/>
        <v>-109202552989223.28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-109202552989223.28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-455010637455.09698</v>
      </c>
      <c r="L4707" s="444">
        <f t="shared" ca="1" si="192"/>
        <v>-109657563626678.38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-109657563626678.38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-456906515111.15985</v>
      </c>
      <c r="L4708" s="444">
        <f t="shared" ca="1" si="192"/>
        <v>-110114470141789.53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-110114470141789.53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-458810292257.45636</v>
      </c>
      <c r="L4709" s="444">
        <f t="shared" ca="1" si="192"/>
        <v>-110573280434046.98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-110573280434046.98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-460722001808.52911</v>
      </c>
      <c r="L4710" s="444">
        <f t="shared" ca="1" si="192"/>
        <v>-111034002435855.52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-111034002435855.52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-462641676816.0647</v>
      </c>
      <c r="L4711" s="444">
        <f t="shared" ca="1" si="192"/>
        <v>-111496644112671.58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-111496644112671.58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-464569350469.4649</v>
      </c>
      <c r="L4712" s="444">
        <f t="shared" ca="1" si="192"/>
        <v>-111961213463141.05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-111961213463141.05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-466505056096.42096</v>
      </c>
      <c r="L4713" s="444">
        <f t="shared" ca="1" si="192"/>
        <v>-112427718519237.47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-112427718519237.47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-468448827163.4895</v>
      </c>
      <c r="L4714" s="444">
        <f t="shared" ca="1" si="192"/>
        <v>-112896167346400.95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-112896167346400.95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-470400697276.67059</v>
      </c>
      <c r="L4715" s="444">
        <f t="shared" ca="1" si="192"/>
        <v>-113366568043677.63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-113366568043677.63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-472360700181.99011</v>
      </c>
      <c r="L4716" s="444">
        <f t="shared" ca="1" si="192"/>
        <v>-113838928743859.61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-113838928743859.61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-474328869766.08173</v>
      </c>
      <c r="L4717" s="444">
        <f t="shared" ca="1" si="192"/>
        <v>-114313257613625.69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-114313257613625.69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-476305240056.77368</v>
      </c>
      <c r="L4718" s="444">
        <f t="shared" ca="1" si="192"/>
        <v>-114789562853682.47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-114789562853682.47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-478289845223.67694</v>
      </c>
      <c r="L4719" s="444">
        <f t="shared" ca="1" si="192"/>
        <v>-115267852698906.14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-115267852698906.14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-480282719578.77557</v>
      </c>
      <c r="L4720" s="444">
        <f t="shared" ca="1" si="192"/>
        <v>-115748135418484.92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-115748135418484.92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-482283897577.02051</v>
      </c>
      <c r="L4721" s="444">
        <f t="shared" ca="1" si="192"/>
        <v>-116230419316061.94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-116230419316061.94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-484293413816.92474</v>
      </c>
      <c r="L4722" s="444">
        <f t="shared" ca="1" si="192"/>
        <v>-116714712729878.86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-116714712729878.86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-486311303041.16193</v>
      </c>
      <c r="L4723" s="444">
        <f t="shared" ca="1" si="192"/>
        <v>-117201024032920.02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-117201024032920.02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-488337600137.16669</v>
      </c>
      <c r="L4724" s="444">
        <f t="shared" ca="1" si="192"/>
        <v>-117689361633057.19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-117689361633057.19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-490372340137.73822</v>
      </c>
      <c r="L4725" s="444">
        <f t="shared" ca="1" si="192"/>
        <v>-118179733973194.92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-118179733973194.92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-492415558221.64551</v>
      </c>
      <c r="L4726" s="444">
        <f t="shared" ca="1" si="192"/>
        <v>-118672149531416.56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-118672149531416.56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-494467289714.23566</v>
      </c>
      <c r="L4727" s="444">
        <f t="shared" ca="1" si="192"/>
        <v>-119166616821130.8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-119166616821130.8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-496527570088.04498</v>
      </c>
      <c r="L4728" s="444">
        <f t="shared" ca="1" si="192"/>
        <v>-119663144391218.84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-119663144391218.84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-498596434963.41187</v>
      </c>
      <c r="L4729" s="444">
        <f t="shared" ca="1" si="192"/>
        <v>-120161740826182.25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-120161740826182.25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-500673920109.09271</v>
      </c>
      <c r="L4730" s="444">
        <f t="shared" ca="1" si="192"/>
        <v>-120662414746291.34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-120662414746291.34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-502760061442.88062</v>
      </c>
      <c r="L4731" s="444">
        <f t="shared" ca="1" si="192"/>
        <v>-121165174807734.22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-121165174807734.22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-504854895032.22589</v>
      </c>
      <c r="L4732" s="444">
        <f t="shared" ca="1" si="192"/>
        <v>-121670029702766.44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-121670029702766.44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-506958457094.86023</v>
      </c>
      <c r="L4733" s="444">
        <f t="shared" ca="1" si="192"/>
        <v>-122176988159861.3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-122176988159861.3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-509070783999.42206</v>
      </c>
      <c r="L4734" s="444">
        <f t="shared" ca="1" si="192"/>
        <v>-122686058943860.72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-122686058943860.72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-511191912266.08624</v>
      </c>
      <c r="L4735" s="444">
        <f t="shared" ca="1" si="192"/>
        <v>-123197250856126.81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-123197250856126.81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-513321878567.19501</v>
      </c>
      <c r="L4736" s="444">
        <f t="shared" ca="1" si="192"/>
        <v>-123710572734694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-123710572734694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-515460719727.89166</v>
      </c>
      <c r="L4737" s="444">
        <f t="shared" ca="1" si="192"/>
        <v>-124226033454421.89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-124226033454421.89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-517608472726.75793</v>
      </c>
      <c r="L4738" s="444">
        <f t="shared" ca="1" si="192"/>
        <v>-124743641927148.66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-124743641927148.66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-519765174696.4527</v>
      </c>
      <c r="L4739" s="444">
        <f t="shared" ca="1" si="192"/>
        <v>-125263407101845.11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-125263407101845.11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-521930862924.35468</v>
      </c>
      <c r="L4740" s="444">
        <f t="shared" ca="1" si="192"/>
        <v>-125785337964769.47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-125785337964769.47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-524105574853.20612</v>
      </c>
      <c r="L4741" s="444">
        <f t="shared" ca="1" si="192"/>
        <v>-126309443539622.67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-126309443539622.67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-526289348081.76111</v>
      </c>
      <c r="L4742" s="444">
        <f t="shared" ca="1" si="192"/>
        <v>-126835732887704.44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-126835732887704.44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-528482220365.43512</v>
      </c>
      <c r="L4743" s="444">
        <f t="shared" ca="1" si="192"/>
        <v>-127364215108069.88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-127364215108069.88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-530684229616.95782</v>
      </c>
      <c r="L4744" s="444">
        <f t="shared" ca="1" si="192"/>
        <v>-127894899337686.83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-127894899337686.83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-532895413907.02844</v>
      </c>
      <c r="L4745" s="444">
        <f t="shared" ca="1" si="192"/>
        <v>-128427794751593.86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-128427794751593.86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-535115811464.97449</v>
      </c>
      <c r="L4746" s="444">
        <f t="shared" ca="1" si="192"/>
        <v>-128962910563058.83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-128962910563058.83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-537345460679.41168</v>
      </c>
      <c r="L4747" s="444">
        <f t="shared" ca="1" si="192"/>
        <v>-129500256023738.23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-129500256023738.23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-539584400098.9093</v>
      </c>
      <c r="L4748" s="444">
        <f t="shared" ca="1" si="192"/>
        <v>-130039840423837.14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-130039840423837.14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-541832668432.65479</v>
      </c>
      <c r="L4749" s="444">
        <f t="shared" ca="1" si="192"/>
        <v>-130581673092269.8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-130581673092269.8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-544090304551.12415</v>
      </c>
      <c r="L4750" s="444">
        <f t="shared" ca="1" si="192"/>
        <v>-131125763396820.92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-131125763396820.92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-546357347486.75378</v>
      </c>
      <c r="L4751" s="444">
        <f t="shared" ca="1" si="192"/>
        <v>-131672120744307.67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-131672120744307.67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-548633836434.6153</v>
      </c>
      <c r="L4752" s="444">
        <f t="shared" ca="1" si="192"/>
        <v>-132220754580742.28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-132220754580742.28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-550919810753.09277</v>
      </c>
      <c r="L4753" s="444">
        <f t="shared" ca="1" si="192"/>
        <v>-132771674391495.38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-132771674391495.38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-553215309964.56396</v>
      </c>
      <c r="L4754" s="444">
        <f t="shared" ca="1" si="192"/>
        <v>-133324889701459.94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-133324889701459.94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-555520373756.08301</v>
      </c>
      <c r="L4755" s="444">
        <f t="shared" ca="1" si="192"/>
        <v>-133880410075216.02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-133880410075216.02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-557835041980.06677</v>
      </c>
      <c r="L4756" s="444">
        <f t="shared" ca="1" si="192"/>
        <v>-134438245117196.08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-134438245117196.08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-560159354654.98364</v>
      </c>
      <c r="L4757" s="444">
        <f t="shared" ca="1" si="192"/>
        <v>-134998404471851.06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-134998404471851.06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-562493351966.04602</v>
      </c>
      <c r="L4758" s="444">
        <f t="shared" ca="1" si="192"/>
        <v>-135560897823817.11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-135560897823817.11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-564837074265.90466</v>
      </c>
      <c r="L4759" s="444">
        <f t="shared" ca="1" si="192"/>
        <v>-136125734898083.02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-136125734898083.02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-567190562075.34595</v>
      </c>
      <c r="L4760" s="444">
        <f t="shared" ca="1" si="192"/>
        <v>-136692925460158.36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-136692925460158.36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-569553856083.99316</v>
      </c>
      <c r="L4761" s="444">
        <f t="shared" ca="1" si="192"/>
        <v>-137262479316242.36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-137262479316242.36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-571926997151.00989</v>
      </c>
      <c r="L4762" s="444">
        <f t="shared" ca="1" si="192"/>
        <v>-137834406313393.38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-137834406313393.38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-574310026305.80566</v>
      </c>
      <c r="L4763" s="444">
        <f t="shared" ca="1" si="192"/>
        <v>-138408716339699.19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-138408716339699.19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-576702984748.74658</v>
      </c>
      <c r="L4764" s="444">
        <f t="shared" ca="1" si="192"/>
        <v>-138985419324447.94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-138985419324447.94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-579105913851.86646</v>
      </c>
      <c r="L4765" s="444">
        <f t="shared" ca="1" si="192"/>
        <v>-139564525238299.8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-139564525238299.8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-581518855159.58252</v>
      </c>
      <c r="L4766" s="444">
        <f t="shared" ca="1" si="192"/>
        <v>-140146044093459.38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-140146044093459.38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-583941850389.41406</v>
      </c>
      <c r="L4767" s="444">
        <f t="shared" ca="1" si="192"/>
        <v>-140729985943848.78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-140729985943848.78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-586374941432.70313</v>
      </c>
      <c r="L4768" s="444">
        <f t="shared" ca="1" si="192"/>
        <v>-141316360885281.5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-141316360885281.5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-588818170355.3396</v>
      </c>
      <c r="L4769" s="444">
        <f t="shared" ca="1" si="192"/>
        <v>-141905179055636.84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-141905179055636.84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-591271579398.48682</v>
      </c>
      <c r="L4770" s="444">
        <f t="shared" ca="1" si="192"/>
        <v>-142496450635035.34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-142496450635035.34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-593735210979.31396</v>
      </c>
      <c r="L4771" s="444">
        <f t="shared" ca="1" si="192"/>
        <v>-143090185846014.66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-143090185846014.66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-596209107691.72778</v>
      </c>
      <c r="L4772" s="444">
        <f t="shared" ca="1" si="192"/>
        <v>-143686394953706.38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-143686394953706.38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-598693312307.10986</v>
      </c>
      <c r="L4773" s="444">
        <f t="shared" ca="1" si="192"/>
        <v>-144285088266013.5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-144285088266013.5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-601187867775.05627</v>
      </c>
      <c r="L4774" s="444">
        <f t="shared" ca="1" si="192"/>
        <v>-144886276133788.56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-144886276133788.56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-603692817224.11902</v>
      </c>
      <c r="L4775" s="444">
        <f t="shared" ca="1" si="192"/>
        <v>-145489968951012.69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-145489968951012.69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-606208203962.55286</v>
      </c>
      <c r="L4776" s="444">
        <f t="shared" ca="1" si="192"/>
        <v>-146096177154975.25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-146096177154975.25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-608734071479.06348</v>
      </c>
      <c r="L4777" s="444">
        <f t="shared" ca="1" si="192"/>
        <v>-146704911226454.31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-146704911226454.31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-611270463443.55957</v>
      </c>
      <c r="L4778" s="444">
        <f t="shared" ca="1" si="192"/>
        <v>-147316181689897.88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-147316181689897.88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-613817423707.90784</v>
      </c>
      <c r="L4779" s="444">
        <f t="shared" ca="1" si="192"/>
        <v>-147929999113605.78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-147929999113605.78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-616374996306.6908</v>
      </c>
      <c r="L4780" s="444">
        <f t="shared" ca="1" si="192"/>
        <v>-148546374109912.47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-148546374109912.47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-618943225457.96863</v>
      </c>
      <c r="L4781" s="444">
        <f t="shared" ca="1" si="192"/>
        <v>-149165317335370.44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-149165317335370.44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-621522155564.04346</v>
      </c>
      <c r="L4782" s="444">
        <f t="shared" ca="1" si="192"/>
        <v>-149786839490934.47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-149786839490934.47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-624111831212.22693</v>
      </c>
      <c r="L4783" s="444">
        <f t="shared" ca="1" si="192"/>
        <v>-150410951322146.69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-150410951322146.69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-626712297175.61121</v>
      </c>
      <c r="L4784" s="444">
        <f t="shared" ca="1" si="192"/>
        <v>-151037663619322.31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-151037663619322.31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-629323598413.84302</v>
      </c>
      <c r="L4785" s="444">
        <f t="shared" ca="1" si="192"/>
        <v>-151666987217736.16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-151666987217736.16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-631945780073.90063</v>
      </c>
      <c r="L4786" s="444">
        <f t="shared" ca="1" si="192"/>
        <v>-152298932997810.06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-152298932997810.06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-634578887490.87524</v>
      </c>
      <c r="L4787" s="444">
        <f t="shared" ca="1" si="192"/>
        <v>-152933511885300.94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-152933511885300.94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-637222966188.75391</v>
      </c>
      <c r="L4788" s="444">
        <f t="shared" ca="1" si="192"/>
        <v>-153570734851489.69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-153570734851489.69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-639878061881.20703</v>
      </c>
      <c r="L4789" s="444">
        <f t="shared" ca="1" si="192"/>
        <v>-154210612913370.91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-154210612913370.91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-642544220472.37878</v>
      </c>
      <c r="L4790" s="444">
        <f t="shared" ca="1" si="192"/>
        <v>-154853157133843.28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-154853157133843.28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-645221488057.6803</v>
      </c>
      <c r="L4791" s="444">
        <f t="shared" ca="1" si="192"/>
        <v>-155498378621900.97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-155498378621900.97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-647909910924.5874</v>
      </c>
      <c r="L4792" s="444">
        <f t="shared" ca="1" si="192"/>
        <v>-156146288532825.56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-156146288532825.56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-650609535553.43982</v>
      </c>
      <c r="L4793" s="444">
        <f t="shared" ca="1" si="192"/>
        <v>-156796898068379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-156796898068379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-653320408618.24585</v>
      </c>
      <c r="L4794" s="444">
        <f t="shared" ca="1" si="192"/>
        <v>-157450218476997.25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-157450218476997.25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-656042576987.48853</v>
      </c>
      <c r="L4795" s="444">
        <f t="shared" ca="1" si="192"/>
        <v>-158106261053984.75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-158106261053984.75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-658776087724.9364</v>
      </c>
      <c r="L4796" s="444">
        <f t="shared" ca="1" si="192"/>
        <v>-158765037141709.69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-158765037141709.69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-661520988090.45703</v>
      </c>
      <c r="L4797" s="444">
        <f t="shared" ca="1" si="192"/>
        <v>-159426558129800.16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-159426558129800.16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-664277325540.83398</v>
      </c>
      <c r="L4798" s="444">
        <f t="shared" ca="1" si="192"/>
        <v>-160090835455341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-160090835455341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-667045147730.58752</v>
      </c>
      <c r="L4799" s="444">
        <f t="shared" ca="1" si="192"/>
        <v>-160757880603071.59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-160757880603071.59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-669824502512.79834</v>
      </c>
      <c r="L4800" s="444">
        <f t="shared" ca="1" si="192"/>
        <v>-161427705105584.41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-161427705105584.41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-672615437939.93506</v>
      </c>
      <c r="L4801" s="444">
        <f t="shared" ca="1" si="192"/>
        <v>-162100320543524.34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-162100320543524.34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-675418002264.68481</v>
      </c>
      <c r="L4802" s="444">
        <f t="shared" ca="1" si="192"/>
        <v>-162775738545789.03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-162775738545789.03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-678232243940.7876</v>
      </c>
      <c r="L4803" s="444">
        <f t="shared" ca="1" si="192"/>
        <v>-163453970789729.81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-163453970789729.81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-681058211623.87427</v>
      </c>
      <c r="L4804" s="444">
        <f t="shared" ca="1" si="192"/>
        <v>-164135029001353.69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-164135029001353.69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-683895954172.30701</v>
      </c>
      <c r="L4805" s="444">
        <f t="shared" ca="1" si="192"/>
        <v>-164818924955526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-164818924955526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-686745520648.02502</v>
      </c>
      <c r="L4806" s="444">
        <f t="shared" ca="1" si="192"/>
        <v>-165505670476174.03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-165505670476174.03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-689606960317.39185</v>
      </c>
      <c r="L4807" s="444">
        <f t="shared" ca="1" si="192"/>
        <v>-166195277436491.44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-166195277436491.44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-692480322652.04761</v>
      </c>
      <c r="L4808" s="444">
        <f t="shared" ca="1" si="192"/>
        <v>-166887757759143.5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-166887757759143.5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-695365657329.76453</v>
      </c>
      <c r="L4809" s="444">
        <f t="shared" ca="1" si="192"/>
        <v>-167583123416473.25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-167583123416473.25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-698263014235.30518</v>
      </c>
      <c r="L4810" s="444">
        <f t="shared" ca="1" si="192"/>
        <v>-168281386430708.56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-168281386430708.56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-701172443461.28564</v>
      </c>
      <c r="L4811" s="444">
        <f t="shared" ca="1" si="192"/>
        <v>-168982558874169.84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-168982558874169.84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-704093995309.04102</v>
      </c>
      <c r="L4812" s="444">
        <f t="shared" ca="1" si="192"/>
        <v>-169686652869478.88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-169686652869478.88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-707027720289.49536</v>
      </c>
      <c r="L4813" s="444">
        <f t="shared" ca="1" si="192"/>
        <v>-170393680589768.38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-170393680589768.38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-709973669124.03491</v>
      </c>
      <c r="L4814" s="444">
        <f t="shared" ca="1" si="192"/>
        <v>-171103654258892.41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-171103654258892.41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-712931892745.38501</v>
      </c>
      <c r="L4815" s="444">
        <f t="shared" ca="1" si="192"/>
        <v>-171816586151637.78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-171816586151637.78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-715902442298.49072</v>
      </c>
      <c r="L4816" s="444">
        <f t="shared" ca="1" si="192"/>
        <v>-172532488593936.28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-172532488593936.28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-718885369141.40112</v>
      </c>
      <c r="L4817" s="444">
        <f t="shared" ca="1" si="192"/>
        <v>-173251373963077.69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-173251373963077.69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-721880724846.15698</v>
      </c>
      <c r="L4818" s="444">
        <f t="shared" ca="1" si="192"/>
        <v>-173973254687923.84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-173973254687923.84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-724888561199.68262</v>
      </c>
      <c r="L4819" s="444">
        <f t="shared" ca="1" si="192"/>
        <v>-174698143249123.53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-174698143249123.53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-727908930204.6814</v>
      </c>
      <c r="L4820" s="444">
        <f t="shared" ca="1" si="192"/>
        <v>-175426052179328.22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-175426052179328.22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-730941884080.53418</v>
      </c>
      <c r="L4821" s="444">
        <f t="shared" ca="1" si="192"/>
        <v>-176156994063408.75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-176156994063408.75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-733987475264.20313</v>
      </c>
      <c r="L4822" s="444">
        <f t="shared" ca="1" si="192"/>
        <v>-176890981538672.94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-176890981538672.94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-737045756411.13721</v>
      </c>
      <c r="L4823" s="444">
        <f t="shared" ca="1" si="192"/>
        <v>-177628027295084.06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-177628027295084.06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-740116780396.18359</v>
      </c>
      <c r="L4824" s="444">
        <f t="shared" ca="1" si="192"/>
        <v>-178368144075480.25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-178368144075480.25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-743200600314.50098</v>
      </c>
      <c r="L4825" s="444">
        <f t="shared" ca="1" si="192"/>
        <v>-179111344675794.75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-179111344675794.75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-746297269482.47815</v>
      </c>
      <c r="L4826" s="444">
        <f t="shared" ca="1" si="192"/>
        <v>-179857641945277.22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-179857641945277.22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-749406841438.65503</v>
      </c>
      <c r="L4827" s="444">
        <f t="shared" ca="1" si="192"/>
        <v>-180607048786715.88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-180607048786715.88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-752529369944.64941</v>
      </c>
      <c r="L4828" s="444">
        <f t="shared" ca="1" si="192"/>
        <v>-181359578156660.53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-181359578156660.53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-755664908986.08557</v>
      </c>
      <c r="L4829" s="444">
        <f t="shared" ca="1" si="192"/>
        <v>-182115243065646.63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-182115243065646.63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-758813512773.52759</v>
      </c>
      <c r="L4830" s="444">
        <f t="shared" ca="1" si="192"/>
        <v>-182874056578420.16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-182874056578420.16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-761975235743.41736</v>
      </c>
      <c r="L4831" s="444">
        <f t="shared" ca="1" si="192"/>
        <v>-183636031814163.56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-183636031814163.56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-765150132559.01489</v>
      </c>
      <c r="L4832" s="444">
        <f t="shared" ca="1" si="192"/>
        <v>-184401181946722.56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-184401181946722.56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-768338258111.34399</v>
      </c>
      <c r="L4833" s="444">
        <f t="shared" ca="1" si="192"/>
        <v>-185169520204833.91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-185169520204833.91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-771539667520.14124</v>
      </c>
      <c r="L4834" s="444">
        <f t="shared" ca="1" si="192"/>
        <v>-185941059872354.06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-185941059872354.06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-774754416134.80859</v>
      </c>
      <c r="L4835" s="444">
        <f t="shared" ca="1" si="192"/>
        <v>-186715814288488.88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-186715814288488.88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-777982559535.37036</v>
      </c>
      <c r="L4836" s="444">
        <f t="shared" ca="1" si="192"/>
        <v>-187493796848024.25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-187493796848024.25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-781224153533.43433</v>
      </c>
      <c r="L4837" s="444">
        <f t="shared" ca="1" si="192"/>
        <v>-188275021001557.69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-188275021001557.69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-784479254173.15698</v>
      </c>
      <c r="L4838" s="444">
        <f t="shared" ca="1" si="192"/>
        <v>-189059500255730.84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-189059500255730.84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-787747917732.21179</v>
      </c>
      <c r="L4839" s="444">
        <f t="shared" ca="1" si="192"/>
        <v>-189847248173463.06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-189847248173463.06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-791030200722.7627</v>
      </c>
      <c r="L4840" s="444">
        <f t="shared" ca="1" si="192"/>
        <v>-190638278374185.81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-190638278374185.81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-794326159892.44092</v>
      </c>
      <c r="L4841" s="444">
        <f t="shared" ca="1" si="192"/>
        <v>-191432604534078.25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-191432604534078.25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-797635852225.32605</v>
      </c>
      <c r="L4842" s="444">
        <f t="shared" ca="1" si="192"/>
        <v>-192230240386303.56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-192230240386303.56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-800959334942.93152</v>
      </c>
      <c r="L4843" s="444">
        <f t="shared" ca="1" si="192"/>
        <v>-193031199721246.5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-193031199721246.5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-804296665505.19373</v>
      </c>
      <c r="L4844" s="444">
        <f t="shared" ca="1" si="192"/>
        <v>-193835496386751.69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-193835496386751.69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-807647901611.46533</v>
      </c>
      <c r="L4845" s="444">
        <f t="shared" ca="1" si="192"/>
        <v>-194643144288363.16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-194643144288363.16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-811013101201.51318</v>
      </c>
      <c r="L4846" s="444">
        <f t="shared" ca="1" si="192"/>
        <v>-195454157389564.66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-195454157389564.66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-814392322456.51941</v>
      </c>
      <c r="L4847" s="444">
        <f t="shared" ca="1" si="192"/>
        <v>-196268549712021.19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-196268549712021.19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-817785623800.08826</v>
      </c>
      <c r="L4848" s="444">
        <f t="shared" ca="1" si="192"/>
        <v>-197086335335821.28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-197086335335821.28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-821193063899.25537</v>
      </c>
      <c r="L4849" s="444">
        <f t="shared" ca="1" si="192"/>
        <v>-197907528399720.53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-197907528399720.53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-824614701665.5022</v>
      </c>
      <c r="L4850" s="444">
        <f t="shared" ca="1" si="192"/>
        <v>-198732143101386.03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-198732143101386.03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-828050596255.77515</v>
      </c>
      <c r="L4851" s="444">
        <f t="shared" ca="1" si="192"/>
        <v>-199560193697641.81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-199560193697641.81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-831500807073.50757</v>
      </c>
      <c r="L4852" s="444">
        <f t="shared" ca="1" si="192"/>
        <v>-200391694504715.31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-200391694504715.31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-834965393769.64709</v>
      </c>
      <c r="L4853" s="444">
        <f t="shared" ref="L4853:L5107" ca="1" si="197">I4853-J4853+K4853</f>
        <v>-201226659898484.97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-201226659898484.97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-838444416243.68738</v>
      </c>
      <c r="L4854" s="444">
        <f t="shared" ca="1" si="197"/>
        <v>-202065104314728.66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-202065104314728.66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-841937934644.70276</v>
      </c>
      <c r="L4855" s="444">
        <f t="shared" ca="1" si="197"/>
        <v>-202907042249373.34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-202907042249373.34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-845446009372.38892</v>
      </c>
      <c r="L4856" s="444">
        <f t="shared" ca="1" si="197"/>
        <v>-203752488258745.72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-203752488258745.72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-848968701078.10718</v>
      </c>
      <c r="L4857" s="444">
        <f t="shared" ca="1" si="197"/>
        <v>-204601456959823.81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-204601456959823.81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-852506070665.9325</v>
      </c>
      <c r="L4858" s="444">
        <f t="shared" ca="1" si="197"/>
        <v>-205453963030489.75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-205453963030489.75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-856058179293.70728</v>
      </c>
      <c r="L4859" s="444">
        <f t="shared" ca="1" si="197"/>
        <v>-206310021209783.47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-206310021209783.47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-859625088374.09778</v>
      </c>
      <c r="L4860" s="444">
        <f t="shared" ca="1" si="197"/>
        <v>-207169646298157.56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-207169646298157.56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-863206859575.65649</v>
      </c>
      <c r="L4861" s="444">
        <f t="shared" ca="1" si="197"/>
        <v>-208032853157733.22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-208032853157733.22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-866803554823.88843</v>
      </c>
      <c r="L4862" s="444">
        <f t="shared" ca="1" si="197"/>
        <v>-208899656712557.09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-208899656712557.09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-870415236302.32117</v>
      </c>
      <c r="L4863" s="444">
        <f t="shared" ca="1" si="197"/>
        <v>-209770071948859.41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-209770071948859.41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-874041966453.58081</v>
      </c>
      <c r="L4864" s="444">
        <f t="shared" ca="1" si="197"/>
        <v>-210644113915313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-210644113915313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-877683807980.47083</v>
      </c>
      <c r="L4865" s="444">
        <f t="shared" ca="1" si="197"/>
        <v>-211521797723293.47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-211521797723293.47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-881340823847.05615</v>
      </c>
      <c r="L4866" s="444">
        <f t="shared" ca="1" si="197"/>
        <v>-212403138547140.53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-212403138547140.53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-885013077279.7522</v>
      </c>
      <c r="L4867" s="444">
        <f t="shared" ca="1" si="197"/>
        <v>-213288151624420.28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-213288151624420.28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-888700631768.41785</v>
      </c>
      <c r="L4868" s="444">
        <f t="shared" ca="1" si="197"/>
        <v>-214176852256188.69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-214176852256188.69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-892403551067.45288</v>
      </c>
      <c r="L4869" s="444">
        <f t="shared" ca="1" si="197"/>
        <v>-215069255807256.13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-215069255807256.13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-896121899196.90051</v>
      </c>
      <c r="L4870" s="444">
        <f t="shared" ca="1" si="197"/>
        <v>-215965377706453.03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-215965377706453.03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-899855740443.55432</v>
      </c>
      <c r="L4871" s="444">
        <f t="shared" ca="1" si="197"/>
        <v>-216865233446896.59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-216865233446896.59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-903605139362.06909</v>
      </c>
      <c r="L4872" s="444">
        <f t="shared" ca="1" si="197"/>
        <v>-217768838586258.66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-217768838586258.66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-907370160776.07776</v>
      </c>
      <c r="L4873" s="444">
        <f t="shared" ca="1" si="197"/>
        <v>-218676208747034.72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-218676208747034.72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-911150869779.31128</v>
      </c>
      <c r="L4874" s="444">
        <f t="shared" ca="1" si="197"/>
        <v>-219587359616814.03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-219587359616814.03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-914947331736.72498</v>
      </c>
      <c r="L4875" s="444">
        <f t="shared" ca="1" si="197"/>
        <v>-220502306948550.75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-220502306948550.75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-918759612285.62793</v>
      </c>
      <c r="L4876" s="444">
        <f t="shared" ca="1" si="197"/>
        <v>-221421066560836.38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-221421066560836.38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-922587777336.81812</v>
      </c>
      <c r="L4877" s="444">
        <f t="shared" ca="1" si="197"/>
        <v>-222343654338173.19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-222343654338173.19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-926431893075.72156</v>
      </c>
      <c r="L4878" s="444">
        <f t="shared" ca="1" si="197"/>
        <v>-223270086231248.91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-223270086231248.91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-930292025963.53711</v>
      </c>
      <c r="L4879" s="444">
        <f t="shared" ca="1" si="197"/>
        <v>-224200378257212.44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-224200378257212.44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-934168242738.38501</v>
      </c>
      <c r="L4880" s="444">
        <f t="shared" ca="1" si="197"/>
        <v>-225134546499950.81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-225134546499950.81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-938060610416.46167</v>
      </c>
      <c r="L4881" s="444">
        <f t="shared" ca="1" si="197"/>
        <v>-226072607110367.28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-226072607110367.28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-941969196293.1969</v>
      </c>
      <c r="L4882" s="444">
        <f t="shared" ca="1" si="197"/>
        <v>-227014576306660.47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-227014576306660.47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-945894067944.41858</v>
      </c>
      <c r="L4883" s="444">
        <f t="shared" ca="1" si="197"/>
        <v>-227960470374604.88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-227960470374604.88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-949835293227.52026</v>
      </c>
      <c r="L4884" s="444">
        <f t="shared" ca="1" si="197"/>
        <v>-228910305667832.41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-228910305667832.41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-953792940282.63513</v>
      </c>
      <c r="L4885" s="444">
        <f t="shared" ca="1" si="197"/>
        <v>-229864098608115.03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-229864098608115.03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-957767077533.81262</v>
      </c>
      <c r="L4886" s="444">
        <f t="shared" ca="1" si="197"/>
        <v>-230821865685648.84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-230821865685648.84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-961757773690.20337</v>
      </c>
      <c r="L4887" s="444">
        <f t="shared" ca="1" si="197"/>
        <v>-231783623459339.06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-231783623459339.06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-965765097747.24609</v>
      </c>
      <c r="L4888" s="444">
        <f t="shared" ca="1" si="197"/>
        <v>-232749388557086.31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-232749388557086.31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-969789118987.85962</v>
      </c>
      <c r="L4889" s="444">
        <f t="shared" ca="1" si="197"/>
        <v>-233719177676074.19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-233719177676074.19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-973829906983.64246</v>
      </c>
      <c r="L4890" s="444">
        <f t="shared" ca="1" si="197"/>
        <v>-234693007583057.84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-234693007583057.84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-977887531596.07446</v>
      </c>
      <c r="L4891" s="444">
        <f t="shared" ca="1" si="197"/>
        <v>-235670895114653.91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-235670895114653.91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-981962062977.72473</v>
      </c>
      <c r="L4892" s="444">
        <f t="shared" ca="1" si="197"/>
        <v>-236652857177631.63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-236652857177631.63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-986053571573.46509</v>
      </c>
      <c r="L4893" s="444">
        <f t="shared" ca="1" si="197"/>
        <v>-237638910749205.09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-237638910749205.09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-990162128121.68787</v>
      </c>
      <c r="L4894" s="444">
        <f t="shared" ca="1" si="197"/>
        <v>-238629072877326.78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-238629072877326.78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-994287803655.52808</v>
      </c>
      <c r="L4895" s="444">
        <f t="shared" ca="1" si="197"/>
        <v>-239623360680982.31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-239623360680982.31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-998430669504.0929</v>
      </c>
      <c r="L4896" s="444">
        <f t="shared" ca="1" si="197"/>
        <v>-240621791350486.41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-240621791350486.41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-1002590797293.6935</v>
      </c>
      <c r="L4897" s="444">
        <f t="shared" ca="1" si="197"/>
        <v>-241624382147780.09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-241624382147780.09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-1006768258949.0839</v>
      </c>
      <c r="L4898" s="444">
        <f t="shared" ca="1" si="197"/>
        <v>-242631150406729.19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-242631150406729.19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-1010963126694.7048</v>
      </c>
      <c r="L4899" s="444">
        <f t="shared" ca="1" si="197"/>
        <v>-243642113533423.91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-243642113533423.91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-1015175473055.9331</v>
      </c>
      <c r="L4900" s="444">
        <f t="shared" ca="1" si="197"/>
        <v>-244657289006479.84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-244657289006479.84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-1019405370860.3326</v>
      </c>
      <c r="L4901" s="444">
        <f t="shared" ca="1" si="197"/>
        <v>-245676694377340.19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-245676694377340.19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-1023652893238.9175</v>
      </c>
      <c r="L4902" s="444">
        <f t="shared" ca="1" si="197"/>
        <v>-246700347270579.09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-246700347270579.09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-1027918113627.4128</v>
      </c>
      <c r="L4903" s="444">
        <f t="shared" ca="1" si="197"/>
        <v>-247728265384206.5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-247728265384206.5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-1032201105767.527</v>
      </c>
      <c r="L4904" s="444">
        <f t="shared" ca="1" si="197"/>
        <v>-248760466489974.03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-248760466489974.03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-1036501943708.225</v>
      </c>
      <c r="L4905" s="444">
        <f t="shared" ca="1" si="197"/>
        <v>-249796968433682.25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-249796968433682.25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-1040820701807.0093</v>
      </c>
      <c r="L4906" s="444">
        <f t="shared" ca="1" si="197"/>
        <v>-250837789135489.25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-250837789135489.25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-1045157454731.2052</v>
      </c>
      <c r="L4907" s="444">
        <f t="shared" ca="1" si="197"/>
        <v>-251882946590220.47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-251882946590220.47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-1049512277459.252</v>
      </c>
      <c r="L4908" s="444">
        <f t="shared" ca="1" si="197"/>
        <v>-252932458867679.72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-252932458867679.72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-1053885245281.9989</v>
      </c>
      <c r="L4909" s="444">
        <f t="shared" ca="1" si="197"/>
        <v>-253986344112961.72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-253986344112961.72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-1058276433804.0072</v>
      </c>
      <c r="L4910" s="444">
        <f t="shared" ca="1" si="197"/>
        <v>-255044620546765.72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-255044620546765.72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-1062685918944.8571</v>
      </c>
      <c r="L4911" s="444">
        <f t="shared" ca="1" si="197"/>
        <v>-256107306465710.56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-256107306465710.56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-1067113776940.4607</v>
      </c>
      <c r="L4912" s="444">
        <f t="shared" ca="1" si="197"/>
        <v>-257174420242651.03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-257174420242651.03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-1071560084344.3793</v>
      </c>
      <c r="L4913" s="444">
        <f t="shared" ca="1" si="197"/>
        <v>-258245980326995.41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-258245980326995.41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-1076024918029.1475</v>
      </c>
      <c r="L4914" s="444">
        <f t="shared" ca="1" si="197"/>
        <v>-259322005245024.56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-259322005245024.56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-1080508355187.6023</v>
      </c>
      <c r="L4915" s="444">
        <f t="shared" ca="1" si="197"/>
        <v>-260402513600212.16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-260402513600212.16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-1085010473334.2173</v>
      </c>
      <c r="L4916" s="444">
        <f t="shared" ca="1" si="197"/>
        <v>-261487524073546.38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-261487524073546.38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-1089531350306.4434</v>
      </c>
      <c r="L4917" s="444">
        <f t="shared" ca="1" si="197"/>
        <v>-262577055423852.81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-262577055423852.81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-1094071064266.0533</v>
      </c>
      <c r="L4918" s="444">
        <f t="shared" ca="1" si="197"/>
        <v>-263671126488118.88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-263671126488118.88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-1098629693700.4952</v>
      </c>
      <c r="L4919" s="444">
        <f t="shared" ca="1" si="197"/>
        <v>-264769756181819.38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-264769756181819.38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-1103207317424.2473</v>
      </c>
      <c r="L4920" s="444">
        <f t="shared" ca="1" si="197"/>
        <v>-265872963499243.63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-265872963499243.63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-1107804014580.1816</v>
      </c>
      <c r="L4921" s="444">
        <f t="shared" ca="1" si="197"/>
        <v>-266980767513823.81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-266980767513823.81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-1112419864640.9326</v>
      </c>
      <c r="L4922" s="444">
        <f t="shared" ca="1" si="197"/>
        <v>-268093187378464.75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-268093187378464.75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-1117054947410.2695</v>
      </c>
      <c r="L4923" s="444">
        <f t="shared" ca="1" si="197"/>
        <v>-269210242325875.03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-269210242325875.03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-1121709343024.4792</v>
      </c>
      <c r="L4924" s="444">
        <f t="shared" ca="1" si="197"/>
        <v>-270331951668899.5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-270331951668899.5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-1126383131953.748</v>
      </c>
      <c r="L4925" s="444">
        <f t="shared" ca="1" si="197"/>
        <v>-271458334800853.25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-271458334800853.25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-1131076395003.5552</v>
      </c>
      <c r="L4926" s="444">
        <f t="shared" ca="1" si="197"/>
        <v>-272589411195856.81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-272589411195856.81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-1135789213316.0701</v>
      </c>
      <c r="L4927" s="444">
        <f t="shared" ca="1" si="197"/>
        <v>-273725200409172.88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-273725200409172.88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-1140521668371.5537</v>
      </c>
      <c r="L4928" s="444">
        <f t="shared" ca="1" si="197"/>
        <v>-274865722077544.44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-274865722077544.44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-1145273841989.7686</v>
      </c>
      <c r="L4929" s="444">
        <f t="shared" ca="1" si="197"/>
        <v>-276010995919534.22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-276010995919534.22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-1150045816331.3926</v>
      </c>
      <c r="L4930" s="444">
        <f t="shared" ca="1" si="197"/>
        <v>-277161041735865.63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-277161041735865.63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-1154837673899.4402</v>
      </c>
      <c r="L4931" s="444">
        <f t="shared" ca="1" si="197"/>
        <v>-278315879409765.06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-278315879409765.06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-1159649497540.6877</v>
      </c>
      <c r="L4932" s="444">
        <f t="shared" ca="1" si="197"/>
        <v>-279475528907305.75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-279475528907305.75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-1164481370447.1072</v>
      </c>
      <c r="L4933" s="444">
        <f t="shared" ca="1" si="197"/>
        <v>-280640010277752.84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-280640010277752.84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-1169333376157.3035</v>
      </c>
      <c r="L4934" s="444">
        <f t="shared" ca="1" si="197"/>
        <v>-281809343653910.13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-281809343653910.13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-1174205598557.9587</v>
      </c>
      <c r="L4935" s="444">
        <f t="shared" ca="1" si="197"/>
        <v>-282983549252468.06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-282983549252468.06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-1179098121885.2837</v>
      </c>
      <c r="L4936" s="444">
        <f t="shared" ca="1" si="197"/>
        <v>-284162647374353.38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-284162647374353.38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-1184011030726.4724</v>
      </c>
      <c r="L4937" s="444">
        <f t="shared" ca="1" si="197"/>
        <v>-285346658405079.88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-285346658405079.88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-1188944410021.166</v>
      </c>
      <c r="L4938" s="444">
        <f t="shared" ca="1" si="197"/>
        <v>-286535602815101.06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-286535602815101.06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-1193898345062.9211</v>
      </c>
      <c r="L4939" s="444">
        <f t="shared" ca="1" si="197"/>
        <v>-287729501160164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-287729501160164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-1198872921500.6833</v>
      </c>
      <c r="L4940" s="444">
        <f t="shared" ca="1" si="197"/>
        <v>-288928374081664.69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-288928374081664.69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-1203868225340.2695</v>
      </c>
      <c r="L4941" s="444">
        <f t="shared" ca="1" si="197"/>
        <v>-290132242307004.94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-290132242307004.94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-1208884342945.854</v>
      </c>
      <c r="L4942" s="444">
        <f t="shared" ca="1" si="197"/>
        <v>-291341126649950.81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-291341126649950.81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-1213921361041.4617</v>
      </c>
      <c r="L4943" s="444">
        <f t="shared" ca="1" si="197"/>
        <v>-292555048010992.25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-292555048010992.25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-1218979366712.4678</v>
      </c>
      <c r="L4944" s="444">
        <f t="shared" ca="1" si="197"/>
        <v>-293774027377704.69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-293774027377704.69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-1224058447407.1028</v>
      </c>
      <c r="L4945" s="444">
        <f t="shared" ca="1" si="197"/>
        <v>-294998085825111.81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-294998085825111.81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-1229158690937.9658</v>
      </c>
      <c r="L4946" s="444">
        <f t="shared" ca="1" si="197"/>
        <v>-296227244516049.75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-296227244516049.75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-1234280185483.5405</v>
      </c>
      <c r="L4947" s="444">
        <f t="shared" ca="1" si="197"/>
        <v>-297461524701533.31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-297461524701533.31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-1239423019589.7222</v>
      </c>
      <c r="L4948" s="444">
        <f t="shared" ca="1" si="197"/>
        <v>-298700947721123.06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-298700947721123.06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-1244587282171.3462</v>
      </c>
      <c r="L4949" s="444">
        <f t="shared" ca="1" si="197"/>
        <v>-299945535003294.44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-299945535003294.44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-1249773062513.7268</v>
      </c>
      <c r="L4950" s="444">
        <f t="shared" ca="1" si="197"/>
        <v>-301195308065808.19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-301195308065808.19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-1254980450274.2007</v>
      </c>
      <c r="L4951" s="444">
        <f t="shared" ca="1" si="197"/>
        <v>-302450288516082.38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-302450288516082.38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-1260209535483.6765</v>
      </c>
      <c r="L4952" s="444">
        <f t="shared" ca="1" si="197"/>
        <v>-303710498051566.06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-303710498051566.06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-1265460408548.1919</v>
      </c>
      <c r="L4953" s="444">
        <f t="shared" ca="1" si="197"/>
        <v>-304975958460114.25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-304975958460114.25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-1270733160250.4761</v>
      </c>
      <c r="L4954" s="444">
        <f t="shared" ca="1" si="197"/>
        <v>-306246691620364.75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-306246691620364.75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-1276027881751.5198</v>
      </c>
      <c r="L4955" s="444">
        <f t="shared" ca="1" si="197"/>
        <v>-307522719502116.25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-307522719502116.25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-1281344664592.1511</v>
      </c>
      <c r="L4956" s="444">
        <f t="shared" ca="1" si="197"/>
        <v>-308804064166708.38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-308804064166708.38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-1286683600694.6182</v>
      </c>
      <c r="L4957" s="444">
        <f t="shared" ca="1" si="197"/>
        <v>-310090747767403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-310090747767403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-1292044782364.1792</v>
      </c>
      <c r="L4958" s="444">
        <f t="shared" ca="1" si="197"/>
        <v>-311382792549767.19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-311382792549767.19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-1297428302290.6965</v>
      </c>
      <c r="L4959" s="444">
        <f t="shared" ca="1" si="197"/>
        <v>-312680220852057.88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-312680220852057.88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-1302834253550.2412</v>
      </c>
      <c r="L4960" s="444">
        <f t="shared" ca="1" si="197"/>
        <v>-313983055105608.13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-313983055105608.13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-1308262729606.7004</v>
      </c>
      <c r="L4961" s="444">
        <f t="shared" ca="1" si="197"/>
        <v>-315291317835214.81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-315291317835214.81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-1313713824313.395</v>
      </c>
      <c r="L4962" s="444">
        <f t="shared" ca="1" si="197"/>
        <v>-316605031659528.19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-316605031659528.19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-1319187631914.7007</v>
      </c>
      <c r="L4963" s="444">
        <f t="shared" ca="1" si="197"/>
        <v>-317924219291442.88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-317924219291442.88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-1324684247047.6787</v>
      </c>
      <c r="L4964" s="444">
        <f t="shared" ca="1" si="197"/>
        <v>-319248903538490.56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-319248903538490.56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-1330203764743.7107</v>
      </c>
      <c r="L4965" s="444">
        <f t="shared" ca="1" si="197"/>
        <v>-320579107303234.25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-320579107303234.25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-1335746280430.1426</v>
      </c>
      <c r="L4966" s="444">
        <f t="shared" ca="1" si="197"/>
        <v>-321914853583664.38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-321914853583664.38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-1341311889931.9348</v>
      </c>
      <c r="L4967" s="444">
        <f t="shared" ca="1" si="197"/>
        <v>-323256165473596.31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-323256165473596.31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-1346900689473.3179</v>
      </c>
      <c r="L4968" s="444">
        <f t="shared" ca="1" si="197"/>
        <v>-324603066163069.63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-324603066163069.63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-1352512775679.4568</v>
      </c>
      <c r="L4969" s="444">
        <f t="shared" ca="1" si="197"/>
        <v>-325955578938749.06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-325955578938749.06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-1358148245578.1211</v>
      </c>
      <c r="L4970" s="444">
        <f t="shared" ca="1" si="197"/>
        <v>-327313727184327.19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-327313727184327.19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-1363807196601.3633</v>
      </c>
      <c r="L4971" s="444">
        <f t="shared" ca="1" si="197"/>
        <v>-328677534380928.56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-328677534380928.56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-1369489726587.2024</v>
      </c>
      <c r="L4972" s="444">
        <f t="shared" ca="1" si="197"/>
        <v>-330047024107515.75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-330047024107515.75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-1375195933781.3157</v>
      </c>
      <c r="L4973" s="444">
        <f t="shared" ca="1" si="197"/>
        <v>-331422220041297.06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-331422220041297.06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-1380925916838.7378</v>
      </c>
      <c r="L4974" s="444">
        <f t="shared" ca="1" si="197"/>
        <v>-332803145958135.81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-332803145958135.81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-1386679774825.5659</v>
      </c>
      <c r="L4975" s="444">
        <f t="shared" ca="1" si="197"/>
        <v>-334189825732961.38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-334189825732961.38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-1392457607220.6724</v>
      </c>
      <c r="L4976" s="444">
        <f t="shared" ca="1" si="197"/>
        <v>-335582283340182.06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-335582283340182.06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-1398259513917.4253</v>
      </c>
      <c r="L4977" s="444">
        <f t="shared" ca="1" si="197"/>
        <v>-336980542854099.5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-336980542854099.5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-1404085595225.4146</v>
      </c>
      <c r="L4978" s="444">
        <f t="shared" ca="1" si="197"/>
        <v>-338384628449324.94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-338384628449324.94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-1409935951872.1873</v>
      </c>
      <c r="L4979" s="444">
        <f t="shared" ca="1" si="197"/>
        <v>-339794564401197.13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-339794564401197.13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-1415810685004.988</v>
      </c>
      <c r="L4980" s="444">
        <f t="shared" ca="1" si="197"/>
        <v>-341210375086202.13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-341210375086202.13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-1421709896192.5088</v>
      </c>
      <c r="L4981" s="444">
        <f t="shared" ca="1" si="197"/>
        <v>-342632084982394.63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-342632084982394.63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-1427633687426.6443</v>
      </c>
      <c r="L4982" s="444">
        <f t="shared" ca="1" si="197"/>
        <v>-344059718669821.25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-344059718669821.25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-1433582161124.2551</v>
      </c>
      <c r="L4983" s="444">
        <f t="shared" ca="1" si="197"/>
        <v>-345493300830945.5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-345493300830945.5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-1439555420128.9395</v>
      </c>
      <c r="L4984" s="444">
        <f t="shared" ca="1" si="197"/>
        <v>-346932856251074.44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-346932856251074.44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-1445553567712.8101</v>
      </c>
      <c r="L4985" s="444">
        <f t="shared" ca="1" si="197"/>
        <v>-348378409818787.25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-348378409818787.25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-1451576707578.2803</v>
      </c>
      <c r="L4986" s="444">
        <f t="shared" ca="1" si="197"/>
        <v>-349829986526365.5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-349829986526365.5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-1457624943859.8562</v>
      </c>
      <c r="L4987" s="444">
        <f t="shared" ca="1" si="197"/>
        <v>-351287611470225.38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-351287611470225.38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-1463698381125.939</v>
      </c>
      <c r="L4988" s="444">
        <f t="shared" ca="1" si="197"/>
        <v>-352751309851351.31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-352751309851351.31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-1469797124380.6304</v>
      </c>
      <c r="L4989" s="444">
        <f t="shared" ca="1" si="197"/>
        <v>-354221106975731.94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-354221106975731.94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-1475921279065.5498</v>
      </c>
      <c r="L4990" s="444">
        <f t="shared" ca="1" si="197"/>
        <v>-355697028254797.5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-355697028254797.5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-1482070951061.6563</v>
      </c>
      <c r="L4991" s="444">
        <f t="shared" ca="1" si="197"/>
        <v>-357179099205859.13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-357179099205859.13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-1488246246691.0796</v>
      </c>
      <c r="L4992" s="444">
        <f t="shared" ca="1" si="197"/>
        <v>-358667345452550.19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-358667345452550.19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-1494447272718.959</v>
      </c>
      <c r="L4993" s="444">
        <f t="shared" ca="1" si="197"/>
        <v>-360161792725269.13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-360161792725269.13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-1500674136355.2881</v>
      </c>
      <c r="L4994" s="444">
        <f t="shared" ca="1" si="197"/>
        <v>-361662466861624.44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-361662466861624.44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-1506926945256.7686</v>
      </c>
      <c r="L4995" s="444">
        <f t="shared" ca="1" si="197"/>
        <v>-363169393806881.19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-363169393806881.19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-1513205807528.6716</v>
      </c>
      <c r="L4996" s="444">
        <f t="shared" ca="1" si="197"/>
        <v>-364682599614409.88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-364682599614409.88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-1519510831726.7078</v>
      </c>
      <c r="L4997" s="444">
        <f t="shared" ca="1" si="197"/>
        <v>-366202110446136.56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-366202110446136.56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-1525842126858.9023</v>
      </c>
      <c r="L4998" s="444">
        <f t="shared" ca="1" si="197"/>
        <v>-367727952572995.44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-367727952572995.44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-1532199802387.481</v>
      </c>
      <c r="L4999" s="444">
        <f t="shared" ca="1" si="197"/>
        <v>-369260152375382.94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-369260152375382.94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-1538583968230.7622</v>
      </c>
      <c r="L5000" s="444">
        <f t="shared" ca="1" si="197"/>
        <v>-370798736343613.69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-370798736343613.69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-1544994734765.0571</v>
      </c>
      <c r="L5001" s="444">
        <f t="shared" ca="1" si="197"/>
        <v>-372343731078378.75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-372343731078378.75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-1551432212826.5781</v>
      </c>
      <c r="L5002" s="444">
        <f t="shared" ca="1" si="197"/>
        <v>-373895163291205.31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-373895163291205.31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-1557896513713.3555</v>
      </c>
      <c r="L5003" s="444">
        <f t="shared" ca="1" si="197"/>
        <v>-375453059804918.69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-375453059804918.69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-1564387749187.1611</v>
      </c>
      <c r="L5004" s="444">
        <f t="shared" ca="1" si="197"/>
        <v>-377017447554105.88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-377017447554105.88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-1570906031475.4412</v>
      </c>
      <c r="L5005" s="444">
        <f t="shared" ca="1" si="197"/>
        <v>-378588353585581.31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-378588353585581.31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-1577451473273.2554</v>
      </c>
      <c r="L5006" s="444">
        <f t="shared" ca="1" si="197"/>
        <v>-380165805058854.56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-380165805058854.56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-1584024187745.2273</v>
      </c>
      <c r="L5007" s="444">
        <f t="shared" ca="1" si="197"/>
        <v>-381749829246599.81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-381749829246599.81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-1590624288527.4993</v>
      </c>
      <c r="L5008" s="444">
        <f t="shared" ca="1" si="197"/>
        <v>-383340453535127.31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-383340453535127.31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-1597251889729.697</v>
      </c>
      <c r="L5009" s="444">
        <f t="shared" ca="1" si="197"/>
        <v>-384937705424857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-384937705424857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-1603907105936.9041</v>
      </c>
      <c r="L5010" s="444">
        <f t="shared" ca="1" si="197"/>
        <v>-386541612530793.88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-386541612530793.88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-1610590052211.6411</v>
      </c>
      <c r="L5011" s="444">
        <f t="shared" ca="1" si="197"/>
        <v>-388152202583005.5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-388152202583005.5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-1617300844095.8562</v>
      </c>
      <c r="L5012" s="444">
        <f t="shared" ca="1" si="197"/>
        <v>-389769503427101.38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-389769503427101.38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-1624039597612.9224</v>
      </c>
      <c r="L5013" s="444">
        <f t="shared" ca="1" si="197"/>
        <v>-391393543024714.31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-391393543024714.31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-1630806429269.6431</v>
      </c>
      <c r="L5014" s="444">
        <f t="shared" ca="1" si="197"/>
        <v>-393024349453983.94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-393024349453983.94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-1637601456058.2664</v>
      </c>
      <c r="L5015" s="444">
        <f t="shared" ca="1" si="197"/>
        <v>-394661950910042.19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-394661950910042.19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-1644424795458.509</v>
      </c>
      <c r="L5016" s="444">
        <f t="shared" ca="1" si="197"/>
        <v>-396306375705500.69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-396306375705500.69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-1651276565439.5862</v>
      </c>
      <c r="L5017" s="444">
        <f t="shared" ca="1" si="197"/>
        <v>-397957652270940.25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-397957652270940.25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-1658156884462.251</v>
      </c>
      <c r="L5018" s="444">
        <f t="shared" ca="1" si="197"/>
        <v>-399615809155402.5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-399615809155402.5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-1665065871480.8438</v>
      </c>
      <c r="L5019" s="444">
        <f t="shared" ca="1" si="197"/>
        <v>-401280875026883.38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-401280875026883.38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-1672003645945.3474</v>
      </c>
      <c r="L5020" s="444">
        <f t="shared" ca="1" si="197"/>
        <v>-402952878672828.75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-402952878672828.75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-1678970327803.4531</v>
      </c>
      <c r="L5021" s="444">
        <f t="shared" ca="1" si="197"/>
        <v>-404631849000632.19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-404631849000632.19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-1685966037502.634</v>
      </c>
      <c r="L5022" s="444">
        <f t="shared" ca="1" si="197"/>
        <v>-406317815038134.81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-406317815038134.81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-1692990895992.2283</v>
      </c>
      <c r="L5023" s="444">
        <f t="shared" ca="1" si="197"/>
        <v>-408010805934127.06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-408010805934127.06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-1700045024725.5293</v>
      </c>
      <c r="L5024" s="444">
        <f t="shared" ca="1" si="197"/>
        <v>-409710850958852.56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-409710850958852.56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-1707128545661.8857</v>
      </c>
      <c r="L5025" s="444">
        <f t="shared" ca="1" si="197"/>
        <v>-411417979504514.44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-411417979504514.44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-1714241581268.8101</v>
      </c>
      <c r="L5026" s="444">
        <f t="shared" ca="1" si="197"/>
        <v>-413132221085783.25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-413132221085783.25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-1721384254524.0969</v>
      </c>
      <c r="L5027" s="444">
        <f t="shared" ca="1" si="197"/>
        <v>-414853605340307.38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-414853605340307.38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-1728556688917.9473</v>
      </c>
      <c r="L5028" s="444">
        <f t="shared" ca="1" si="197"/>
        <v>-416582162029225.31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-416582162029225.31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-1735759008455.1055</v>
      </c>
      <c r="L5029" s="444">
        <f t="shared" ca="1" si="197"/>
        <v>-418317921037680.44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-418317921037680.44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-1742991337657.0017</v>
      </c>
      <c r="L5030" s="444">
        <f t="shared" ca="1" si="197"/>
        <v>-420060912375337.44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-420060912375337.44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-1750253801563.906</v>
      </c>
      <c r="L5031" s="444">
        <f t="shared" ca="1" si="197"/>
        <v>-421811166176901.31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-421811166176901.31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-1757546525737.0889</v>
      </c>
      <c r="L5032" s="444">
        <f t="shared" ca="1" si="197"/>
        <v>-423568712702638.38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-423568712702638.38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-1764869636260.9932</v>
      </c>
      <c r="L5033" s="444">
        <f t="shared" ca="1" si="197"/>
        <v>-425333582338899.38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-425333582338899.38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-1772223259745.4141</v>
      </c>
      <c r="L5034" s="444">
        <f t="shared" ca="1" si="197"/>
        <v>-427105805598644.81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-427105805598644.81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-1779607523327.6868</v>
      </c>
      <c r="L5035" s="444">
        <f t="shared" ca="1" si="197"/>
        <v>-428885413121972.5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-428885413121972.5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-1787022554674.8855</v>
      </c>
      <c r="L5036" s="444">
        <f t="shared" ca="1" si="197"/>
        <v>-430672435676647.38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-430672435676647.38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-1794468481986.0308</v>
      </c>
      <c r="L5037" s="444">
        <f t="shared" ca="1" si="197"/>
        <v>-432466904158633.38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-432466904158633.38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-1801945433994.3057</v>
      </c>
      <c r="L5038" s="444">
        <f t="shared" ca="1" si="197"/>
        <v>-434268849592627.69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-434268849592627.69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-1809453539969.282</v>
      </c>
      <c r="L5039" s="444">
        <f t="shared" ca="1" si="197"/>
        <v>-436078303132597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-436078303132597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-1816992929719.1541</v>
      </c>
      <c r="L5040" s="444">
        <f t="shared" ca="1" si="197"/>
        <v>-437895296062316.13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-437895296062316.13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-1824563733592.9839</v>
      </c>
      <c r="L5041" s="444">
        <f t="shared" ca="1" si="197"/>
        <v>-439719859795909.13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-439719859795909.13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-1832166082482.9546</v>
      </c>
      <c r="L5042" s="444">
        <f t="shared" ca="1" si="197"/>
        <v>-441552025878392.06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-441552025878392.06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-1839800107826.6335</v>
      </c>
      <c r="L5043" s="444">
        <f t="shared" ca="1" si="197"/>
        <v>-443391825986218.69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-443391825986218.69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-1847465941609.2441</v>
      </c>
      <c r="L5044" s="444">
        <f t="shared" ca="1" si="197"/>
        <v>-445239291927827.94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-445239291927827.94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-1855163716365.95</v>
      </c>
      <c r="L5045" s="444">
        <f t="shared" ca="1" si="197"/>
        <v>-447094455644193.88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-447094455644193.88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-1862893565184.1411</v>
      </c>
      <c r="L5046" s="444">
        <f t="shared" ca="1" si="197"/>
        <v>-448957349209378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-448957349209378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-1870655621705.7419</v>
      </c>
      <c r="L5047" s="444">
        <f t="shared" ca="1" si="197"/>
        <v>-450828004831083.75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-450828004831083.75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-1878450020129.5156</v>
      </c>
      <c r="L5048" s="444">
        <f t="shared" ca="1" si="197"/>
        <v>-452706454851213.25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-452706454851213.25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-1886276895213.3887</v>
      </c>
      <c r="L5049" s="444">
        <f t="shared" ca="1" si="197"/>
        <v>-454592731746426.63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-454592731746426.63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-1894136382276.7776</v>
      </c>
      <c r="L5050" s="444">
        <f t="shared" ca="1" si="197"/>
        <v>-456486868128703.38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-456486868128703.38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-1902028617202.9304</v>
      </c>
      <c r="L5051" s="444">
        <f t="shared" ca="1" si="197"/>
        <v>-458388896745906.31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-458388896745906.31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-1909953736441.2764</v>
      </c>
      <c r="L5052" s="444">
        <f t="shared" ca="1" si="197"/>
        <v>-460298850482347.56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-460298850482347.56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-1917911877009.7815</v>
      </c>
      <c r="L5053" s="444">
        <f t="shared" ca="1" si="197"/>
        <v>-462216762359357.38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-462216762359357.38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-1925903176497.3223</v>
      </c>
      <c r="L5054" s="444">
        <f t="shared" ca="1" si="197"/>
        <v>-464142665535854.69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-464142665535854.69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-1933927773066.0608</v>
      </c>
      <c r="L5055" s="444">
        <f t="shared" ca="1" si="197"/>
        <v>-466076593308920.75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-466076593308920.75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-1941985805453.8364</v>
      </c>
      <c r="L5056" s="444">
        <f t="shared" ca="1" si="197"/>
        <v>-468018579114374.56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-468018579114374.56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-1950077412976.5605</v>
      </c>
      <c r="L5057" s="444">
        <f t="shared" ca="1" si="197"/>
        <v>-469968656527351.13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-469968656527351.13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-1958202735530.6296</v>
      </c>
      <c r="L5058" s="444">
        <f t="shared" ca="1" si="197"/>
        <v>-471926859262881.75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-471926859262881.75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-1966361913595.3406</v>
      </c>
      <c r="L5059" s="444">
        <f t="shared" ca="1" si="197"/>
        <v>-473893221176477.06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-473893221176477.06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-1974555088235.321</v>
      </c>
      <c r="L5060" s="444">
        <f t="shared" ca="1" si="197"/>
        <v>-475867776264712.38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-475867776264712.38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-1982782401102.9683</v>
      </c>
      <c r="L5061" s="444">
        <f t="shared" ca="1" si="197"/>
        <v>-477850558665815.31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-477850558665815.31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-1991043994440.8967</v>
      </c>
      <c r="L5062" s="444">
        <f t="shared" ca="1" si="197"/>
        <v>-479841602660256.19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-479841602660256.19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-1999340011084.4004</v>
      </c>
      <c r="L5063" s="444">
        <f t="shared" ca="1" si="197"/>
        <v>-481840942671340.56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-481840942671340.56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-2007670594463.9192</v>
      </c>
      <c r="L5064" s="444">
        <f t="shared" ca="1" si="197"/>
        <v>-483848613265804.5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-483848613265804.5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-2016035888607.5188</v>
      </c>
      <c r="L5065" s="444">
        <f t="shared" ca="1" si="197"/>
        <v>-485864649154412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-485864649154412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-2024436038143.3835</v>
      </c>
      <c r="L5066" s="444">
        <f t="shared" ca="1" si="197"/>
        <v>-487889085192555.38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-487889085192555.38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-2032871188302.3142</v>
      </c>
      <c r="L5067" s="444">
        <f t="shared" ca="1" si="197"/>
        <v>-489921956380857.69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-489921956380857.69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-2041341484920.24</v>
      </c>
      <c r="L5068" s="444">
        <f t="shared" ca="1" si="197"/>
        <v>-491963297865777.94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-491963297865777.94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-2049847074440.7415</v>
      </c>
      <c r="L5069" s="444">
        <f t="shared" ca="1" si="197"/>
        <v>-494013144940218.69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-494013144940218.69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-2058388103917.5779</v>
      </c>
      <c r="L5070" s="444">
        <f t="shared" ca="1" si="197"/>
        <v>-496071533044136.25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-496071533044136.25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-2066964721017.2346</v>
      </c>
      <c r="L5071" s="444">
        <f t="shared" ca="1" si="197"/>
        <v>-498138497765153.5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-498138497765153.5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-2075577074021.4729</v>
      </c>
      <c r="L5072" s="444">
        <f t="shared" ca="1" si="197"/>
        <v>-500214074839175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-500214074839175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-2084225311829.8958</v>
      </c>
      <c r="L5073" s="444">
        <f t="shared" ca="1" si="197"/>
        <v>-502298300151004.88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-502298300151004.88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-2092909583962.52</v>
      </c>
      <c r="L5074" s="444">
        <f t="shared" ca="1" si="197"/>
        <v>-504391209734967.38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-504391209734967.38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-2101630040562.364</v>
      </c>
      <c r="L5075" s="444">
        <f t="shared" ca="1" si="197"/>
        <v>-506492839775529.75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-506492839775529.75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-2110386832398.0408</v>
      </c>
      <c r="L5076" s="444">
        <f t="shared" ca="1" si="197"/>
        <v>-508603226607927.81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-508603226607927.81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-2119180110866.366</v>
      </c>
      <c r="L5077" s="444">
        <f t="shared" ca="1" si="197"/>
        <v>-510722406718794.19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-510722406718794.19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-2128010027994.9758</v>
      </c>
      <c r="L5078" s="444">
        <f t="shared" ca="1" si="197"/>
        <v>-512850416746789.19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-512850416746789.19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-2136876736444.9548</v>
      </c>
      <c r="L5079" s="444">
        <f t="shared" ca="1" si="197"/>
        <v>-514987293483234.13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-514987293483234.13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-2145780389513.4756</v>
      </c>
      <c r="L5080" s="444">
        <f t="shared" ca="1" si="197"/>
        <v>-517133073872747.63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-517133073872747.63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-2154721141136.4485</v>
      </c>
      <c r="L5081" s="444">
        <f t="shared" ca="1" si="197"/>
        <v>-519287795013884.06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-519287795013884.06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-2163699145891.1836</v>
      </c>
      <c r="L5082" s="444">
        <f t="shared" ca="1" si="197"/>
        <v>-521451494159775.25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-521451494159775.25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-2172714558999.0635</v>
      </c>
      <c r="L5083" s="444">
        <f t="shared" ca="1" si="197"/>
        <v>-523624208718774.31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-523624208718774.31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-2181767536328.2263</v>
      </c>
      <c r="L5084" s="444">
        <f t="shared" ca="1" si="197"/>
        <v>-525805976255102.56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-525805976255102.56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-2190858234396.2607</v>
      </c>
      <c r="L5085" s="444">
        <f t="shared" ca="1" si="197"/>
        <v>-527996834489498.81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-527996834489498.81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-2199986810372.9121</v>
      </c>
      <c r="L5086" s="444">
        <f t="shared" ca="1" si="197"/>
        <v>-530196821299871.75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-530196821299871.75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-2209153422082.7988</v>
      </c>
      <c r="L5087" s="444">
        <f t="shared" ca="1" si="197"/>
        <v>-532405974721954.56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-532405974721954.56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-2218358228008.144</v>
      </c>
      <c r="L5088" s="444">
        <f t="shared" ca="1" si="197"/>
        <v>-534624332949962.69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-534624332949962.69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-2227601387291.5112</v>
      </c>
      <c r="L5089" s="444">
        <f t="shared" ca="1" si="197"/>
        <v>-536851934337254.19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-536851934337254.19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-2236883059738.5591</v>
      </c>
      <c r="L5090" s="444">
        <f t="shared" ca="1" si="197"/>
        <v>-539088817396992.75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-539088817396992.75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-2246203405820.8032</v>
      </c>
      <c r="L5091" s="444">
        <f t="shared" ca="1" si="197"/>
        <v>-541335020802813.56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-541335020802813.56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-2255562586678.3896</v>
      </c>
      <c r="L5092" s="444">
        <f t="shared" ca="1" si="197"/>
        <v>-543590583389491.94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-543590583389491.94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-2264960764122.8828</v>
      </c>
      <c r="L5093" s="444">
        <f t="shared" ca="1" si="197"/>
        <v>-545855544153614.81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-545855544153614.81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-2274398100640.0615</v>
      </c>
      <c r="L5094" s="444">
        <f t="shared" ca="1" si="197"/>
        <v>-548129942254254.88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-548129942254254.88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-2283874759392.729</v>
      </c>
      <c r="L5095" s="444">
        <f t="shared" ca="1" si="197"/>
        <v>-550413817013647.63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-550413817013647.63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-2293390904223.5317</v>
      </c>
      <c r="L5096" s="444">
        <f t="shared" ca="1" si="197"/>
        <v>-552707207917871.19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-552707207917871.19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-2302946699657.7964</v>
      </c>
      <c r="L5097" s="444">
        <f t="shared" ca="1" si="197"/>
        <v>-555010154617529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-555010154617529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-2312542310906.3706</v>
      </c>
      <c r="L5098" s="444">
        <f t="shared" ca="1" si="197"/>
        <v>-557322696928435.38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-557322696928435.38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-2322177903868.4805</v>
      </c>
      <c r="L5099" s="444">
        <f t="shared" ca="1" si="197"/>
        <v>-559644874832303.88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-559644874832303.88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-2331853645134.5991</v>
      </c>
      <c r="L5100" s="444">
        <f t="shared" ca="1" si="197"/>
        <v>-561976728477438.5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-561976728477438.5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-2341569701989.3267</v>
      </c>
      <c r="L5101" s="444">
        <f t="shared" ca="1" si="197"/>
        <v>-564318298179427.88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-564318298179427.88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-2351326242414.2827</v>
      </c>
      <c r="L5102" s="444">
        <f t="shared" ca="1" si="197"/>
        <v>-566669624421842.13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-566669624421842.13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-2361123435091.0088</v>
      </c>
      <c r="L5103" s="444">
        <f t="shared" ca="1" si="197"/>
        <v>-569030747856933.13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-569030747856933.13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-2370961449403.8882</v>
      </c>
      <c r="L5104" s="444">
        <f t="shared" ca="1" si="197"/>
        <v>-571401709306337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-571401709306337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-2380840455443.0708</v>
      </c>
      <c r="L5105" s="444">
        <f t="shared" ca="1" si="197"/>
        <v>-573782549761780.13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-573782549761780.13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-2390760624007.417</v>
      </c>
      <c r="L5106" s="444">
        <f t="shared" ca="1" si="197"/>
        <v>-576173310385787.5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-576173310385787.5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-2400722126607.4478</v>
      </c>
      <c r="L5107" s="444">
        <f t="shared" ca="1" si="197"/>
        <v>-578574032512395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-578574032512395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-2410725135468.3125</v>
      </c>
      <c r="L5108" s="444">
        <f t="shared" ref="L5108:L5362" ca="1" si="202">I5108-J5108+K5108</f>
        <v>-580984757647863.25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-580984757647863.25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-2420769823532.7637</v>
      </c>
      <c r="L5109" s="444">
        <f t="shared" ca="1" si="202"/>
        <v>-583405527471396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-583405527471396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-2430856364464.1499</v>
      </c>
      <c r="L5110" s="444">
        <f t="shared" ca="1" si="202"/>
        <v>-585836383835860.13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-585836383835860.13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-2440984932649.417</v>
      </c>
      <c r="L5111" s="444">
        <f t="shared" ca="1" si="202"/>
        <v>-588277368768509.5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-588277368768509.5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-2451155703202.123</v>
      </c>
      <c r="L5112" s="444">
        <f t="shared" ca="1" si="202"/>
        <v>-590728524471711.63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-590728524471711.63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-2461368851965.4648</v>
      </c>
      <c r="L5113" s="444">
        <f t="shared" ca="1" si="202"/>
        <v>-593189893323677.13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-593189893323677.13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-2471624555515.3213</v>
      </c>
      <c r="L5114" s="444">
        <f t="shared" ca="1" si="202"/>
        <v>-595661517879192.5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-595661517879192.5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-2481922991163.3022</v>
      </c>
      <c r="L5115" s="444">
        <f t="shared" ca="1" si="202"/>
        <v>-598143440870355.75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-598143440870355.75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-2492264336959.8154</v>
      </c>
      <c r="L5116" s="444">
        <f t="shared" ca="1" si="202"/>
        <v>-600635705207315.63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-600635705207315.63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-2502648771697.1484</v>
      </c>
      <c r="L5117" s="444">
        <f t="shared" ca="1" si="202"/>
        <v>-603138353979012.75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-603138353979012.75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-2513076474912.5532</v>
      </c>
      <c r="L5118" s="444">
        <f t="shared" ca="1" si="202"/>
        <v>-605651430453925.25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-605651430453925.25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-2523547626891.355</v>
      </c>
      <c r="L5119" s="444">
        <f t="shared" ca="1" si="202"/>
        <v>-608174978080816.63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-608174978080816.63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-2534062408670.0693</v>
      </c>
      <c r="L5120" s="444">
        <f t="shared" ca="1" si="202"/>
        <v>-610709040489486.75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-610709040489486.75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-2544621002039.5283</v>
      </c>
      <c r="L5121" s="444">
        <f t="shared" ca="1" si="202"/>
        <v>-613253661491526.25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-613253661491526.25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-2555223589548.0259</v>
      </c>
      <c r="L5122" s="444">
        <f t="shared" ca="1" si="202"/>
        <v>-615808885081074.25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-615808885081074.25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-2565870354504.4761</v>
      </c>
      <c r="L5123" s="444">
        <f t="shared" ca="1" si="202"/>
        <v>-618374755435578.75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-618374755435578.75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-2576561480981.5781</v>
      </c>
      <c r="L5124" s="444">
        <f t="shared" ca="1" si="202"/>
        <v>-620951316916560.38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-620951316916560.38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-2587297153819.0015</v>
      </c>
      <c r="L5125" s="444">
        <f t="shared" ca="1" si="202"/>
        <v>-623538614070379.38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-623538614070379.38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-2598077558626.5806</v>
      </c>
      <c r="L5126" s="444">
        <f t="shared" ca="1" si="202"/>
        <v>-626136691629006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-626136691629006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-2608902881787.5249</v>
      </c>
      <c r="L5127" s="444">
        <f t="shared" ca="1" si="202"/>
        <v>-628745594510793.5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-628745594510793.5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-2619773310461.6396</v>
      </c>
      <c r="L5128" s="444">
        <f t="shared" ca="1" si="202"/>
        <v>-631365367821255.13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-631365367821255.13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-2630689032588.563</v>
      </c>
      <c r="L5129" s="444">
        <f t="shared" ca="1" si="202"/>
        <v>-633996056853843.75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-633996056853843.75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-2641650236891.0156</v>
      </c>
      <c r="L5130" s="444">
        <f t="shared" ca="1" si="202"/>
        <v>-636637707090734.75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-636637707090734.75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-2652657112878.0615</v>
      </c>
      <c r="L5131" s="444">
        <f t="shared" ca="1" si="202"/>
        <v>-639290364203612.75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-639290364203612.75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-2663709850848.3862</v>
      </c>
      <c r="L5132" s="444">
        <f t="shared" ca="1" si="202"/>
        <v>-641954074054461.13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-641954074054461.13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-2674808641893.5879</v>
      </c>
      <c r="L5133" s="444">
        <f t="shared" ca="1" si="202"/>
        <v>-644628882696354.75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-644628882696354.75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-2685953677901.478</v>
      </c>
      <c r="L5134" s="444">
        <f t="shared" ca="1" si="202"/>
        <v>-647314836374256.25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-647314836374256.25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-2697145151559.4009</v>
      </c>
      <c r="L5135" s="444">
        <f t="shared" ca="1" si="202"/>
        <v>-650011981525815.63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-650011981525815.63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-2708383256357.5649</v>
      </c>
      <c r="L5136" s="444">
        <f t="shared" ca="1" si="202"/>
        <v>-652720364782173.25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-652720364782173.25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-2719668186592.3887</v>
      </c>
      <c r="L5137" s="444">
        <f t="shared" ca="1" si="202"/>
        <v>-655440032968765.63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-655440032968765.63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-2731000137369.8569</v>
      </c>
      <c r="L5138" s="444">
        <f t="shared" ca="1" si="202"/>
        <v>-658171033106135.5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-658171033106135.5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-2742379304608.8979</v>
      </c>
      <c r="L5139" s="444">
        <f t="shared" ca="1" si="202"/>
        <v>-660913412410744.38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-660913412410744.38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-2753805885044.7681</v>
      </c>
      <c r="L5140" s="444">
        <f t="shared" ca="1" si="202"/>
        <v>-663667218295789.13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-663667218295789.13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-2765280076232.4546</v>
      </c>
      <c r="L5141" s="444">
        <f t="shared" ca="1" si="202"/>
        <v>-666432498372021.63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-666432498372021.63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-2776802076550.0898</v>
      </c>
      <c r="L5142" s="444">
        <f t="shared" ca="1" si="202"/>
        <v>-669209300448571.75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-669209300448571.75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-2788372085202.3823</v>
      </c>
      <c r="L5143" s="444">
        <f t="shared" ca="1" si="202"/>
        <v>-671997672533774.13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-671997672533774.13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-2799990302224.0586</v>
      </c>
      <c r="L5144" s="444">
        <f t="shared" ca="1" si="202"/>
        <v>-674797662835998.13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-674797662835998.13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-2811656928483.3257</v>
      </c>
      <c r="L5145" s="444">
        <f t="shared" ca="1" si="202"/>
        <v>-677609319764481.5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-677609319764481.5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-2823372165685.3394</v>
      </c>
      <c r="L5146" s="444">
        <f t="shared" ca="1" si="202"/>
        <v>-680432691930166.88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-680432691930166.88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-2835136216375.6953</v>
      </c>
      <c r="L5147" s="444">
        <f t="shared" ca="1" si="202"/>
        <v>-683267828146542.63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-683267828146542.63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-2846949283943.9277</v>
      </c>
      <c r="L5148" s="444">
        <f t="shared" ca="1" si="202"/>
        <v>-686114777430486.5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-686114777430486.5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-2858811572627.0269</v>
      </c>
      <c r="L5149" s="444">
        <f t="shared" ca="1" si="202"/>
        <v>-688973589003113.5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-688973589003113.5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-2870723287512.9727</v>
      </c>
      <c r="L5150" s="444">
        <f t="shared" ca="1" si="202"/>
        <v>-691844312290626.5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-691844312290626.5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-2882684634544.2769</v>
      </c>
      <c r="L5151" s="444">
        <f t="shared" ca="1" si="202"/>
        <v>-694726996925170.75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-694726996925170.75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-2894695820521.5449</v>
      </c>
      <c r="L5152" s="444">
        <f t="shared" ca="1" si="202"/>
        <v>-697621692745692.25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-697621692745692.25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-2906757053107.0508</v>
      </c>
      <c r="L5153" s="444">
        <f t="shared" ca="1" si="202"/>
        <v>-700528449798799.25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-700528449798799.25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-2918868540828.3301</v>
      </c>
      <c r="L5154" s="444">
        <f t="shared" ca="1" si="202"/>
        <v>-703447318339627.63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-703447318339627.63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-2931030493081.7817</v>
      </c>
      <c r="L5155" s="444">
        <f t="shared" ca="1" si="202"/>
        <v>-706378348832709.38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-706378348832709.38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-2943243120136.2891</v>
      </c>
      <c r="L5156" s="444">
        <f t="shared" ca="1" si="202"/>
        <v>-709321591952845.63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-709321591952845.63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-2955506633136.8569</v>
      </c>
      <c r="L5157" s="444">
        <f t="shared" ca="1" si="202"/>
        <v>-712277098585982.5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-712277098585982.5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-2967821244108.2603</v>
      </c>
      <c r="L5158" s="444">
        <f t="shared" ca="1" si="202"/>
        <v>-715244919830090.75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-715244919830090.75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-2980187165958.7114</v>
      </c>
      <c r="L5159" s="444">
        <f t="shared" ca="1" si="202"/>
        <v>-718225106996049.5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-718225106996049.5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-2992604612483.5396</v>
      </c>
      <c r="L5160" s="444">
        <f t="shared" ca="1" si="202"/>
        <v>-721217711608533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-721217711608533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-3005073798368.8877</v>
      </c>
      <c r="L5161" s="444">
        <f t="shared" ca="1" si="202"/>
        <v>-724222785406901.88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-724222785406901.88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-3017594939195.4243</v>
      </c>
      <c r="L5162" s="444">
        <f t="shared" ca="1" si="202"/>
        <v>-727240380346097.25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-727240380346097.25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-3030168251442.0718</v>
      </c>
      <c r="L5163" s="444">
        <f t="shared" ca="1" si="202"/>
        <v>-730270548597539.38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-730270548597539.38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-3042793952489.7476</v>
      </c>
      <c r="L5164" s="444">
        <f t="shared" ca="1" si="202"/>
        <v>-733313342550029.13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-733313342550029.13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-3055472260625.1211</v>
      </c>
      <c r="L5165" s="444">
        <f t="shared" ca="1" si="202"/>
        <v>-736368814810654.25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-736368814810654.25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-3068203395044.3926</v>
      </c>
      <c r="L5166" s="444">
        <f t="shared" ca="1" si="202"/>
        <v>-739437018205698.63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-739437018205698.63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-3080987575857.0776</v>
      </c>
      <c r="L5167" s="444">
        <f t="shared" ca="1" si="202"/>
        <v>-742518005781555.75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-742518005781555.75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-3093825024089.8154</v>
      </c>
      <c r="L5168" s="444">
        <f t="shared" ca="1" si="202"/>
        <v>-745611830805645.63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-745611830805645.63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-3106715961690.1899</v>
      </c>
      <c r="L5169" s="444">
        <f t="shared" ca="1" si="202"/>
        <v>-748718546767335.88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-748718546767335.88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-3119660611530.5659</v>
      </c>
      <c r="L5170" s="444">
        <f t="shared" ca="1" si="202"/>
        <v>-751838207378866.5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-751838207378866.5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-3132659197411.9438</v>
      </c>
      <c r="L5171" s="444">
        <f t="shared" ca="1" si="202"/>
        <v>-754970866576278.5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-754970866576278.5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-3145711944067.8271</v>
      </c>
      <c r="L5172" s="444">
        <f t="shared" ca="1" si="202"/>
        <v>-758116578520346.38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-758116578520346.38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-3158819077168.1099</v>
      </c>
      <c r="L5173" s="444">
        <f t="shared" ca="1" si="202"/>
        <v>-761275397597514.5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-761275397597514.5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-3171980823322.9771</v>
      </c>
      <c r="L5174" s="444">
        <f t="shared" ca="1" si="202"/>
        <v>-764447378420837.5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-764447378420837.5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-3185197410086.8228</v>
      </c>
      <c r="L5175" s="444">
        <f t="shared" ca="1" si="202"/>
        <v>-767632575830924.38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-767632575830924.38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-3198469065962.1851</v>
      </c>
      <c r="L5176" s="444">
        <f t="shared" ca="1" si="202"/>
        <v>-770831044896886.5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-770831044896886.5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-3211796020403.6938</v>
      </c>
      <c r="L5177" s="444">
        <f t="shared" ca="1" si="202"/>
        <v>-774042840917290.25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-774042840917290.25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-3225178503822.0425</v>
      </c>
      <c r="L5178" s="444">
        <f t="shared" ca="1" si="202"/>
        <v>-777268019421112.25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-777268019421112.25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-3238616747587.9678</v>
      </c>
      <c r="L5179" s="444">
        <f t="shared" ca="1" si="202"/>
        <v>-780506636168700.25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-780506636168700.25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-3252110984036.251</v>
      </c>
      <c r="L5180" s="444">
        <f t="shared" ca="1" si="202"/>
        <v>-783758747152736.5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-783758747152736.5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-3265661446469.7354</v>
      </c>
      <c r="L5181" s="444">
        <f t="shared" ca="1" si="202"/>
        <v>-787024408599206.25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-787024408599206.25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-3279268369163.3594</v>
      </c>
      <c r="L5182" s="444">
        <f t="shared" ca="1" si="202"/>
        <v>-790303676968369.63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-790303676968369.63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-3292931987368.2065</v>
      </c>
      <c r="L5183" s="444">
        <f t="shared" ca="1" si="202"/>
        <v>-793596608955737.88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-793596608955737.88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-3306652537315.5742</v>
      </c>
      <c r="L5184" s="444">
        <f t="shared" ca="1" si="202"/>
        <v>-796903261493053.5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-796903261493053.5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-3320430256221.0562</v>
      </c>
      <c r="L5185" s="444">
        <f t="shared" ca="1" si="202"/>
        <v>-800223691749274.5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-800223691749274.5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-3334265382288.6436</v>
      </c>
      <c r="L5186" s="444">
        <f t="shared" ca="1" si="202"/>
        <v>-803557957131563.13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-803557957131563.13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-3348158154714.8462</v>
      </c>
      <c r="L5187" s="444">
        <f t="shared" ca="1" si="202"/>
        <v>-806906115286278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-806906115286278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-3362108813692.8252</v>
      </c>
      <c r="L5188" s="444">
        <f t="shared" ca="1" si="202"/>
        <v>-810268224099970.88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-810268224099970.88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-3376117600416.5454</v>
      </c>
      <c r="L5189" s="444">
        <f t="shared" ca="1" si="202"/>
        <v>-813644341700387.38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-813644341700387.38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-3390184757084.9473</v>
      </c>
      <c r="L5190" s="444">
        <f t="shared" ca="1" si="202"/>
        <v>-817034526457472.38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-817034526457472.38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-3404310526906.1348</v>
      </c>
      <c r="L5191" s="444">
        <f t="shared" ca="1" si="202"/>
        <v>-820438836984378.5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-820438836984378.5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-3418495154101.5771</v>
      </c>
      <c r="L5192" s="444">
        <f t="shared" ca="1" si="202"/>
        <v>-823857332138480.13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-823857332138480.13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-3432738883910.334</v>
      </c>
      <c r="L5193" s="444">
        <f t="shared" ca="1" si="202"/>
        <v>-827290071022390.5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-827290071022390.5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-3447041962593.2939</v>
      </c>
      <c r="L5194" s="444">
        <f t="shared" ca="1" si="202"/>
        <v>-830737112984983.75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-830737112984983.75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-3461404637437.4321</v>
      </c>
      <c r="L5195" s="444">
        <f t="shared" ca="1" si="202"/>
        <v>-834198517622421.13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-834198517622421.13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-3475827156760.0879</v>
      </c>
      <c r="L5196" s="444">
        <f t="shared" ca="1" si="202"/>
        <v>-837674344779181.25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-837674344779181.25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-3490309769913.2554</v>
      </c>
      <c r="L5197" s="444">
        <f t="shared" ca="1" si="202"/>
        <v>-841164654549094.5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-841164654549094.5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-3504852727287.8936</v>
      </c>
      <c r="L5198" s="444">
        <f t="shared" ca="1" si="202"/>
        <v>-844669507276382.38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-844669507276382.38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-3519456280318.2598</v>
      </c>
      <c r="L5199" s="444">
        <f t="shared" ca="1" si="202"/>
        <v>-848188963556700.63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-848188963556700.63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-3534120681486.2524</v>
      </c>
      <c r="L5200" s="444">
        <f t="shared" ca="1" si="202"/>
        <v>-851723084238186.88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-851723084238186.88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-3548846184325.7788</v>
      </c>
      <c r="L5201" s="444">
        <f t="shared" ca="1" si="202"/>
        <v>-855271930422512.63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-855271930422512.63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-3563633043427.1357</v>
      </c>
      <c r="L5202" s="444">
        <f t="shared" ca="1" si="202"/>
        <v>-858835563465939.75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-858835563465939.75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-3578481514441.4155</v>
      </c>
      <c r="L5203" s="444">
        <f t="shared" ca="1" si="202"/>
        <v>-862414044980381.13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-862414044980381.13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-3593391854084.9214</v>
      </c>
      <c r="L5204" s="444">
        <f t="shared" ca="1" si="202"/>
        <v>-866007436834466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-866007436834466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-3608364320143.6084</v>
      </c>
      <c r="L5205" s="444">
        <f t="shared" ca="1" si="202"/>
        <v>-869615801154609.63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-869615801154609.63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-3623399171477.54</v>
      </c>
      <c r="L5206" s="444">
        <f t="shared" ca="1" si="202"/>
        <v>-873239200326087.13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-873239200326087.13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-3638496668025.3628</v>
      </c>
      <c r="L5207" s="444">
        <f t="shared" ca="1" si="202"/>
        <v>-876877696994112.5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-876877696994112.5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-3653657070808.8022</v>
      </c>
      <c r="L5208" s="444">
        <f t="shared" ca="1" si="202"/>
        <v>-880531354064921.25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-880531354064921.25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-3668880641937.1719</v>
      </c>
      <c r="L5209" s="444">
        <f t="shared" ca="1" si="202"/>
        <v>-884200234706858.38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-884200234706858.38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-3684167644611.9092</v>
      </c>
      <c r="L5210" s="444">
        <f t="shared" ca="1" si="202"/>
        <v>-887884402351470.25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-887884402351470.25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-3699518343131.1265</v>
      </c>
      <c r="L5211" s="444">
        <f t="shared" ca="1" si="202"/>
        <v>-891583920694601.38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-891583920694601.38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-3714933002894.1729</v>
      </c>
      <c r="L5212" s="444">
        <f t="shared" ca="1" si="202"/>
        <v>-895298853697495.5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-895298853697495.5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-3730411890406.2319</v>
      </c>
      <c r="L5213" s="444">
        <f t="shared" ca="1" si="202"/>
        <v>-899029265587901.75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-899029265587901.75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-3745955273282.9243</v>
      </c>
      <c r="L5214" s="444">
        <f t="shared" ca="1" si="202"/>
        <v>-902775220861184.63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-902775220861184.63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-3761563420254.936</v>
      </c>
      <c r="L5215" s="444">
        <f t="shared" ca="1" si="202"/>
        <v>-906536784281439.5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-906536784281439.5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-3777236601172.6646</v>
      </c>
      <c r="L5216" s="444">
        <f t="shared" ca="1" si="202"/>
        <v>-910314020882612.13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-910314020882612.13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-3792975087010.8838</v>
      </c>
      <c r="L5217" s="444">
        <f t="shared" ca="1" si="202"/>
        <v>-914106995969623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-914106995969623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-3808779149873.4292</v>
      </c>
      <c r="L5218" s="444">
        <f t="shared" ca="1" si="202"/>
        <v>-917915775119496.38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-917915775119496.38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-3824649062997.9009</v>
      </c>
      <c r="L5219" s="444">
        <f t="shared" ca="1" si="202"/>
        <v>-921740424182494.25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-921740424182494.25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-3840585100760.3931</v>
      </c>
      <c r="L5220" s="444">
        <f t="shared" ca="1" si="202"/>
        <v>-925581009283254.63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-925581009283254.63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-3856587538680.2275</v>
      </c>
      <c r="L5221" s="444">
        <f t="shared" ca="1" si="202"/>
        <v>-929437596821934.88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-929437596821934.88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-3872656653424.729</v>
      </c>
      <c r="L5222" s="444">
        <f t="shared" ca="1" si="202"/>
        <v>-933310253475359.63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-933310253475359.63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-3888792722813.998</v>
      </c>
      <c r="L5223" s="444">
        <f t="shared" ca="1" si="202"/>
        <v>-937199046198173.63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-937199046198173.63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-3904996025825.7231</v>
      </c>
      <c r="L5224" s="444">
        <f t="shared" ca="1" si="202"/>
        <v>-941104042223999.38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-941104042223999.38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-3921266842599.998</v>
      </c>
      <c r="L5225" s="444">
        <f t="shared" ca="1" si="202"/>
        <v>-945025309066599.38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-945025309066599.38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-3937605454444.1646</v>
      </c>
      <c r="L5226" s="444">
        <f t="shared" ca="1" si="202"/>
        <v>-948962914521043.5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-948962914521043.5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-3954012143837.6812</v>
      </c>
      <c r="L5227" s="444">
        <f t="shared" ca="1" si="202"/>
        <v>-952916926664881.13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-952916926664881.13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-3970487194437.0044</v>
      </c>
      <c r="L5228" s="444">
        <f t="shared" ca="1" si="202"/>
        <v>-956887413859318.13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-956887413859318.13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-3987030891080.4922</v>
      </c>
      <c r="L5229" s="444">
        <f t="shared" ca="1" si="202"/>
        <v>-960874444750398.63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-960874444750398.63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-4003643519793.3276</v>
      </c>
      <c r="L5230" s="444">
        <f t="shared" ca="1" si="202"/>
        <v>-964878088270192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-964878088270192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-4020325367792.4663</v>
      </c>
      <c r="L5231" s="444">
        <f t="shared" ca="1" si="202"/>
        <v>-968898413637984.5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-968898413637984.5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-4037076723491.6021</v>
      </c>
      <c r="L5232" s="444">
        <f t="shared" ca="1" si="202"/>
        <v>-972935490361476.13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-972935490361476.13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-4053897876506.1504</v>
      </c>
      <c r="L5233" s="444">
        <f t="shared" ca="1" si="202"/>
        <v>-976989388237982.25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-976989388237982.25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-4070789117658.2588</v>
      </c>
      <c r="L5234" s="444">
        <f t="shared" ca="1" si="202"/>
        <v>-981060177355640.5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-981060177355640.5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-4087750738981.8359</v>
      </c>
      <c r="L5235" s="444">
        <f t="shared" ca="1" si="202"/>
        <v>-985147928094622.38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-985147928094622.38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-4104783033727.5938</v>
      </c>
      <c r="L5236" s="444">
        <f t="shared" ca="1" si="202"/>
        <v>-989252711128350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-989252711128350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-4121886296368.1245</v>
      </c>
      <c r="L5237" s="444">
        <f t="shared" ca="1" si="202"/>
        <v>-993374597424718.13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-993374597424718.13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-4139060822602.9917</v>
      </c>
      <c r="L5238" s="444">
        <f t="shared" ca="1" si="202"/>
        <v>-997513658247321.13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-997513658247321.13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-4156306909363.8379</v>
      </c>
      <c r="L5239" s="444">
        <f t="shared" ca="1" si="202"/>
        <v>-1001669965156685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-1001669965156685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-4173624854819.521</v>
      </c>
      <c r="L5240" s="444">
        <f t="shared" ca="1" si="202"/>
        <v>-1005843590011504.5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-1005843590011504.5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-4191014958381.2686</v>
      </c>
      <c r="L5241" s="444">
        <f t="shared" ca="1" si="202"/>
        <v>-1010034604969885.8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-1010034604969885.8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-4208477520707.8574</v>
      </c>
      <c r="L5242" s="444">
        <f t="shared" ca="1" si="202"/>
        <v>-1014243082490593.6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-1014243082490593.6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-4226012843710.8062</v>
      </c>
      <c r="L5243" s="444">
        <f t="shared" ca="1" si="202"/>
        <v>-1018469095334304.4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-1018469095334304.4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-4243621230559.6016</v>
      </c>
      <c r="L5244" s="444">
        <f t="shared" ca="1" si="202"/>
        <v>-1022712716564864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-1022712716564864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-4261302985686.9326</v>
      </c>
      <c r="L5245" s="444">
        <f t="shared" ca="1" si="202"/>
        <v>-1026974019550550.9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-1026974019550550.9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-4279058414793.9619</v>
      </c>
      <c r="L5246" s="444">
        <f t="shared" ca="1" si="202"/>
        <v>-1031253077965344.9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-1031253077965344.9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-4296887824855.6035</v>
      </c>
      <c r="L5247" s="444">
        <f t="shared" ca="1" si="202"/>
        <v>-1035549965790200.5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-1035549965790200.5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-4314791524125.8354</v>
      </c>
      <c r="L5248" s="444">
        <f t="shared" ca="1" si="202"/>
        <v>-1039864757314326.4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-1039864757314326.4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-4332769822143.0264</v>
      </c>
      <c r="L5249" s="444">
        <f t="shared" ca="1" si="202"/>
        <v>-1044197527136469.4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-1044197527136469.4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-4350823029735.2891</v>
      </c>
      <c r="L5250" s="444">
        <f t="shared" ca="1" si="202"/>
        <v>-1048548350166204.6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-1048548350166204.6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-4368951459025.8525</v>
      </c>
      <c r="L5251" s="444">
        <f t="shared" ca="1" si="202"/>
        <v>-1052917301625230.5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-1052917301625230.5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-4387155423438.4604</v>
      </c>
      <c r="L5252" s="444">
        <f t="shared" ca="1" si="202"/>
        <v>-1057304457048669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-1057304457048669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-4405435237702.7871</v>
      </c>
      <c r="L5253" s="444">
        <f t="shared" ca="1" si="202"/>
        <v>-1061709892286371.8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-1061709892286371.8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-4423791217859.8818</v>
      </c>
      <c r="L5254" s="444">
        <f t="shared" ca="1" si="202"/>
        <v>-1066133683504231.6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-1066133683504231.6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-4442223681267.6318</v>
      </c>
      <c r="L5255" s="444">
        <f t="shared" ca="1" si="202"/>
        <v>-1070575907185499.3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-1070575907185499.3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-4460732946606.2471</v>
      </c>
      <c r="L5256" s="444">
        <f t="shared" ca="1" si="202"/>
        <v>-1075036640132105.5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-1075036640132105.5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-4479319333883.7725</v>
      </c>
      <c r="L5257" s="444">
        <f t="shared" ca="1" si="202"/>
        <v>-1079515959465989.3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-1079515959465989.3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-4497983164441.6221</v>
      </c>
      <c r="L5258" s="444">
        <f t="shared" ca="1" si="202"/>
        <v>-1084013942630430.9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-1084013942630430.9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-4516724760960.1289</v>
      </c>
      <c r="L5259" s="444">
        <f t="shared" ca="1" si="202"/>
        <v>-1088530667391391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-1088530667391391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-4535544447464.1299</v>
      </c>
      <c r="L5260" s="444">
        <f t="shared" ca="1" si="202"/>
        <v>-1093066211838855.1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-1093066211838855.1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-4554442549328.5635</v>
      </c>
      <c r="L5261" s="444">
        <f t="shared" ca="1" si="202"/>
        <v>-1097620654388183.8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-1097620654388183.8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-4573419393284.0986</v>
      </c>
      <c r="L5262" s="444">
        <f t="shared" ca="1" si="202"/>
        <v>-1102194073781467.9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-1102194073781467.9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-4592475307422.7822</v>
      </c>
      <c r="L5263" s="444">
        <f t="shared" ca="1" si="202"/>
        <v>-1106786549088890.6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-1106786549088890.6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-4611610621203.7109</v>
      </c>
      <c r="L5264" s="444">
        <f t="shared" ca="1" si="202"/>
        <v>-1111398159710094.4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-1111398159710094.4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-4630825665458.7266</v>
      </c>
      <c r="L5265" s="444">
        <f t="shared" ca="1" si="202"/>
        <v>-1116028985375553.1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-1116028985375553.1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-4650120772398.1377</v>
      </c>
      <c r="L5266" s="444">
        <f t="shared" ca="1" si="202"/>
        <v>-1120679106147951.3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-1120679106147951.3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-4669496275616.4629</v>
      </c>
      <c r="L5267" s="444">
        <f t="shared" ca="1" si="202"/>
        <v>-1125348602423567.8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-1125348602423567.8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-4688952510098.1992</v>
      </c>
      <c r="L5268" s="444">
        <f t="shared" ca="1" si="202"/>
        <v>-1130037554933666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-1130037554933666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-4708489812223.6084</v>
      </c>
      <c r="L5269" s="444">
        <f t="shared" ca="1" si="202"/>
        <v>-1134746044745889.5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-1134746044745889.5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-4728108519774.5391</v>
      </c>
      <c r="L5270" s="444">
        <f t="shared" ca="1" si="202"/>
        <v>-1139474153265664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-1139474153265664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-4747808971940.2666</v>
      </c>
      <c r="L5271" s="444">
        <f t="shared" ca="1" si="202"/>
        <v>-1144221962237604.3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-1144221962237604.3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-4767591509323.3506</v>
      </c>
      <c r="L5272" s="444">
        <f t="shared" ca="1" si="202"/>
        <v>-1148989553746927.5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-1148989553746927.5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-4787456473945.5313</v>
      </c>
      <c r="L5273" s="444">
        <f t="shared" ca="1" si="202"/>
        <v>-1153777010220873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-1153777010220873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-4807404209253.6377</v>
      </c>
      <c r="L5274" s="444">
        <f t="shared" ca="1" si="202"/>
        <v>-1158584414430126.8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-1158584414430126.8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-4827435060125.5283</v>
      </c>
      <c r="L5275" s="444">
        <f t="shared" ca="1" si="202"/>
        <v>-1163411849490252.3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-1163411849490252.3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-4847549372876.0508</v>
      </c>
      <c r="L5276" s="444">
        <f t="shared" ca="1" si="202"/>
        <v>-1168259398863128.3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-1168259398863128.3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-4867747495263.0342</v>
      </c>
      <c r="L5277" s="444">
        <f t="shared" ca="1" si="202"/>
        <v>-1173127146358391.3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-1173127146358391.3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-4888029776493.2969</v>
      </c>
      <c r="L5278" s="444">
        <f t="shared" ca="1" si="202"/>
        <v>-1178015176134884.5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-1178015176134884.5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-4908396567228.6855</v>
      </c>
      <c r="L5279" s="444">
        <f t="shared" ca="1" si="202"/>
        <v>-1182923572702113.3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-1182923572702113.3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-4928848219592.1387</v>
      </c>
      <c r="L5280" s="444">
        <f t="shared" ca="1" si="202"/>
        <v>-1187852420921705.5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-1187852420921705.5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-4949385087173.7725</v>
      </c>
      <c r="L5281" s="444">
        <f t="shared" ca="1" si="202"/>
        <v>-1192801806008879.3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-1192801806008879.3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-4970007525036.9971</v>
      </c>
      <c r="L5282" s="444">
        <f t="shared" ca="1" si="202"/>
        <v>-1197771813533916.3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-1197771813533916.3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-4990715889724.6514</v>
      </c>
      <c r="L5283" s="444">
        <f t="shared" ca="1" si="202"/>
        <v>-1202762529423641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-1202762529423641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-5011510539265.1709</v>
      </c>
      <c r="L5284" s="444">
        <f t="shared" ca="1" si="202"/>
        <v>-1207774039962906.3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-1207774039962906.3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-5032391833178.7764</v>
      </c>
      <c r="L5285" s="444">
        <f t="shared" ca="1" si="202"/>
        <v>-1212806431796085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-1212806431796085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-5053360132483.6875</v>
      </c>
      <c r="L5286" s="444">
        <f t="shared" ca="1" si="202"/>
        <v>-1217859791928568.8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-1217859791928568.8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-5074415799702.3701</v>
      </c>
      <c r="L5287" s="444">
        <f t="shared" ca="1" si="202"/>
        <v>-1222934207728271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-1222934207728271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-5095559198867.7959</v>
      </c>
      <c r="L5288" s="444">
        <f t="shared" ca="1" si="202"/>
        <v>-1228029766927138.8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-1228029766927138.8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-5116790695529.7451</v>
      </c>
      <c r="L5289" s="444">
        <f t="shared" ca="1" si="202"/>
        <v>-1233146557622668.5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-1233146557622668.5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-5138110656761.1191</v>
      </c>
      <c r="L5290" s="444">
        <f t="shared" ca="1" si="202"/>
        <v>-1238284668279429.5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-1238284668279429.5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-5159519451164.2891</v>
      </c>
      <c r="L5291" s="444">
        <f t="shared" ca="1" si="202"/>
        <v>-1243444187730593.8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-1243444187730593.8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-5181017448877.4736</v>
      </c>
      <c r="L5292" s="444">
        <f t="shared" ca="1" si="202"/>
        <v>-1248625205179471.3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-1248625205179471.3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-5202605021581.1299</v>
      </c>
      <c r="L5293" s="444">
        <f t="shared" ca="1" si="202"/>
        <v>-1253827810201052.5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-1253827810201052.5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-5224282542504.3857</v>
      </c>
      <c r="L5294" s="444">
        <f t="shared" ca="1" si="202"/>
        <v>-1259052092743557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-1259052092743557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-5246050386431.4873</v>
      </c>
      <c r="L5295" s="444">
        <f t="shared" ca="1" si="202"/>
        <v>-1264298143129988.5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-1264298143129988.5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-5267908929708.2852</v>
      </c>
      <c r="L5296" s="444">
        <f t="shared" ca="1" si="202"/>
        <v>-1269566052059696.8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-1269566052059696.8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-5289858550248.7363</v>
      </c>
      <c r="L5297" s="444">
        <f t="shared" ca="1" si="202"/>
        <v>-1274855910609945.5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-1274855910609945.5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-5311899627541.4395</v>
      </c>
      <c r="L5298" s="444">
        <f t="shared" ca="1" si="202"/>
        <v>-1280167810237487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-1280167810237487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-5334032542656.1953</v>
      </c>
      <c r="L5299" s="444">
        <f t="shared" ca="1" si="202"/>
        <v>-1285501842780143.3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-1285501842780143.3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-5356257678250.5967</v>
      </c>
      <c r="L5300" s="444">
        <f t="shared" ca="1" si="202"/>
        <v>-1290858100458393.8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-1290858100458393.8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-5378575418576.6406</v>
      </c>
      <c r="L5301" s="444">
        <f t="shared" ca="1" si="202"/>
        <v>-1296236675876970.5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-1296236675876970.5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-5400986149487.377</v>
      </c>
      <c r="L5302" s="444">
        <f t="shared" ca="1" si="202"/>
        <v>-1301637662026458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-1301637662026458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-5423490258443.5752</v>
      </c>
      <c r="L5303" s="444">
        <f t="shared" ca="1" si="202"/>
        <v>-1307061152284901.5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-1307061152284901.5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-5446088134520.4229</v>
      </c>
      <c r="L5304" s="444">
        <f t="shared" ca="1" si="202"/>
        <v>-1312507240419422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-1312507240419422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-5468780168414.2578</v>
      </c>
      <c r="L5305" s="444">
        <f t="shared" ca="1" si="202"/>
        <v>-1317976020587836.3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-1317976020587836.3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-5491566752449.3174</v>
      </c>
      <c r="L5306" s="444">
        <f t="shared" ca="1" si="202"/>
        <v>-1323467587340285.5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-1323467587340285.5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-5514448280584.5225</v>
      </c>
      <c r="L5307" s="444">
        <f t="shared" ca="1" si="202"/>
        <v>-1328982035620870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-1328982035620870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-5537425148420.292</v>
      </c>
      <c r="L5308" s="444">
        <f t="shared" ca="1" si="202"/>
        <v>-1334519460769290.3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-1334519460769290.3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-5560497753205.376</v>
      </c>
      <c r="L5309" s="444">
        <f t="shared" ca="1" si="202"/>
        <v>-1340079958522495.8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-1340079958522495.8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-5583666493843.7324</v>
      </c>
      <c r="L5310" s="444">
        <f t="shared" ca="1" si="202"/>
        <v>-1345663625016339.5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-1345663625016339.5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-5606931770901.4141</v>
      </c>
      <c r="L5311" s="444">
        <f t="shared" ca="1" si="202"/>
        <v>-1351270556787241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-1351270556787241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-5630293986613.5039</v>
      </c>
      <c r="L5312" s="444">
        <f t="shared" ca="1" si="202"/>
        <v>-1356900850773854.5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-1356900850773854.5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-5653753544891.0605</v>
      </c>
      <c r="L5313" s="444">
        <f t="shared" ca="1" si="202"/>
        <v>-1362554604318745.5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-1362554604318745.5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-5677310851328.1064</v>
      </c>
      <c r="L5314" s="444">
        <f t="shared" ca="1" si="202"/>
        <v>-1368231915170073.5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-1368231915170073.5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-5700966313208.6396</v>
      </c>
      <c r="L5315" s="444">
        <f t="shared" ca="1" si="202"/>
        <v>-1373932881483282.3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-1373932881483282.3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-5724720339513.6758</v>
      </c>
      <c r="L5316" s="444">
        <f t="shared" ca="1" si="202"/>
        <v>-1379657601822796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-1379657601822796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-5748573340928.3164</v>
      </c>
      <c r="L5317" s="444">
        <f t="shared" ca="1" si="202"/>
        <v>-1385406175163724.3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-1385406175163724.3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-5772525729848.8506</v>
      </c>
      <c r="L5318" s="444">
        <f t="shared" ca="1" si="202"/>
        <v>-1391178700893573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-1391178700893573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-5796577920389.8877</v>
      </c>
      <c r="L5319" s="444">
        <f t="shared" ca="1" si="202"/>
        <v>-1396975278813963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-1396975278813963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-5820730328391.5127</v>
      </c>
      <c r="L5320" s="444">
        <f t="shared" ca="1" si="202"/>
        <v>-1402796009142354.5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-1402796009142354.5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-5844983371426.4766</v>
      </c>
      <c r="L5321" s="444">
        <f t="shared" ca="1" si="202"/>
        <v>-1408640992513781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-1408640992513781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-5869337468807.4209</v>
      </c>
      <c r="L5322" s="444">
        <f t="shared" ca="1" si="202"/>
        <v>-1414510329982588.5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-1414510329982588.5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-5893793041594.1191</v>
      </c>
      <c r="L5323" s="444">
        <f t="shared" ca="1" si="202"/>
        <v>-1420404123024182.5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-1420404123024182.5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-5918350512600.7607</v>
      </c>
      <c r="L5324" s="444">
        <f t="shared" ca="1" si="202"/>
        <v>-1426322473536783.3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-1426322473536783.3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-5943010306403.2637</v>
      </c>
      <c r="L5325" s="444">
        <f t="shared" ca="1" si="202"/>
        <v>-1432265483843186.5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-1432265483843186.5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-5967772849346.6104</v>
      </c>
      <c r="L5326" s="444">
        <f t="shared" ca="1" si="202"/>
        <v>-1438233256692533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-1438233256692533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-5992638569552.2207</v>
      </c>
      <c r="L5327" s="444">
        <f t="shared" ca="1" si="202"/>
        <v>-1444225895262085.3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-1444225895262085.3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-6017607896925.3555</v>
      </c>
      <c r="L5328" s="444">
        <f t="shared" ca="1" si="202"/>
        <v>-1450243503159010.5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-1450243503159010.5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-6042681263162.5439</v>
      </c>
      <c r="L5329" s="444">
        <f t="shared" ca="1" si="202"/>
        <v>-1456286184422173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-1456286184422173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-6067859101759.0537</v>
      </c>
      <c r="L5330" s="444">
        <f t="shared" ca="1" si="202"/>
        <v>-1462354043523932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-1462354043523932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-6093141848016.3828</v>
      </c>
      <c r="L5331" s="444">
        <f t="shared" ca="1" si="202"/>
        <v>-1468447185371948.5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-1468447185371948.5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-6118529939049.7852</v>
      </c>
      <c r="L5332" s="444">
        <f t="shared" ca="1" si="202"/>
        <v>-1474565715310998.3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-1474565715310998.3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-6144023813795.8262</v>
      </c>
      <c r="L5333" s="444">
        <f t="shared" ca="1" si="202"/>
        <v>-1480709739124794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-1480709739124794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-6169623913019.9746</v>
      </c>
      <c r="L5334" s="444">
        <f t="shared" ca="1" si="202"/>
        <v>-1486879363037814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-1486879363037814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-6195330679324.2246</v>
      </c>
      <c r="L5335" s="444">
        <f t="shared" ca="1" si="202"/>
        <v>-1493074693717138.3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-1493074693717138.3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-6221144557154.7422</v>
      </c>
      <c r="L5336" s="444">
        <f t="shared" ca="1" si="202"/>
        <v>-1499295838274293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-1499295838274293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-6247065992809.5537</v>
      </c>
      <c r="L5337" s="444">
        <f t="shared" ca="1" si="202"/>
        <v>-1505542904267102.5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-1505542904267102.5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-6273095434446.2607</v>
      </c>
      <c r="L5338" s="444">
        <f t="shared" ca="1" si="202"/>
        <v>-1511815999701548.8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-1511815999701548.8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-6299233332089.7861</v>
      </c>
      <c r="L5339" s="444">
        <f t="shared" ca="1" si="202"/>
        <v>-1518115233033638.5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-1518115233033638.5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-6325480137640.1602</v>
      </c>
      <c r="L5340" s="444">
        <f t="shared" ca="1" si="202"/>
        <v>-1524440713171278.8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-1524440713171278.8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-6351836304880.3281</v>
      </c>
      <c r="L5341" s="444">
        <f t="shared" ca="1" si="202"/>
        <v>-1530792549476159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-1530792549476159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-6378302289483.9961</v>
      </c>
      <c r="L5342" s="444">
        <f t="shared" ca="1" si="202"/>
        <v>-1537170851765643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-1537170851765643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-6404878549023.5127</v>
      </c>
      <c r="L5343" s="444">
        <f t="shared" ca="1" si="202"/>
        <v>-1543575730314666.5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-1543575730314666.5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-6431565542977.7773</v>
      </c>
      <c r="L5344" s="444">
        <f t="shared" ca="1" si="202"/>
        <v>-1550007295857644.3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-1550007295857644.3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-6458363732740.1846</v>
      </c>
      <c r="L5345" s="444">
        <f t="shared" ca="1" si="202"/>
        <v>-1556465659590384.5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-1556465659590384.5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-6485273581626.6016</v>
      </c>
      <c r="L5346" s="444">
        <f t="shared" ca="1" si="202"/>
        <v>-1562950933172011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-1562950933172011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-6512295554883.3789</v>
      </c>
      <c r="L5347" s="444">
        <f t="shared" ca="1" si="202"/>
        <v>-1569463228726894.5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-1569463228726894.5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-6539430119695.3936</v>
      </c>
      <c r="L5348" s="444">
        <f t="shared" ca="1" si="202"/>
        <v>-1576002658846590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-1576002658846590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-6566677745194.125</v>
      </c>
      <c r="L5349" s="444">
        <f t="shared" ca="1" si="202"/>
        <v>-1582569336591784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-1582569336591784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-6594038902465.7666</v>
      </c>
      <c r="L5350" s="444">
        <f t="shared" ca="1" si="202"/>
        <v>-1589163375494249.8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-1589163375494249.8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-6621514064559.374</v>
      </c>
      <c r="L5351" s="444">
        <f t="shared" ca="1" si="202"/>
        <v>-1595784889558809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-1595784889558809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-6649103706495.0371</v>
      </c>
      <c r="L5352" s="444">
        <f t="shared" ca="1" si="202"/>
        <v>-1602433993265304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-1602433993265304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-6676808305272.0996</v>
      </c>
      <c r="L5353" s="444">
        <f t="shared" ca="1" si="202"/>
        <v>-1609110801570576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-1609110801570576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-6704628339877.4004</v>
      </c>
      <c r="L5354" s="444">
        <f t="shared" ca="1" si="202"/>
        <v>-1615815429910453.5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-1615815429910453.5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-6732564291293.5566</v>
      </c>
      <c r="L5355" s="444">
        <f t="shared" ca="1" si="202"/>
        <v>-1622547994201747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-1622547994201747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-6760616642507.2793</v>
      </c>
      <c r="L5356" s="444">
        <f t="shared" ca="1" si="202"/>
        <v>-1629308610844254.3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-1629308610844254.3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-6788785878517.7256</v>
      </c>
      <c r="L5357" s="444">
        <f t="shared" ca="1" si="202"/>
        <v>-1636097396722772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-1636097396722772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-6817072486344.8828</v>
      </c>
      <c r="L5358" s="444">
        <f t="shared" ca="1" si="202"/>
        <v>-1642914469209117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-1642914469209117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-6845476955037.9873</v>
      </c>
      <c r="L5359" s="444">
        <f t="shared" ca="1" si="202"/>
        <v>-1649759946164155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-1649759946164155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-6873999775683.9795</v>
      </c>
      <c r="L5360" s="444">
        <f t="shared" ca="1" si="202"/>
        <v>-1656633945939839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-1656633945939839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-6902641441415.9961</v>
      </c>
      <c r="L5361" s="444">
        <f t="shared" ca="1" si="202"/>
        <v>-1663536587381255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-1663536587381255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-6931402447421.8955</v>
      </c>
      <c r="L5362" s="444">
        <f t="shared" ca="1" si="202"/>
        <v>-1670467989828677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-1670467989828677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-6960283290952.8203</v>
      </c>
      <c r="L5363" s="444">
        <f t="shared" ref="L5363:L5617" ca="1" si="207">I5363-J5363+K5363</f>
        <v>-1677428273119629.8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-1677428273119629.8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-6989284471331.791</v>
      </c>
      <c r="L5364" s="444">
        <f t="shared" ca="1" si="207"/>
        <v>-1684417557590961.5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-1684417557590961.5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-7018406489962.3398</v>
      </c>
      <c r="L5365" s="444">
        <f t="shared" ca="1" si="207"/>
        <v>-1691435964080923.8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-1691435964080923.8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-7047649850337.1826</v>
      </c>
      <c r="L5366" s="444">
        <f t="shared" ca="1" si="207"/>
        <v>-1698483613931261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-1698483613931261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-7077015058046.9209</v>
      </c>
      <c r="L5367" s="444">
        <f t="shared" ca="1" si="207"/>
        <v>-1705560628989308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-1705560628989308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-7106502620788.7832</v>
      </c>
      <c r="L5368" s="444">
        <f t="shared" ca="1" si="207"/>
        <v>-1712667131610096.8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-1712667131610096.8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-7136113048375.4033</v>
      </c>
      <c r="L5369" s="444">
        <f t="shared" ca="1" si="207"/>
        <v>-1719803244658472.3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-1719803244658472.3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-7165846852743.6338</v>
      </c>
      <c r="L5370" s="444">
        <f t="shared" ca="1" si="207"/>
        <v>-1726969091511216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-1726969091511216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-7195704547963.3994</v>
      </c>
      <c r="L5371" s="444">
        <f t="shared" ca="1" si="207"/>
        <v>-1734164796059179.5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-1734164796059179.5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-7225686650246.5811</v>
      </c>
      <c r="L5372" s="444">
        <f t="shared" ca="1" si="207"/>
        <v>-1741390482709426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-1741390482709426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-7255793677955.9414</v>
      </c>
      <c r="L5373" s="444">
        <f t="shared" ca="1" si="207"/>
        <v>-1748646276387382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-1748646276387382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-7286026151614.0918</v>
      </c>
      <c r="L5374" s="444">
        <f t="shared" ca="1" si="207"/>
        <v>-1755932302538996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-1755932302538996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-7316384593912.4844</v>
      </c>
      <c r="L5375" s="444">
        <f t="shared" ca="1" si="207"/>
        <v>-1763248687132908.5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-1763248687132908.5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-7346869529720.4521</v>
      </c>
      <c r="L5376" s="444">
        <f t="shared" ca="1" si="207"/>
        <v>-1770595556662629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-1770595556662629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-7377481486094.2871</v>
      </c>
      <c r="L5377" s="444">
        <f t="shared" ca="1" si="207"/>
        <v>-1777973038148723.3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-1777973038148723.3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-7408220992286.3467</v>
      </c>
      <c r="L5378" s="444">
        <f t="shared" ca="1" si="207"/>
        <v>-1785381259141009.5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-1785381259141009.5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-7439088579754.207</v>
      </c>
      <c r="L5379" s="444">
        <f t="shared" ca="1" si="207"/>
        <v>-1792820347720763.8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-1792820347720763.8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-7470084782169.8496</v>
      </c>
      <c r="L5380" s="444">
        <f t="shared" ca="1" si="207"/>
        <v>-1800290432502933.5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-1800290432502933.5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-7501210135428.8896</v>
      </c>
      <c r="L5381" s="444">
        <f t="shared" ca="1" si="207"/>
        <v>-1807791642638362.5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-1807791642638362.5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-7532465177659.8438</v>
      </c>
      <c r="L5382" s="444">
        <f t="shared" ca="1" si="207"/>
        <v>-1815324107816022.3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-1815324107816022.3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-7563850449233.4258</v>
      </c>
      <c r="L5383" s="444">
        <f t="shared" ca="1" si="207"/>
        <v>-1822887958265255.8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-1822887958265255.8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-7595366492771.8984</v>
      </c>
      <c r="L5384" s="444">
        <f t="shared" ca="1" si="207"/>
        <v>-1830483324758027.8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-1830483324758027.8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-7627013853158.4492</v>
      </c>
      <c r="L5385" s="444">
        <f t="shared" ca="1" si="207"/>
        <v>-1838110338611186.3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-1838110338611186.3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-7658793077546.6094</v>
      </c>
      <c r="L5386" s="444">
        <f t="shared" ca="1" si="207"/>
        <v>-1845769131688732.8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-1845769131688732.8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-7690704715369.7197</v>
      </c>
      <c r="L5387" s="444">
        <f t="shared" ca="1" si="207"/>
        <v>-1853459836404102.5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-1853459836404102.5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-7722749318350.4268</v>
      </c>
      <c r="L5388" s="444">
        <f t="shared" ca="1" si="207"/>
        <v>-1861182585722453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-1861182585722453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-7754927440510.2207</v>
      </c>
      <c r="L5389" s="444">
        <f t="shared" ca="1" si="207"/>
        <v>-1868937513162963.3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-1868937513162963.3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-7787239638179.0146</v>
      </c>
      <c r="L5390" s="444">
        <f t="shared" ca="1" si="207"/>
        <v>-1876724752801142.3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-1876724752801142.3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-7819686470004.7588</v>
      </c>
      <c r="L5391" s="444">
        <f t="shared" ca="1" si="207"/>
        <v>-1884544439271147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-1884544439271147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-7852268496963.1113</v>
      </c>
      <c r="L5392" s="444">
        <f t="shared" ca="1" si="207"/>
        <v>-1892396707768110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-1892396707768110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-7884986282367.125</v>
      </c>
      <c r="L5393" s="444">
        <f t="shared" ca="1" si="207"/>
        <v>-1900281694050477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-1900281694050477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-7917840391876.9873</v>
      </c>
      <c r="L5394" s="444">
        <f t="shared" ca="1" si="207"/>
        <v>-1908199534442354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-1908199534442354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-7950831393509.8086</v>
      </c>
      <c r="L5395" s="444">
        <f t="shared" ca="1" si="207"/>
        <v>-1916150365835863.8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-1916150365835863.8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-7983959857649.4326</v>
      </c>
      <c r="L5396" s="444">
        <f t="shared" ca="1" si="207"/>
        <v>-1924134325693513.3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-1924134325693513.3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-8017226357056.3037</v>
      </c>
      <c r="L5397" s="444">
        <f t="shared" ca="1" si="207"/>
        <v>-1932151552050569.5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-1932151552050569.5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-8050631466877.373</v>
      </c>
      <c r="L5398" s="444">
        <f t="shared" ca="1" si="207"/>
        <v>-1940202183517446.8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-1940202183517446.8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-8084175764656.0273</v>
      </c>
      <c r="L5399" s="444">
        <f t="shared" ca="1" si="207"/>
        <v>-1948286359282102.8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-1948286359282102.8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-8117859830342.0947</v>
      </c>
      <c r="L5400" s="444">
        <f t="shared" ca="1" si="207"/>
        <v>-1956404219112444.8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-1956404219112444.8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-8151684246301.8525</v>
      </c>
      <c r="L5401" s="444">
        <f t="shared" ca="1" si="207"/>
        <v>-1964555903358746.5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-1964555903358746.5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-8185649597328.1094</v>
      </c>
      <c r="L5402" s="444">
        <f t="shared" ca="1" si="207"/>
        <v>-1972741552956074.5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-1972741552956074.5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-8219756470650.3096</v>
      </c>
      <c r="L5403" s="444">
        <f t="shared" ca="1" si="207"/>
        <v>-1980961309426724.8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-1980961309426724.8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-8254005455944.6865</v>
      </c>
      <c r="L5404" s="444">
        <f t="shared" ca="1" si="207"/>
        <v>-1989215314882669.5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-1989215314882669.5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-8288397145344.4561</v>
      </c>
      <c r="L5405" s="444">
        <f t="shared" ca="1" si="207"/>
        <v>-1997503712028014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-1997503712028014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-8322932133450.0586</v>
      </c>
      <c r="L5406" s="444">
        <f t="shared" ca="1" si="207"/>
        <v>-2005826644161464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-2005826644161464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-8357611017339.4336</v>
      </c>
      <c r="L5407" s="444">
        <f t="shared" ca="1" si="207"/>
        <v>-2014184255178803.5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-2014184255178803.5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-8392434396578.3486</v>
      </c>
      <c r="L5408" s="444">
        <f t="shared" ca="1" si="207"/>
        <v>-2022576689575381.8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-2022576689575381.8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-8427402873230.7568</v>
      </c>
      <c r="L5409" s="444">
        <f t="shared" ca="1" si="207"/>
        <v>-2031004092448612.5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-2031004092448612.5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-8462517051869.2188</v>
      </c>
      <c r="L5410" s="444">
        <f t="shared" ca="1" si="207"/>
        <v>-2039466609500481.8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-2039466609500481.8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-8497777539585.3408</v>
      </c>
      <c r="L5411" s="444">
        <f t="shared" ca="1" si="207"/>
        <v>-2047964387040067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-2047964387040067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-8533184946000.2803</v>
      </c>
      <c r="L5412" s="444">
        <f t="shared" ca="1" si="207"/>
        <v>-2056497571986067.3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-2056497571986067.3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-8568739883275.2813</v>
      </c>
      <c r="L5413" s="444">
        <f t="shared" ca="1" si="207"/>
        <v>-2065066311869342.5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-2065066311869342.5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-8604442966122.2617</v>
      </c>
      <c r="L5414" s="444">
        <f t="shared" ca="1" si="207"/>
        <v>-2073670754835464.8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-2073670754835464.8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-8640294811814.4365</v>
      </c>
      <c r="L5415" s="444">
        <f t="shared" ca="1" si="207"/>
        <v>-2082311049647279.3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-2082311049647279.3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-8676296040196.9971</v>
      </c>
      <c r="L5416" s="444">
        <f t="shared" ca="1" si="207"/>
        <v>-2090987345687476.3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-2090987345687476.3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-8712447273697.8164</v>
      </c>
      <c r="L5417" s="444">
        <f t="shared" ca="1" si="207"/>
        <v>-2099699792961174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-2099699792961174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-8748749137338.2246</v>
      </c>
      <c r="L5418" s="444">
        <f t="shared" ca="1" si="207"/>
        <v>-2108448542098512.3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-2108448542098512.3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-8785202258743.8008</v>
      </c>
      <c r="L5419" s="444">
        <f t="shared" ca="1" si="207"/>
        <v>-2117233744357256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-2117233744357256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-8821807268155.2324</v>
      </c>
      <c r="L5420" s="444">
        <f t="shared" ca="1" si="207"/>
        <v>-2126055551625411.3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-2126055551625411.3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-8858564798439.2129</v>
      </c>
      <c r="L5421" s="444">
        <f t="shared" ca="1" si="207"/>
        <v>-2134914116423850.5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-2134914116423850.5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-8895475485099.377</v>
      </c>
      <c r="L5422" s="444">
        <f t="shared" ca="1" si="207"/>
        <v>-2143809591908950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-2143809591908950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-8932539966287.293</v>
      </c>
      <c r="L5423" s="444">
        <f t="shared" ca="1" si="207"/>
        <v>-2152742131875237.3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-2152742131875237.3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-8969758882813.4883</v>
      </c>
      <c r="L5424" s="444">
        <f t="shared" ca="1" si="207"/>
        <v>-2161711890758050.8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-2161711890758050.8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-9007132878158.5449</v>
      </c>
      <c r="L5425" s="444">
        <f t="shared" ca="1" si="207"/>
        <v>-2170719023636209.3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-2170719023636209.3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-9044662598484.2051</v>
      </c>
      <c r="L5426" s="444">
        <f t="shared" ca="1" si="207"/>
        <v>-2179763686234693.5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-2179763686234693.5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-9082348692644.5566</v>
      </c>
      <c r="L5427" s="444">
        <f t="shared" ca="1" si="207"/>
        <v>-2188846034927338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-2188846034927338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-9120191812197.2422</v>
      </c>
      <c r="L5428" s="444">
        <f t="shared" ca="1" si="207"/>
        <v>-2197966226739535.3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-2197966226739535.3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-9158192611414.7305</v>
      </c>
      <c r="L5429" s="444">
        <f t="shared" ca="1" si="207"/>
        <v>-2207124419350950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-2207124419350950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-9196351747295.625</v>
      </c>
      <c r="L5430" s="444">
        <f t="shared" ca="1" si="207"/>
        <v>-2216320771098245.5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-2216320771098245.5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-9234669879576.0234</v>
      </c>
      <c r="L5431" s="444">
        <f t="shared" ca="1" si="207"/>
        <v>-2225555440977821.5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-2225555440977821.5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-9273147670740.9238</v>
      </c>
      <c r="L5432" s="444">
        <f t="shared" ca="1" si="207"/>
        <v>-2234828588648562.5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-2234828588648562.5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-9311785786035.6758</v>
      </c>
      <c r="L5433" s="444">
        <f t="shared" ca="1" si="207"/>
        <v>-2244140374434598.3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-2244140374434598.3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-9350584893477.4922</v>
      </c>
      <c r="L5434" s="444">
        <f t="shared" ca="1" si="207"/>
        <v>-2253490959328075.5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-2253490959328075.5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-9389545663866.9805</v>
      </c>
      <c r="L5435" s="444">
        <f t="shared" ca="1" si="207"/>
        <v>-2262880504991942.5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-2262880504991942.5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-9428668770799.7598</v>
      </c>
      <c r="L5436" s="444">
        <f t="shared" ca="1" si="207"/>
        <v>-2272309173762742.5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-2272309173762742.5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-9467954890678.0938</v>
      </c>
      <c r="L5437" s="444">
        <f t="shared" ca="1" si="207"/>
        <v>-2281777128653420.5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-2281777128653420.5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-9507404702722.5859</v>
      </c>
      <c r="L5438" s="444">
        <f t="shared" ca="1" si="207"/>
        <v>-2291284533356143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-2291284533356143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-9547018888983.9297</v>
      </c>
      <c r="L5439" s="444">
        <f t="shared" ca="1" si="207"/>
        <v>-2300831552245127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-2300831552245127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-9586798134354.6953</v>
      </c>
      <c r="L5440" s="444">
        <f t="shared" ca="1" si="207"/>
        <v>-2310418350379481.5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-2310418350379481.5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-9626743126581.1719</v>
      </c>
      <c r="L5441" s="444">
        <f t="shared" ca="1" si="207"/>
        <v>-2320045093506062.5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-2320045093506062.5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-9666854556275.2598</v>
      </c>
      <c r="L5442" s="444">
        <f t="shared" ca="1" si="207"/>
        <v>-2329711948062338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-2329711948062338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-9707133116926.4082</v>
      </c>
      <c r="L5443" s="444">
        <f t="shared" ca="1" si="207"/>
        <v>-2339419081179264.5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-2339419081179264.5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-9747579504913.6016</v>
      </c>
      <c r="L5444" s="444">
        <f t="shared" ca="1" si="207"/>
        <v>-2349166660684178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-2349166660684178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-9788194419517.4082</v>
      </c>
      <c r="L5445" s="444">
        <f t="shared" ca="1" si="207"/>
        <v>-2358954855103695.5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-2358954855103695.5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-9828978562932.0645</v>
      </c>
      <c r="L5446" s="444">
        <f t="shared" ca="1" si="207"/>
        <v>-2368783833666627.5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-2368783833666627.5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-9869932640277.6152</v>
      </c>
      <c r="L5447" s="444">
        <f t="shared" ca="1" si="207"/>
        <v>-2378653766306905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-2378653766306905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-9911057359612.1035</v>
      </c>
      <c r="L5448" s="444">
        <f t="shared" ca="1" si="207"/>
        <v>-2388564823666517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-2388564823666517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-9952353431943.8203</v>
      </c>
      <c r="L5449" s="444">
        <f t="shared" ca="1" si="207"/>
        <v>-2398517177098461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-2398517177098461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-9993821571243.5879</v>
      </c>
      <c r="L5450" s="444">
        <f t="shared" ca="1" si="207"/>
        <v>-2408510998669704.5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-2408510998669704.5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-10035462494457.102</v>
      </c>
      <c r="L5451" s="444">
        <f t="shared" ca="1" si="207"/>
        <v>-2418546461164161.5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-2418546461164161.5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-10077276921517.34</v>
      </c>
      <c r="L5452" s="444">
        <f t="shared" ca="1" si="207"/>
        <v>-2428623738085679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-2428623738085679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-10119265575356.996</v>
      </c>
      <c r="L5453" s="444">
        <f t="shared" ca="1" si="207"/>
        <v>-2438743003661036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-2438743003661036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-10161429181920.982</v>
      </c>
      <c r="L5454" s="444">
        <f t="shared" ca="1" si="207"/>
        <v>-2448904432842957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-2448904432842957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-10203768470178.988</v>
      </c>
      <c r="L5455" s="444">
        <f t="shared" ca="1" si="207"/>
        <v>-2459108201313136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-2459108201313136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-10246284172138.066</v>
      </c>
      <c r="L5456" s="444">
        <f t="shared" ca="1" si="207"/>
        <v>-2469354485485274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-2469354485485274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-10288977022855.309</v>
      </c>
      <c r="L5457" s="444">
        <f t="shared" ca="1" si="207"/>
        <v>-2479643462508129.5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-2479643462508129.5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-10331847760450.539</v>
      </c>
      <c r="L5458" s="444">
        <f t="shared" ca="1" si="207"/>
        <v>-2489975310268580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-2489975310268580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-10374897126119.084</v>
      </c>
      <c r="L5459" s="444">
        <f t="shared" ca="1" si="207"/>
        <v>-2500350207394699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-2500350207394699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-10418125864144.578</v>
      </c>
      <c r="L5460" s="444">
        <f t="shared" ca="1" si="207"/>
        <v>-2510768333258843.5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-2510768333258843.5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-10461534721911.848</v>
      </c>
      <c r="L5461" s="444">
        <f t="shared" ca="1" si="207"/>
        <v>-2521229867980755.5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-2521229867980755.5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-10505124449919.814</v>
      </c>
      <c r="L5462" s="444">
        <f t="shared" ca="1" si="207"/>
        <v>-2531734992430675.5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-2531734992430675.5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-10548895801794.48</v>
      </c>
      <c r="L5463" s="444">
        <f t="shared" ca="1" si="207"/>
        <v>-2542283888232470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-2542283888232470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-10592849534301.959</v>
      </c>
      <c r="L5464" s="444">
        <f t="shared" ca="1" si="207"/>
        <v>-2552876737766772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-2552876737766772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-10636986407361.551</v>
      </c>
      <c r="L5465" s="444">
        <f t="shared" ca="1" si="207"/>
        <v>-2563513724174133.5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-2563513724174133.5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-10681307184058.889</v>
      </c>
      <c r="L5466" s="444">
        <f t="shared" ca="1" si="207"/>
        <v>-2574195031358192.5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-2574195031358192.5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-10725812630659.135</v>
      </c>
      <c r="L5467" s="444">
        <f t="shared" ca="1" si="207"/>
        <v>-2584920843988851.5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-2584920843988851.5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-10770503516620.215</v>
      </c>
      <c r="L5468" s="444">
        <f t="shared" ca="1" si="207"/>
        <v>-2595691347505471.5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-2595691347505471.5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-10815380614606.131</v>
      </c>
      <c r="L5469" s="444">
        <f t="shared" ca="1" si="207"/>
        <v>-2606506728120077.5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-2606506728120077.5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-10860444700500.322</v>
      </c>
      <c r="L5470" s="444">
        <f t="shared" ca="1" si="207"/>
        <v>-2617367172820578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-2617367172820578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-10905696553419.074</v>
      </c>
      <c r="L5471" s="444">
        <f t="shared" ca="1" si="207"/>
        <v>-2628272869373997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-2628272869373997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-10951136955724.988</v>
      </c>
      <c r="L5472" s="444">
        <f t="shared" ca="1" si="207"/>
        <v>-2639224006329722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-2639224006329722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-10996766693040.508</v>
      </c>
      <c r="L5473" s="444">
        <f t="shared" ca="1" si="207"/>
        <v>-2650220773022762.5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-2650220773022762.5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-11042586554261.51</v>
      </c>
      <c r="L5474" s="444">
        <f t="shared" ca="1" si="207"/>
        <v>-2661263359577024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-2661263359577024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-11088597331570.934</v>
      </c>
      <c r="L5475" s="444">
        <f t="shared" ca="1" si="207"/>
        <v>-2672351956908595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-2672351956908595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-11134799820452.479</v>
      </c>
      <c r="L5476" s="444">
        <f t="shared" ca="1" si="207"/>
        <v>-2683486756729047.5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-2683486756729047.5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-11181194819704.365</v>
      </c>
      <c r="L5477" s="444">
        <f t="shared" ca="1" si="207"/>
        <v>-2694667951548752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-2694667951548752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-11227783131453.133</v>
      </c>
      <c r="L5478" s="444">
        <f t="shared" ca="1" si="207"/>
        <v>-2705895734680205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-2705895734680205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-11274565561167.521</v>
      </c>
      <c r="L5479" s="444">
        <f t="shared" ca="1" si="207"/>
        <v>-2717170300241372.5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-2717170300241372.5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-11321542917672.385</v>
      </c>
      <c r="L5480" s="444">
        <f t="shared" ca="1" si="207"/>
        <v>-2728491843159045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-2728491843159045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-11368716013162.688</v>
      </c>
      <c r="L5481" s="444">
        <f t="shared" ca="1" si="207"/>
        <v>-2739860559172207.5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-2739860559172207.5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-11416085663217.531</v>
      </c>
      <c r="L5482" s="444">
        <f t="shared" ca="1" si="207"/>
        <v>-2751276644835425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-2751276644835425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-11463652686814.271</v>
      </c>
      <c r="L5483" s="444">
        <f t="shared" ca="1" si="207"/>
        <v>-2762740297522239.5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-2762740297522239.5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-11511417906342.664</v>
      </c>
      <c r="L5484" s="444">
        <f t="shared" ca="1" si="207"/>
        <v>-2774251715428582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-2774251715428582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-11559382147619.092</v>
      </c>
      <c r="L5485" s="444">
        <f t="shared" ca="1" si="207"/>
        <v>-2785811097576201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-2785811097576201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-11607546239900.838</v>
      </c>
      <c r="L5486" s="444">
        <f t="shared" ca="1" si="207"/>
        <v>-2797418643816102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-2797418643816102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-11655911015900.426</v>
      </c>
      <c r="L5487" s="444">
        <f t="shared" ca="1" si="207"/>
        <v>-2809074554832002.5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-2809074554832002.5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-11704477311800.01</v>
      </c>
      <c r="L5488" s="444">
        <f t="shared" ca="1" si="207"/>
        <v>-2820779032143802.5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-2820779032143802.5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-11753245967265.844</v>
      </c>
      <c r="L5489" s="444">
        <f t="shared" ca="1" si="207"/>
        <v>-2832532278111068.5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-2832532278111068.5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-11802217825462.785</v>
      </c>
      <c r="L5490" s="444">
        <f t="shared" ca="1" si="207"/>
        <v>-2844334495936531.5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-2844334495936531.5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-11851393733068.881</v>
      </c>
      <c r="L5491" s="444">
        <f t="shared" ca="1" si="207"/>
        <v>-2856185889669600.5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-2856185889669600.5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-11900774540290.002</v>
      </c>
      <c r="L5492" s="444">
        <f t="shared" ca="1" si="207"/>
        <v>-2868086664209890.5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-2868086664209890.5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-11950361100874.543</v>
      </c>
      <c r="L5493" s="444">
        <f t="shared" ca="1" si="207"/>
        <v>-2880037025310765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-2880037025310765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-12000154272128.188</v>
      </c>
      <c r="L5494" s="444">
        <f t="shared" ca="1" si="207"/>
        <v>-2892037179582893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-2892037179582893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-12050154914928.721</v>
      </c>
      <c r="L5495" s="444">
        <f t="shared" ca="1" si="207"/>
        <v>-2904087334497821.5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-2904087334497821.5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-12100363893740.922</v>
      </c>
      <c r="L5496" s="444">
        <f t="shared" ca="1" si="207"/>
        <v>-2916187698391562.5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-2916187698391562.5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-12150782076631.51</v>
      </c>
      <c r="L5497" s="444">
        <f t="shared" ca="1" si="207"/>
        <v>-2928338480468194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-2928338480468194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-12201410335284.141</v>
      </c>
      <c r="L5498" s="444">
        <f t="shared" ca="1" si="207"/>
        <v>-2940539890803478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-2940539890803478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-12252249545014.492</v>
      </c>
      <c r="L5499" s="444">
        <f t="shared" ca="1" si="207"/>
        <v>-2952792140348492.5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-2952792140348492.5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-12303300584785.385</v>
      </c>
      <c r="L5500" s="444">
        <f t="shared" ca="1" si="207"/>
        <v>-2965095440933278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-2965095440933278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-12354564337221.992</v>
      </c>
      <c r="L5501" s="444">
        <f t="shared" ca="1" si="207"/>
        <v>-2977450005270500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-2977450005270500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-12406041688627.084</v>
      </c>
      <c r="L5502" s="444">
        <f t="shared" ca="1" si="207"/>
        <v>-2989856046959127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-2989856046959127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-12457733528996.363</v>
      </c>
      <c r="L5503" s="444">
        <f t="shared" ca="1" si="207"/>
        <v>-3002313780488123.5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-3002313780488123.5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-12509640752033.848</v>
      </c>
      <c r="L5504" s="444">
        <f t="shared" ca="1" si="207"/>
        <v>-3014823421240157.5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-3014823421240157.5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-12561764255167.322</v>
      </c>
      <c r="L5505" s="444">
        <f t="shared" ca="1" si="207"/>
        <v>-3027385185495325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-3027385185495325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-12614104939563.854</v>
      </c>
      <c r="L5506" s="444">
        <f t="shared" ca="1" si="207"/>
        <v>-3039999290434889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-3039999290434889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-12666663710145.371</v>
      </c>
      <c r="L5507" s="444">
        <f t="shared" ca="1" si="207"/>
        <v>-3052665954145034.5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-3052665954145034.5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-12719441475604.311</v>
      </c>
      <c r="L5508" s="444">
        <f t="shared" ca="1" si="207"/>
        <v>-3065385395620639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-3065385395620639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-12772439148419.328</v>
      </c>
      <c r="L5509" s="444">
        <f t="shared" ca="1" si="207"/>
        <v>-3078157834769058.5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-3078157834769058.5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-12825657644871.076</v>
      </c>
      <c r="L5510" s="444">
        <f t="shared" ca="1" si="207"/>
        <v>-3090983492413929.5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-3090983492413929.5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-12879097885058.039</v>
      </c>
      <c r="L5511" s="444">
        <f t="shared" ca="1" si="207"/>
        <v>-3103862590298987.5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-3103862590298987.5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-12932760792912.447</v>
      </c>
      <c r="L5512" s="444">
        <f t="shared" ca="1" si="207"/>
        <v>-3116795351091900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-3116795351091900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-12986647296216.25</v>
      </c>
      <c r="L5513" s="444">
        <f t="shared" ca="1" si="207"/>
        <v>-3129781998388116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-3129781998388116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-13040758326617.15</v>
      </c>
      <c r="L5514" s="444">
        <f t="shared" ca="1" si="207"/>
        <v>-3142822756714733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-3142822756714733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-13095094819644.721</v>
      </c>
      <c r="L5515" s="444">
        <f t="shared" ca="1" si="207"/>
        <v>-3155917851534377.5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-3155917851534377.5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-13149657714726.572</v>
      </c>
      <c r="L5516" s="444">
        <f t="shared" ca="1" si="207"/>
        <v>-3169067509249104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-3169067509249104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-13204447955204.6</v>
      </c>
      <c r="L5517" s="444">
        <f t="shared" ca="1" si="207"/>
        <v>-3182271957204308.5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-3182271957204308.5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-13259466488351.285</v>
      </c>
      <c r="L5518" s="444">
        <f t="shared" ca="1" si="207"/>
        <v>-3195531423692660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-3195531423692660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-13314714265386.084</v>
      </c>
      <c r="L5519" s="444">
        <f t="shared" ca="1" si="207"/>
        <v>-3208846137958046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-3208846137958046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-13370192241491.857</v>
      </c>
      <c r="L5520" s="444">
        <f t="shared" ca="1" si="207"/>
        <v>-3222216330199538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-3222216330199538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-13425901375831.408</v>
      </c>
      <c r="L5521" s="444">
        <f t="shared" ca="1" si="207"/>
        <v>-3235642231575369.5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-3235642231575369.5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-13481842631564.039</v>
      </c>
      <c r="L5522" s="444">
        <f t="shared" ca="1" si="207"/>
        <v>-3249124074206933.5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-3249124074206933.5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-13538016975862.223</v>
      </c>
      <c r="L5523" s="444">
        <f t="shared" ca="1" si="207"/>
        <v>-3262662091182795.5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-3262662091182795.5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-13594425379928.314</v>
      </c>
      <c r="L5524" s="444">
        <f t="shared" ca="1" si="207"/>
        <v>-3276256516562724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-3276256516562724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-13651068819011.35</v>
      </c>
      <c r="L5525" s="444">
        <f t="shared" ca="1" si="207"/>
        <v>-3289907585381735.5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-3289907585381735.5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-13707948272423.898</v>
      </c>
      <c r="L5526" s="444">
        <f t="shared" ca="1" si="207"/>
        <v>-3303615533654159.5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-3303615533654159.5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-13765064723558.998</v>
      </c>
      <c r="L5527" s="444">
        <f t="shared" ca="1" si="207"/>
        <v>-3317380598377718.5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-3317380598377718.5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-13822419159907.16</v>
      </c>
      <c r="L5528" s="444">
        <f t="shared" ca="1" si="207"/>
        <v>-3331203017537625.5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-3331203017537625.5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-13880012573073.439</v>
      </c>
      <c r="L5529" s="444">
        <f t="shared" ca="1" si="207"/>
        <v>-3345083030110699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-3345083030110699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-13937845958794.578</v>
      </c>
      <c r="L5530" s="444">
        <f t="shared" ca="1" si="207"/>
        <v>-3359020876069493.5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-3359020876069493.5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-13995920316956.223</v>
      </c>
      <c r="L5531" s="444">
        <f t="shared" ca="1" si="207"/>
        <v>-3373016796386449.5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-3373016796386449.5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-14054236651610.207</v>
      </c>
      <c r="L5532" s="444">
        <f t="shared" ca="1" si="207"/>
        <v>-3387071033038059.5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-3387071033038059.5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-14112795970991.914</v>
      </c>
      <c r="L5533" s="444">
        <f t="shared" ca="1" si="207"/>
        <v>-3401183829009051.5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-3401183829009051.5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-14171599287537.715</v>
      </c>
      <c r="L5534" s="444">
        <f t="shared" ca="1" si="207"/>
        <v>-3415355428296589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-3415355428296589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-14230647617902.453</v>
      </c>
      <c r="L5535" s="444">
        <f t="shared" ca="1" si="207"/>
        <v>-3429586075914491.5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-3429586075914491.5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-14289941982977.047</v>
      </c>
      <c r="L5536" s="444">
        <f t="shared" ca="1" si="207"/>
        <v>-3443876017897468.5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-3443876017897468.5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-14349483407906.119</v>
      </c>
      <c r="L5537" s="444">
        <f t="shared" ca="1" si="207"/>
        <v>-3458225501305374.5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-3458225501305374.5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-14409272922105.727</v>
      </c>
      <c r="L5538" s="444">
        <f t="shared" ca="1" si="207"/>
        <v>-3472634774227480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-3472634774227480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-14469311559281.166</v>
      </c>
      <c r="L5539" s="444">
        <f t="shared" ca="1" si="207"/>
        <v>-3487104085786761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-3487104085786761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-14529600357444.838</v>
      </c>
      <c r="L5540" s="444">
        <f t="shared" ca="1" si="207"/>
        <v>-3501633686144206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-3501633686144206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-14590140358934.191</v>
      </c>
      <c r="L5541" s="444">
        <f t="shared" ca="1" si="207"/>
        <v>-3516223826503140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-3516223826503140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-14650932610429.748</v>
      </c>
      <c r="L5542" s="444">
        <f t="shared" ca="1" si="207"/>
        <v>-3530874759113569.5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-3530874759113569.5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-14711978162973.203</v>
      </c>
      <c r="L5543" s="444">
        <f t="shared" ca="1" si="207"/>
        <v>-3545586737276542.5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-3545586737276542.5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-14773278071985.594</v>
      </c>
      <c r="L5544" s="444">
        <f t="shared" ca="1" si="207"/>
        <v>-3560360015348528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-3560360015348528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-14834833397285.533</v>
      </c>
      <c r="L5545" s="444">
        <f t="shared" ca="1" si="207"/>
        <v>-3575194848745813.5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-3575194848745813.5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-14896645203107.557</v>
      </c>
      <c r="L5546" s="444">
        <f t="shared" ca="1" si="207"/>
        <v>-3590091493948921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-3590091493948921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-14958714558120.504</v>
      </c>
      <c r="L5547" s="444">
        <f t="shared" ca="1" si="207"/>
        <v>-3605050208507041.5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-3605050208507041.5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-15021042535446.006</v>
      </c>
      <c r="L5548" s="444">
        <f t="shared" ca="1" si="207"/>
        <v>-3620071251042487.5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-3620071251042487.5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-15083630212677.029</v>
      </c>
      <c r="L5549" s="444">
        <f t="shared" ca="1" si="207"/>
        <v>-3635154881255164.5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-3635154881255164.5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-15146478671896.518</v>
      </c>
      <c r="L5550" s="444">
        <f t="shared" ca="1" si="207"/>
        <v>-3650301359927061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-3650301359927061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-15209588999696.088</v>
      </c>
      <c r="L5551" s="444">
        <f t="shared" ca="1" si="207"/>
        <v>-3665510948926757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-3665510948926757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-15272962287194.82</v>
      </c>
      <c r="L5552" s="444">
        <f t="shared" ca="1" si="207"/>
        <v>-3680783911213952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-3680783911213952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-15336599630058.133</v>
      </c>
      <c r="L5553" s="444">
        <f t="shared" ca="1" si="207"/>
        <v>-3696120510844010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-3696120510844010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-15400502128516.709</v>
      </c>
      <c r="L5554" s="444">
        <f t="shared" ca="1" si="207"/>
        <v>-3711521012972526.5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-3711521012972526.5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-15464670887385.529</v>
      </c>
      <c r="L5555" s="444">
        <f t="shared" ca="1" si="207"/>
        <v>-3726985683859912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-3726985683859912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-15529107016082.967</v>
      </c>
      <c r="L5556" s="444">
        <f t="shared" ca="1" si="207"/>
        <v>-3742514790875995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-3742514790875995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-15593811628649.979</v>
      </c>
      <c r="L5557" s="444">
        <f t="shared" ca="1" si="207"/>
        <v>-3758108602504645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-3758108602504645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-15658785843769.354</v>
      </c>
      <c r="L5558" s="444">
        <f t="shared" ca="1" si="207"/>
        <v>-3773767388348414.5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-3773767388348414.5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-15724030784785.061</v>
      </c>
      <c r="L5559" s="444">
        <f t="shared" ca="1" si="207"/>
        <v>-3789491419133199.5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-3789491419133199.5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-15789547579721.666</v>
      </c>
      <c r="L5560" s="444">
        <f t="shared" ca="1" si="207"/>
        <v>-3805280966712921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-3805280966712921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-15855337361303.84</v>
      </c>
      <c r="L5561" s="444">
        <f t="shared" ca="1" si="207"/>
        <v>-3821136304074225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-3821136304074225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-15921401266975.938</v>
      </c>
      <c r="L5562" s="444">
        <f t="shared" ca="1" si="207"/>
        <v>-3837057705341201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-3837057705341201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-15987740438921.67</v>
      </c>
      <c r="L5563" s="444">
        <f t="shared" ca="1" si="207"/>
        <v>-3853045445780122.5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-3853045445780122.5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-16054356024083.844</v>
      </c>
      <c r="L5564" s="444">
        <f t="shared" ca="1" si="207"/>
        <v>-3869099801804206.5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-3869099801804206.5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-16121249174184.193</v>
      </c>
      <c r="L5565" s="444">
        <f t="shared" ca="1" si="207"/>
        <v>-3885221050978390.5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-3885221050978390.5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-16188421045743.293</v>
      </c>
      <c r="L5566" s="444">
        <f t="shared" ca="1" si="207"/>
        <v>-3901409472024134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-3901409472024134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-16255872800100.559</v>
      </c>
      <c r="L5567" s="444">
        <f t="shared" ca="1" si="207"/>
        <v>-3917665344824234.5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-3917665344824234.5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-16323605603434.311</v>
      </c>
      <c r="L5568" s="444">
        <f t="shared" ca="1" si="207"/>
        <v>-3933988950427669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-3933988950427669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-16391620626781.953</v>
      </c>
      <c r="L5569" s="444">
        <f t="shared" ca="1" si="207"/>
        <v>-3950380571054451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-3950380571054451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-16459919046060.211</v>
      </c>
      <c r="L5570" s="444">
        <f t="shared" ca="1" si="207"/>
        <v>-3966840490100511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-3966840490100511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-16528502042085.463</v>
      </c>
      <c r="L5571" s="444">
        <f t="shared" ca="1" si="207"/>
        <v>-3983368992142596.5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-3983368992142596.5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-16597370800594.152</v>
      </c>
      <c r="L5572" s="444">
        <f t="shared" ca="1" si="207"/>
        <v>-3999966362943190.5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-3999966362943190.5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-16666526512263.293</v>
      </c>
      <c r="L5573" s="444">
        <f t="shared" ca="1" si="207"/>
        <v>-4016632889455454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-4016632889455454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-16735970372731.059</v>
      </c>
      <c r="L5574" s="444">
        <f t="shared" ca="1" si="207"/>
        <v>-4033368859828185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-4033368859828185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-16805703582617.439</v>
      </c>
      <c r="L5575" s="444">
        <f t="shared" ca="1" si="207"/>
        <v>-4050174563410802.5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-4050174563410802.5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-16875727347545.01</v>
      </c>
      <c r="L5576" s="444">
        <f t="shared" ca="1" si="207"/>
        <v>-4067050290758347.5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-4067050290758347.5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-16946042878159.783</v>
      </c>
      <c r="L5577" s="444">
        <f t="shared" ca="1" si="207"/>
        <v>-4083996333636507.5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-4083996333636507.5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-17016651390152.117</v>
      </c>
      <c r="L5578" s="444">
        <f t="shared" ca="1" si="207"/>
        <v>-4101012985026659.5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-4101012985026659.5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-17087554104277.75</v>
      </c>
      <c r="L5579" s="444">
        <f t="shared" ca="1" si="207"/>
        <v>-4118100539130937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-4118100539130937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-17158752246378.902</v>
      </c>
      <c r="L5580" s="444">
        <f t="shared" ca="1" si="207"/>
        <v>-4135259291377316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-4135259291377316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-17230247047405.482</v>
      </c>
      <c r="L5581" s="444">
        <f t="shared" ca="1" si="207"/>
        <v>-4152489538424721.5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-4152489538424721.5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-17302039743436.338</v>
      </c>
      <c r="L5582" s="444">
        <f t="shared" ca="1" si="207"/>
        <v>-4169791578168158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-4169791578168158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-17374131575700.658</v>
      </c>
      <c r="L5583" s="444">
        <f t="shared" ca="1" si="207"/>
        <v>-4187165709743858.5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-4187165709743858.5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-17446523790599.41</v>
      </c>
      <c r="L5584" s="444">
        <f t="shared" ca="1" si="207"/>
        <v>-4204612233534458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-4204612233534458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-17519217639726.908</v>
      </c>
      <c r="L5585" s="444">
        <f t="shared" ca="1" si="207"/>
        <v>-4222131451174185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-4222131451174185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-17592214379892.438</v>
      </c>
      <c r="L5586" s="444">
        <f t="shared" ca="1" si="207"/>
        <v>-4239723665554077.5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-4239723665554077.5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-17665515273141.988</v>
      </c>
      <c r="L5587" s="444">
        <f t="shared" ca="1" si="207"/>
        <v>-4257389180827219.5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-4257389180827219.5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-17739121586780.082</v>
      </c>
      <c r="L5588" s="444">
        <f t="shared" ca="1" si="207"/>
        <v>-4275128302413999.5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-4275128302413999.5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-17813034593391.664</v>
      </c>
      <c r="L5589" s="444">
        <f t="shared" ca="1" si="207"/>
        <v>-4292941337007391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-4292941337007391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-17887255570864.129</v>
      </c>
      <c r="L5590" s="444">
        <f t="shared" ca="1" si="207"/>
        <v>-4310828592578255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-4310828592578255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-17961785802409.395</v>
      </c>
      <c r="L5591" s="444">
        <f t="shared" ca="1" si="207"/>
        <v>-4328790378380664.5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-4328790378380664.5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-18036626576586.102</v>
      </c>
      <c r="L5592" s="444">
        <f t="shared" ca="1" si="207"/>
        <v>-4346827004957250.5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-4346827004957250.5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-18111779187321.875</v>
      </c>
      <c r="L5593" s="444">
        <f t="shared" ca="1" si="207"/>
        <v>-4364938784144572.5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-4364938784144572.5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-18187244933935.719</v>
      </c>
      <c r="L5594" s="444">
        <f t="shared" ca="1" si="207"/>
        <v>-4383126029078508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-4383126029078508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-18263025121160.449</v>
      </c>
      <c r="L5595" s="444">
        <f t="shared" ca="1" si="207"/>
        <v>-4401389054199668.5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-4401389054199668.5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-18339121059165.285</v>
      </c>
      <c r="L5596" s="444">
        <f t="shared" ca="1" si="207"/>
        <v>-4419728175258834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-4419728175258834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-18415534063578.473</v>
      </c>
      <c r="L5597" s="444">
        <f t="shared" ca="1" si="207"/>
        <v>-4438143709322412.5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-4438143709322412.5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-18492265455510.051</v>
      </c>
      <c r="L5598" s="444">
        <f t="shared" ca="1" si="207"/>
        <v>-4456635974777922.5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-4456635974777922.5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-18569316561574.676</v>
      </c>
      <c r="L5599" s="444">
        <f t="shared" ca="1" si="207"/>
        <v>-4475205291339497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-4475205291339497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-18646688713914.57</v>
      </c>
      <c r="L5600" s="444">
        <f t="shared" ca="1" si="207"/>
        <v>-4493851980053411.5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-4493851980053411.5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-18724383250222.551</v>
      </c>
      <c r="L5601" s="444">
        <f t="shared" ca="1" si="207"/>
        <v>-4512576363303634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-4512576363303634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-18802401513765.141</v>
      </c>
      <c r="L5602" s="444">
        <f t="shared" ca="1" si="207"/>
        <v>-4531378764817399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-4531378764817399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-18880744853405.828</v>
      </c>
      <c r="L5603" s="444">
        <f t="shared" ca="1" si="207"/>
        <v>-4550259509670805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-4550259509670805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-18959414623628.355</v>
      </c>
      <c r="L5604" s="444">
        <f t="shared" ca="1" si="207"/>
        <v>-4569218924294433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-4569218924294433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-19038412184560.137</v>
      </c>
      <c r="L5605" s="444">
        <f t="shared" ca="1" si="207"/>
        <v>-4588257336478993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-4588257336478993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-19117738901995.805</v>
      </c>
      <c r="L5606" s="444">
        <f t="shared" ca="1" si="207"/>
        <v>-4607375075380989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-4607375075380989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-19197396147420.789</v>
      </c>
      <c r="L5607" s="444">
        <f t="shared" ca="1" si="207"/>
        <v>-4626572471528410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-4626572471528410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-19277385298035.043</v>
      </c>
      <c r="L5608" s="444">
        <f t="shared" ca="1" si="207"/>
        <v>-4645849856826445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-4645849856826445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-19357707736776.855</v>
      </c>
      <c r="L5609" s="444">
        <f t="shared" ca="1" si="207"/>
        <v>-4665207564563222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-4665207564563222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-19438364852346.758</v>
      </c>
      <c r="L5610" s="444">
        <f t="shared" ca="1" si="207"/>
        <v>-4684645929415569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-4684645929415569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-19519358039231.539</v>
      </c>
      <c r="L5611" s="444">
        <f t="shared" ca="1" si="207"/>
        <v>-4704165287454801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-4704165287454801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-19600688697728.336</v>
      </c>
      <c r="L5612" s="444">
        <f t="shared" ca="1" si="207"/>
        <v>-4723765976152529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-4723765976152529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-19682358233968.871</v>
      </c>
      <c r="L5613" s="444">
        <f t="shared" ca="1" si="207"/>
        <v>-4743448334386498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-4743448334386498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-19764368059943.742</v>
      </c>
      <c r="L5614" s="444">
        <f t="shared" ca="1" si="207"/>
        <v>-4763212702446442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-4763212702446442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-19846719593526.84</v>
      </c>
      <c r="L5615" s="444">
        <f t="shared" ca="1" si="207"/>
        <v>-4783059422039969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-4783059422039969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-19929414258499.871</v>
      </c>
      <c r="L5616" s="444">
        <f t="shared" ca="1" si="207"/>
        <v>-4802988836298469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-4802988836298469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-20012453484576.953</v>
      </c>
      <c r="L5617" s="444">
        <f t="shared" ca="1" si="207"/>
        <v>-4823001289783046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-4823001289783046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-20095838707429.359</v>
      </c>
      <c r="L5618" s="444">
        <f t="shared" ref="L5618:L5872" ca="1" si="212">I5618-J5618+K5618</f>
        <v>-4843097128490475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-4843097128490475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-20179571368710.313</v>
      </c>
      <c r="L5619" s="444">
        <f t="shared" ca="1" si="212"/>
        <v>-4863276699859185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-4863276699859185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-20263652916079.938</v>
      </c>
      <c r="L5620" s="444">
        <f t="shared" ca="1" si="212"/>
        <v>-4883540352775265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-4883540352775265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-20348084803230.27</v>
      </c>
      <c r="L5621" s="444">
        <f t="shared" ca="1" si="212"/>
        <v>-4903888437578495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-4903888437578495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-20432868489910.395</v>
      </c>
      <c r="L5622" s="444">
        <f t="shared" ca="1" si="212"/>
        <v>-4924321306068405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-4924321306068405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-20518005441951.688</v>
      </c>
      <c r="L5623" s="444">
        <f t="shared" ca="1" si="212"/>
        <v>-4944839311510357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-4944839311510357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-20603497131293.152</v>
      </c>
      <c r="L5624" s="444">
        <f t="shared" ca="1" si="212"/>
        <v>-4965442808641650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-4965442808641650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-20689345036006.875</v>
      </c>
      <c r="L5625" s="444">
        <f t="shared" ca="1" si="212"/>
        <v>-4986132153677657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-4986132153677657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-20775550640323.57</v>
      </c>
      <c r="L5626" s="444">
        <f t="shared" ca="1" si="212"/>
        <v>-5006907704317981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-5006907704317981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-20862115434658.254</v>
      </c>
      <c r="L5627" s="444">
        <f t="shared" ca="1" si="212"/>
        <v>-5027769819752639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-5027769819752639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-20949040915635.996</v>
      </c>
      <c r="L5628" s="444">
        <f t="shared" ca="1" si="212"/>
        <v>-5048718860668275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-5048718860668275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-21036328586117.813</v>
      </c>
      <c r="L5629" s="444">
        <f t="shared" ca="1" si="212"/>
        <v>-5069755189254393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-5069755189254393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-21123979955226.637</v>
      </c>
      <c r="L5630" s="444">
        <f t="shared" ca="1" si="212"/>
        <v>-5090879169209620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-5090879169209620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-21211996538373.418</v>
      </c>
      <c r="L5631" s="444">
        <f t="shared" ca="1" si="212"/>
        <v>-5112091165747993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-5112091165747993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-21300379857283.305</v>
      </c>
      <c r="L5632" s="444">
        <f t="shared" ca="1" si="212"/>
        <v>-5133391545605276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-5133391545605276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-21389131440021.984</v>
      </c>
      <c r="L5633" s="444">
        <f t="shared" ca="1" si="212"/>
        <v>-5154780677045298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-5154780677045298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-21478252821022.074</v>
      </c>
      <c r="L5634" s="444">
        <f t="shared" ca="1" si="212"/>
        <v>-5176258929866320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-5176258929866320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-21567745541109.668</v>
      </c>
      <c r="L5635" s="444">
        <f t="shared" ca="1" si="212"/>
        <v>-5197826675407430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-5197826675407430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-21657611147530.957</v>
      </c>
      <c r="L5636" s="444">
        <f t="shared" ca="1" si="212"/>
        <v>-5219484286554961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-5219484286554961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-21747851193979.004</v>
      </c>
      <c r="L5637" s="444">
        <f t="shared" ca="1" si="212"/>
        <v>-5241232137748940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-5241232137748940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-21838467240620.582</v>
      </c>
      <c r="L5638" s="444">
        <f t="shared" ca="1" si="212"/>
        <v>-5263070604989561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-5263070604989561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-21929460854123.172</v>
      </c>
      <c r="L5639" s="444">
        <f t="shared" ca="1" si="212"/>
        <v>-5285000065843684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-5285000065843684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-22020833607682.016</v>
      </c>
      <c r="L5640" s="444">
        <f t="shared" ca="1" si="212"/>
        <v>-5307020899451366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-5307020899451366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-22112587081047.359</v>
      </c>
      <c r="L5641" s="444">
        <f t="shared" ca="1" si="212"/>
        <v>-5329133486532413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-5329133486532413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-22204722860551.719</v>
      </c>
      <c r="L5642" s="444">
        <f t="shared" ca="1" si="212"/>
        <v>-5351338209392965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-5351338209392965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-22297242539137.355</v>
      </c>
      <c r="L5643" s="444">
        <f t="shared" ca="1" si="212"/>
        <v>-5373635451932102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-5373635451932102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-22390147716383.758</v>
      </c>
      <c r="L5644" s="444">
        <f t="shared" ca="1" si="212"/>
        <v>-5396025599648486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-5396025599648486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-22483439998535.359</v>
      </c>
      <c r="L5645" s="444">
        <f t="shared" ca="1" si="212"/>
        <v>-5418509039647021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-5418509039647021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-22577120998529.254</v>
      </c>
      <c r="L5646" s="444">
        <f t="shared" ca="1" si="212"/>
        <v>-5441086160645550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-5441086160645550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-22671192336023.125</v>
      </c>
      <c r="L5647" s="444">
        <f t="shared" ca="1" si="212"/>
        <v>-5463757352981573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-5463757352981573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-22765655637423.219</v>
      </c>
      <c r="L5648" s="444">
        <f t="shared" ca="1" si="212"/>
        <v>-5486523008618996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-5486523008618996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-22860512535912.484</v>
      </c>
      <c r="L5649" s="444">
        <f t="shared" ca="1" si="212"/>
        <v>-5509383521154908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-5509383521154908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-22955764671478.781</v>
      </c>
      <c r="L5650" s="444">
        <f t="shared" ca="1" si="212"/>
        <v>-5532339285826387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-5532339285826387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-23051413690943.277</v>
      </c>
      <c r="L5651" s="444">
        <f t="shared" ca="1" si="212"/>
        <v>-5555390699517330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-5555390699517330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-23147461247988.875</v>
      </c>
      <c r="L5652" s="444">
        <f t="shared" ca="1" si="212"/>
        <v>-5578538160765319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-5578538160765319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-23243909003188.828</v>
      </c>
      <c r="L5653" s="444">
        <f t="shared" ca="1" si="212"/>
        <v>-5601782069768508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-5601782069768508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-23340758624035.449</v>
      </c>
      <c r="L5654" s="444">
        <f t="shared" ca="1" si="212"/>
        <v>-5625122828392543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-5625122828392543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-23438011784968.93</v>
      </c>
      <c r="L5655" s="444">
        <f t="shared" ca="1" si="212"/>
        <v>-5648560840177512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-5648560840177512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-23535670167406.301</v>
      </c>
      <c r="L5656" s="444">
        <f t="shared" ca="1" si="212"/>
        <v>-5672096510344918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-5672096510344918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-23633735459770.492</v>
      </c>
      <c r="L5657" s="444">
        <f t="shared" ca="1" si="212"/>
        <v>-5695730245804688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-5695730245804688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-23732209357519.531</v>
      </c>
      <c r="L5658" s="444">
        <f t="shared" ca="1" si="212"/>
        <v>-5719462455162208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-5719462455162208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-23831093563175.867</v>
      </c>
      <c r="L5659" s="444">
        <f t="shared" ca="1" si="212"/>
        <v>-5743293548725384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-5743293548725384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-23930389786355.766</v>
      </c>
      <c r="L5660" s="444">
        <f t="shared" ca="1" si="212"/>
        <v>-5767223938511740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-5767223938511740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-24030099743798.918</v>
      </c>
      <c r="L5661" s="444">
        <f t="shared" ca="1" si="212"/>
        <v>-5791254038255539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-5791254038255539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-24130225159398.078</v>
      </c>
      <c r="L5662" s="444">
        <f t="shared" ca="1" si="212"/>
        <v>-5815384263414937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-5815384263414937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-24230767764228.902</v>
      </c>
      <c r="L5663" s="444">
        <f t="shared" ca="1" si="212"/>
        <v>-5839615031179166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-5839615031179166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-24331729296579.859</v>
      </c>
      <c r="L5664" s="444">
        <f t="shared" ca="1" si="212"/>
        <v>-5863946760475746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-5863946760475746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-24433111501982.273</v>
      </c>
      <c r="L5665" s="444">
        <f t="shared" ca="1" si="212"/>
        <v>-5888379871977728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-5888379871977728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-24534916133240.531</v>
      </c>
      <c r="L5666" s="444">
        <f t="shared" ca="1" si="212"/>
        <v>-5912914788110969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-5912914788110969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-24637144950462.371</v>
      </c>
      <c r="L5667" s="444">
        <f t="shared" ca="1" si="212"/>
        <v>-5937551933061431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-5937551933061431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-24739799721089.297</v>
      </c>
      <c r="L5668" s="444">
        <f t="shared" ca="1" si="212"/>
        <v>-5962291732782520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-5962291732782520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-24842882219927.168</v>
      </c>
      <c r="L5669" s="444">
        <f t="shared" ca="1" si="212"/>
        <v>-5987134615002447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-5987134615002447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-24946394229176.863</v>
      </c>
      <c r="L5670" s="444">
        <f t="shared" ca="1" si="212"/>
        <v>-6012081009231624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-6012081009231624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-25050337538465.102</v>
      </c>
      <c r="L5671" s="444">
        <f t="shared" ca="1" si="212"/>
        <v>-6037131346770089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-6037131346770089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-25154713944875.371</v>
      </c>
      <c r="L5672" s="444">
        <f t="shared" ca="1" si="212"/>
        <v>-6062286060714964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-6062286060714964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-25259525252979.016</v>
      </c>
      <c r="L5673" s="444">
        <f t="shared" ca="1" si="212"/>
        <v>-6087545585967943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-6087545585967943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-25364773274866.43</v>
      </c>
      <c r="L5674" s="444">
        <f t="shared" ca="1" si="212"/>
        <v>-6112910359242809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-6112910359242809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-25470459830178.371</v>
      </c>
      <c r="L5675" s="444">
        <f t="shared" ca="1" si="212"/>
        <v>-6138380819072987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-6138380819072987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-25576586746137.445</v>
      </c>
      <c r="L5676" s="444">
        <f t="shared" ca="1" si="212"/>
        <v>-6163957405819124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-6163957405819124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-25683155857579.684</v>
      </c>
      <c r="L5677" s="444">
        <f t="shared" ca="1" si="212"/>
        <v>-6189640561676704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-6189640561676704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-25790169006986.266</v>
      </c>
      <c r="L5678" s="444">
        <f t="shared" ca="1" si="212"/>
        <v>-6215430730683690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-6215430730683690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-25897628044515.375</v>
      </c>
      <c r="L5679" s="444">
        <f t="shared" ca="1" si="212"/>
        <v>-6241328358728205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-6241328358728205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-26005534828034.188</v>
      </c>
      <c r="L5680" s="444">
        <f t="shared" ca="1" si="212"/>
        <v>-6267333893556239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-6267333893556239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-26113891223150.996</v>
      </c>
      <c r="L5681" s="444">
        <f t="shared" ca="1" si="212"/>
        <v>-6293447784779390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-6293447784779390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-26222699103247.457</v>
      </c>
      <c r="L5682" s="444">
        <f t="shared" ca="1" si="212"/>
        <v>-6319670483882637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-6319670483882637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-26331960349510.988</v>
      </c>
      <c r="L5683" s="444">
        <f t="shared" ca="1" si="212"/>
        <v>-6346002444232148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-6346002444232148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-26441676850967.281</v>
      </c>
      <c r="L5684" s="444">
        <f t="shared" ca="1" si="212"/>
        <v>-6372444121083115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-6372444121083115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-26551850504512.98</v>
      </c>
      <c r="L5685" s="444">
        <f t="shared" ca="1" si="212"/>
        <v>-6398995971587628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-6398995971587628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-26662483214948.449</v>
      </c>
      <c r="L5686" s="444">
        <f t="shared" ca="1" si="212"/>
        <v>-6425658454802576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-6425658454802576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-26773576895010.734</v>
      </c>
      <c r="L5687" s="444">
        <f t="shared" ca="1" si="212"/>
        <v>-6452432031697587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-6452432031697587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-26885133465406.613</v>
      </c>
      <c r="L5688" s="444">
        <f t="shared" ca="1" si="212"/>
        <v>-6479317165162994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-6479317165162994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-26997154854845.809</v>
      </c>
      <c r="L5689" s="444">
        <f t="shared" ca="1" si="212"/>
        <v>-6506314320017840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-6506314320017840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-27109643000074.332</v>
      </c>
      <c r="L5690" s="444">
        <f t="shared" ca="1" si="212"/>
        <v>-6533423963017914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-6533423963017914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-27222599845907.977</v>
      </c>
      <c r="L5691" s="444">
        <f t="shared" ca="1" si="212"/>
        <v>-6560646562863822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-6560646562863822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-27336027345265.926</v>
      </c>
      <c r="L5692" s="444">
        <f t="shared" ca="1" si="212"/>
        <v>-6587982590209088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-6587982590209088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-27449927459204.531</v>
      </c>
      <c r="L5693" s="444">
        <f t="shared" ca="1" si="212"/>
        <v>-6615432517668293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-6615432517668293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-27564302156951.219</v>
      </c>
      <c r="L5694" s="444">
        <f t="shared" ca="1" si="212"/>
        <v>-6642996819825244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-6642996819825244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-27679153415938.516</v>
      </c>
      <c r="L5695" s="444">
        <f t="shared" ca="1" si="212"/>
        <v>-6670675973241183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-6670675973241183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-27794483221838.262</v>
      </c>
      <c r="L5696" s="444">
        <f t="shared" ca="1" si="212"/>
        <v>-6698470456463021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-6698470456463021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-27910293568595.922</v>
      </c>
      <c r="L5697" s="444">
        <f t="shared" ca="1" si="212"/>
        <v>-6726380750031617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-6726380750031617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-28026586458465.07</v>
      </c>
      <c r="L5698" s="444">
        <f t="shared" ca="1" si="212"/>
        <v>-6754407336490082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-6754407336490082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-28143363902042.008</v>
      </c>
      <c r="L5699" s="444">
        <f t="shared" ca="1" si="212"/>
        <v>-6782550700392124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-6782550700392124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-28260627918300.516</v>
      </c>
      <c r="L5700" s="444">
        <f t="shared" ca="1" si="212"/>
        <v>-6810811328310425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-6810811328310425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-28378380534626.77</v>
      </c>
      <c r="L5701" s="444">
        <f t="shared" ca="1" si="212"/>
        <v>-6839189708845052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-6839189708845052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-28496623786854.383</v>
      </c>
      <c r="L5702" s="444">
        <f t="shared" ca="1" si="212"/>
        <v>-6867686332631906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-6867686332631906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-28615359719299.609</v>
      </c>
      <c r="L5703" s="444">
        <f t="shared" ca="1" si="212"/>
        <v>-6896301692351206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-6896301692351206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-28734590384796.691</v>
      </c>
      <c r="L5704" s="444">
        <f t="shared" ca="1" si="212"/>
        <v>-6925036282736003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-6925036282736003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-28854317844733.344</v>
      </c>
      <c r="L5705" s="444">
        <f t="shared" ca="1" si="212"/>
        <v>-6953890600580736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-6953890600580736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-28974544169086.398</v>
      </c>
      <c r="L5706" s="444">
        <f t="shared" ca="1" si="212"/>
        <v>-6982865144749822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-6982865144749822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-29095271436457.59</v>
      </c>
      <c r="L5707" s="444">
        <f t="shared" ca="1" si="212"/>
        <v>-7011960416186280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-7011960416186280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-29216501734109.5</v>
      </c>
      <c r="L5708" s="444">
        <f t="shared" ca="1" si="212"/>
        <v>-7041176917920390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-7041176917920390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-29338237158001.625</v>
      </c>
      <c r="L5709" s="444">
        <f t="shared" ca="1" si="212"/>
        <v>-7070515155078392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-7070515155078392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-29460479812826.633</v>
      </c>
      <c r="L5710" s="444">
        <f t="shared" ca="1" si="212"/>
        <v>-7099975634891219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-7099975634891219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-29583231812046.746</v>
      </c>
      <c r="L5711" s="444">
        <f t="shared" ca="1" si="212"/>
        <v>-7129558866703266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-7129558866703266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-29706495277930.27</v>
      </c>
      <c r="L5712" s="444">
        <f t="shared" ca="1" si="212"/>
        <v>-7159265361981196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-7159265361981196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-29830272341588.316</v>
      </c>
      <c r="L5713" s="444">
        <f t="shared" ca="1" si="212"/>
        <v>-7189095634322784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-7189095634322784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-29954565143011.598</v>
      </c>
      <c r="L5714" s="444">
        <f t="shared" ca="1" si="212"/>
        <v>-7219050199465796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-7219050199465796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-30079375831107.484</v>
      </c>
      <c r="L5715" s="444">
        <f t="shared" ca="1" si="212"/>
        <v>-7249129575296903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-7249129575296903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-30204706563737.098</v>
      </c>
      <c r="L5716" s="444">
        <f t="shared" ca="1" si="212"/>
        <v>-7279334281860640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-7279334281860640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-30330559507752.668</v>
      </c>
      <c r="L5717" s="444">
        <f t="shared" ca="1" si="212"/>
        <v>-7309664841368393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-7309664841368393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-30456936839034.969</v>
      </c>
      <c r="L5718" s="444">
        <f t="shared" ca="1" si="212"/>
        <v>-7340121778207428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-7340121778207428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-30583840742530.949</v>
      </c>
      <c r="L5719" s="444">
        <f t="shared" ca="1" si="212"/>
        <v>-7370705618949959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-7370705618949959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-30711273412291.496</v>
      </c>
      <c r="L5720" s="444">
        <f t="shared" ca="1" si="212"/>
        <v>-7401416892362250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-7401416892362250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-30839237051509.375</v>
      </c>
      <c r="L5721" s="444">
        <f t="shared" ca="1" si="212"/>
        <v>-7432256129413759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-7432256129413759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-30967733872557.328</v>
      </c>
      <c r="L5722" s="444">
        <f t="shared" ca="1" si="212"/>
        <v>-7463223863286316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-7463223863286316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-31096766097026.313</v>
      </c>
      <c r="L5723" s="444">
        <f t="shared" ca="1" si="212"/>
        <v>-7494320629383342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-7494320629383342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-31226335955763.926</v>
      </c>
      <c r="L5724" s="444">
        <f t="shared" ca="1" si="212"/>
        <v>-7525546965339106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-7525546965339106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-31356445688912.941</v>
      </c>
      <c r="L5725" s="444">
        <f t="shared" ca="1" si="212"/>
        <v>-7556903411028019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-7556903411028019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-31487097545950.078</v>
      </c>
      <c r="L5726" s="444">
        <f t="shared" ca="1" si="212"/>
        <v>-7588390508573969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-7588390508573969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-31618293785724.875</v>
      </c>
      <c r="L5727" s="444">
        <f t="shared" ca="1" si="212"/>
        <v>-7620008802359694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-7620008802359694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-31750036676498.719</v>
      </c>
      <c r="L5728" s="444">
        <f t="shared" ca="1" si="212"/>
        <v>-7651758839036193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-7651758839036193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-31882328495984.141</v>
      </c>
      <c r="L5729" s="444">
        <f t="shared" ca="1" si="212"/>
        <v>-7683641167532177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-7683641167532177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-32015171531384.074</v>
      </c>
      <c r="L5730" s="444">
        <f t="shared" ca="1" si="212"/>
        <v>-7715656339063561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-7715656339063561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-32148568079431.504</v>
      </c>
      <c r="L5731" s="444">
        <f t="shared" ca="1" si="212"/>
        <v>-7747804907142993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-7747804907142993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-32282520446429.137</v>
      </c>
      <c r="L5732" s="444">
        <f t="shared" ca="1" si="212"/>
        <v>-7780087427589422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-7780087427589422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-32417030948289.254</v>
      </c>
      <c r="L5733" s="444">
        <f t="shared" ca="1" si="212"/>
        <v>-7812504458537711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-7812504458537711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-32552101910573.797</v>
      </c>
      <c r="L5734" s="444">
        <f t="shared" ca="1" si="212"/>
        <v>-7845056560448285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-7845056560448285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-32687735668534.523</v>
      </c>
      <c r="L5735" s="444">
        <f t="shared" ca="1" si="212"/>
        <v>-7877744296116820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-7877744296116820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-32823934567153.418</v>
      </c>
      <c r="L5736" s="444">
        <f t="shared" ca="1" si="212"/>
        <v>-7910568230683973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-7910568230683973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-32960700961183.215</v>
      </c>
      <c r="L5737" s="444">
        <f t="shared" ca="1" si="212"/>
        <v>-7943528931645156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-7943528931645156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-33098037215188.145</v>
      </c>
      <c r="L5738" s="444">
        <f t="shared" ca="1" si="212"/>
        <v>-7976626968860344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-7976626968860344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-33235945703584.762</v>
      </c>
      <c r="L5739" s="444">
        <f t="shared" ca="1" si="212"/>
        <v>-8009862914563929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-8009862914563929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-33374428810683.031</v>
      </c>
      <c r="L5740" s="444">
        <f t="shared" ca="1" si="212"/>
        <v>-8043237343374612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-8043237343374612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-33513488930727.551</v>
      </c>
      <c r="L5741" s="444">
        <f t="shared" ca="1" si="212"/>
        <v>-8076750832305340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-8076750832305340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-33653128467938.918</v>
      </c>
      <c r="L5742" s="444">
        <f t="shared" ca="1" si="212"/>
        <v>-8110403960773279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-8110403960773279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-33793349836555.328</v>
      </c>
      <c r="L5743" s="444">
        <f t="shared" ca="1" si="212"/>
        <v>-8144197310609834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-8144197310609834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-33934155460874.313</v>
      </c>
      <c r="L5744" s="444">
        <f t="shared" ca="1" si="212"/>
        <v>-8178131466070708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-8178131466070708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-34075547775294.617</v>
      </c>
      <c r="L5745" s="444">
        <f t="shared" ca="1" si="212"/>
        <v>-8212207013846003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-8212207013846003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-34217529224358.344</v>
      </c>
      <c r="L5746" s="444">
        <f t="shared" ca="1" si="212"/>
        <v>-8246424543070361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-8246424543070361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-34360102262793.172</v>
      </c>
      <c r="L5747" s="444">
        <f t="shared" ca="1" si="212"/>
        <v>-8280784645333154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-8280784645333154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-34503269355554.813</v>
      </c>
      <c r="L5748" s="444">
        <f t="shared" ca="1" si="212"/>
        <v>-8315287914688709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-8315287914688709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-34647032977869.625</v>
      </c>
      <c r="L5749" s="444">
        <f t="shared" ca="1" si="212"/>
        <v>-8349934947666579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-8349934947666579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-34791395615277.41</v>
      </c>
      <c r="L5750" s="444">
        <f t="shared" ca="1" si="212"/>
        <v>-8384726343281856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-8384726343281856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-34936359763674.402</v>
      </c>
      <c r="L5751" s="444">
        <f t="shared" ca="1" si="212"/>
        <v>-8419662703045530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-8419662703045530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-35081927929356.375</v>
      </c>
      <c r="L5752" s="444">
        <f t="shared" ca="1" si="212"/>
        <v>-8454744630974886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-8454744630974886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-35228102629062.023</v>
      </c>
      <c r="L5753" s="444">
        <f t="shared" ca="1" si="212"/>
        <v>-8489972733603948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-8489972733603948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-35374886390016.453</v>
      </c>
      <c r="L5754" s="444">
        <f t="shared" ca="1" si="212"/>
        <v>-8525347619993964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-8525347619993964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-35522281749974.844</v>
      </c>
      <c r="L5755" s="444">
        <f t="shared" ca="1" si="212"/>
        <v>-8560869901743939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-8560869901743939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-35670291257266.414</v>
      </c>
      <c r="L5756" s="444">
        <f t="shared" ca="1" si="212"/>
        <v>-8596540193001205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-8596540193001205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-35818917470838.352</v>
      </c>
      <c r="L5757" s="444">
        <f t="shared" ca="1" si="212"/>
        <v>-8632359110472043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-8632359110472043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-35968162960300.18</v>
      </c>
      <c r="L5758" s="444">
        <f t="shared" ca="1" si="212"/>
        <v>-8668327273432343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-8668327273432343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-36118030305968.094</v>
      </c>
      <c r="L5759" s="444">
        <f t="shared" ca="1" si="212"/>
        <v>-8704445303738311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-8704445303738311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-36268522098909.633</v>
      </c>
      <c r="L5760" s="444">
        <f t="shared" ca="1" si="212"/>
        <v>-8740713825837221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-8740713825837221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-36419640940988.422</v>
      </c>
      <c r="L5761" s="444">
        <f t="shared" ca="1" si="212"/>
        <v>-8777133466778209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-8777133466778209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-36571389444909.211</v>
      </c>
      <c r="L5762" s="444">
        <f t="shared" ca="1" si="212"/>
        <v>-8813704856223118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-8813704856223118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-36723770234262.992</v>
      </c>
      <c r="L5763" s="444">
        <f t="shared" ca="1" si="212"/>
        <v>-8850428626457381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-8850428626457381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-36876785943572.422</v>
      </c>
      <c r="L5764" s="444">
        <f t="shared" ca="1" si="212"/>
        <v>-8887305412400953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-8887305412400953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-37030439218337.305</v>
      </c>
      <c r="L5765" s="444">
        <f t="shared" ca="1" si="212"/>
        <v>-8924335851619290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-8924335851619290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-37184732715080.375</v>
      </c>
      <c r="L5766" s="444">
        <f t="shared" ca="1" si="212"/>
        <v>-8961520584334370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-8961520584334370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-37339669101393.211</v>
      </c>
      <c r="L5767" s="444">
        <f t="shared" ca="1" si="212"/>
        <v>-8998860253435763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-8998860253435763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-37495251055982.344</v>
      </c>
      <c r="L5768" s="444">
        <f t="shared" ca="1" si="212"/>
        <v>-9036355504491746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-9036355504491746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-37651481268715.609</v>
      </c>
      <c r="L5769" s="444">
        <f t="shared" ca="1" si="212"/>
        <v>-9074006985760462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-9074006985760462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-37808362440668.594</v>
      </c>
      <c r="L5770" s="444">
        <f t="shared" ca="1" si="212"/>
        <v>-9111815348201130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-9111815348201130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-37965897284171.375</v>
      </c>
      <c r="L5771" s="444">
        <f t="shared" ca="1" si="212"/>
        <v>-9149781245485302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-9149781245485302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-38124088522855.422</v>
      </c>
      <c r="L5772" s="444">
        <f t="shared" ca="1" si="212"/>
        <v>-9187905334008158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-9187905334008158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-38282938891700.656</v>
      </c>
      <c r="L5773" s="444">
        <f t="shared" ca="1" si="212"/>
        <v>-9226188272899858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-9226188272899858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-38442451137082.742</v>
      </c>
      <c r="L5774" s="444">
        <f t="shared" ca="1" si="212"/>
        <v>-9264630724036940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-9264630724036940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-38602628016820.586</v>
      </c>
      <c r="L5775" s="444">
        <f t="shared" ca="1" si="212"/>
        <v>-9303233352053760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-9303233352053760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-38763472300224</v>
      </c>
      <c r="L5776" s="444">
        <f t="shared" ca="1" si="212"/>
        <v>-9341996824353984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-9341996824353984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-38924986768141.602</v>
      </c>
      <c r="L5777" s="444">
        <f t="shared" ca="1" si="212"/>
        <v>-9380921811122126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-9380921811122126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-39087174213008.859</v>
      </c>
      <c r="L5778" s="444">
        <f t="shared" ca="1" si="212"/>
        <v>-9420008985335134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-9420008985335134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-39250037438896.391</v>
      </c>
      <c r="L5779" s="444">
        <f t="shared" ca="1" si="212"/>
        <v>-9459259022774030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-9459259022774030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-39413579261558.461</v>
      </c>
      <c r="L5780" s="444">
        <f t="shared" ca="1" si="212"/>
        <v>-9498672602035588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-9498672602035588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-39577802508481.617</v>
      </c>
      <c r="L5781" s="444">
        <f t="shared" ca="1" si="212"/>
        <v>-9538250404544070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-9538250404544070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-39742710018933.625</v>
      </c>
      <c r="L5782" s="444">
        <f t="shared" ca="1" si="212"/>
        <v>-9577993114563004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-9577993114563004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-39908304644012.516</v>
      </c>
      <c r="L5783" s="444">
        <f t="shared" ca="1" si="212"/>
        <v>-9617901419207016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-9617901419207016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-40074589246695.898</v>
      </c>
      <c r="L5784" s="444">
        <f t="shared" ca="1" si="212"/>
        <v>-9657976008453712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-9657976008453712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-40241566701890.469</v>
      </c>
      <c r="L5785" s="444">
        <f t="shared" ca="1" si="212"/>
        <v>-9698217575155602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-9698217575155602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-40409239896481.672</v>
      </c>
      <c r="L5786" s="444">
        <f t="shared" ca="1" si="212"/>
        <v>-9738626815052084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-9738626815052084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-40577611729383.68</v>
      </c>
      <c r="L5787" s="444">
        <f t="shared" ca="1" si="212"/>
        <v>-9779204426781468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-9779204426781468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-40746685111589.453</v>
      </c>
      <c r="L5788" s="444">
        <f t="shared" ca="1" si="212"/>
        <v>-9819951111893058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-9819951111893058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-40916462966221.078</v>
      </c>
      <c r="L5789" s="444">
        <f t="shared" ca="1" si="212"/>
        <v>-9860867574859280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-9860867574859280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-41086948228580.336</v>
      </c>
      <c r="L5790" s="444">
        <f t="shared" ca="1" si="212"/>
        <v>-9901954523087860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-9901954523087860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-41258143846199.414</v>
      </c>
      <c r="L5791" s="444">
        <f t="shared" ca="1" si="212"/>
        <v>-9943212666934060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-9943212666934060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-41430052778891.914</v>
      </c>
      <c r="L5792" s="444">
        <f t="shared" ca="1" si="212"/>
        <v>-9984642719712952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-9984642719712952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-41602677998803.969</v>
      </c>
      <c r="L5793" s="444">
        <f t="shared" ca="1" si="212"/>
        <v>-1.0026245397711756E+16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-1.0026245397711756E+16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-41776022490465.648</v>
      </c>
      <c r="L5794" s="444">
        <f t="shared" ca="1" si="212"/>
        <v>-1.0068021420202222E+16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-1.0068021420202222E+16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-41950089250842.594</v>
      </c>
      <c r="L5795" s="444">
        <f t="shared" ca="1" si="212"/>
        <v>-1.0109971509453064E+16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-1.0109971509453064E+16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-42124881289387.766</v>
      </c>
      <c r="L5796" s="444">
        <f t="shared" ca="1" si="212"/>
        <v>-1.0152096390742452E+16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-1.0152096390742452E+16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-42300401628093.547</v>
      </c>
      <c r="L5797" s="444">
        <f t="shared" ca="1" si="212"/>
        <v>-1.0194396792370546E+16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-1.0194396792370546E+16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-42476653301543.938</v>
      </c>
      <c r="L5798" s="444">
        <f t="shared" ca="1" si="212"/>
        <v>-1.023687344567209E+16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-1.023687344567209E+16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-42653639356967.039</v>
      </c>
      <c r="L5799" s="444">
        <f t="shared" ca="1" si="212"/>
        <v>-1.0279527085029058E+16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-1.0279527085029058E+16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-42831362854287.742</v>
      </c>
      <c r="L5800" s="444">
        <f t="shared" ca="1" si="212"/>
        <v>-1.0322358447883346E+16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-1.0322358447883346E+16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-43009826866180.609</v>
      </c>
      <c r="L5801" s="444">
        <f t="shared" ca="1" si="212"/>
        <v>-1.0365368274749526E+16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-1.0365368274749526E+16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-43189034478123.023</v>
      </c>
      <c r="L5802" s="444">
        <f t="shared" ca="1" si="212"/>
        <v>-1.040855730922765E+16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-1.040855730922765E+16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-43368988788448.539</v>
      </c>
      <c r="L5803" s="444">
        <f t="shared" ca="1" si="212"/>
        <v>-1.0451926298016098E+16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-1.0451926298016098E+16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-43549692908400.406</v>
      </c>
      <c r="L5804" s="444">
        <f t="shared" ca="1" si="212"/>
        <v>-1.0495475990924498E+16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-1.0495475990924498E+16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-43731149962185.406</v>
      </c>
      <c r="L5805" s="444">
        <f t="shared" ca="1" si="212"/>
        <v>-1.0539207140886684E+16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-1.0539207140886684E+16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-43913363087027.852</v>
      </c>
      <c r="L5806" s="444">
        <f t="shared" ca="1" si="212"/>
        <v>-1.0583120503973712E+16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-1.0583120503973712E+16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-44096335433223.797</v>
      </c>
      <c r="L5807" s="444">
        <f t="shared" ca="1" si="212"/>
        <v>-1.0627216839406936E+16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-1.0627216839406936E+16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-44280070164195.563</v>
      </c>
      <c r="L5808" s="444">
        <f t="shared" ca="1" si="212"/>
        <v>-1.0671496909571132E+16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-1.0671496909571132E+16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-44464570456546.383</v>
      </c>
      <c r="L5809" s="444">
        <f t="shared" ca="1" si="212"/>
        <v>-1.0715961480027678E+16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-1.0715961480027678E+16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-44649839500115.328</v>
      </c>
      <c r="L5810" s="444">
        <f t="shared" ca="1" si="212"/>
        <v>-1.0760611319527794E+16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-1.0760611319527794E+16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-44835880498032.477</v>
      </c>
      <c r="L5811" s="444">
        <f t="shared" ca="1" si="212"/>
        <v>-1.0805447200025826E+16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-1.0805447200025826E+16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-45022696666774.273</v>
      </c>
      <c r="L5812" s="444">
        <f t="shared" ca="1" si="212"/>
        <v>-1.08504698966926E+16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-1.08504698966926E+16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-45210291236219.164</v>
      </c>
      <c r="L5813" s="444">
        <f t="shared" ca="1" si="212"/>
        <v>-1.089568018792882E+16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-1.089568018792882E+16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-45398667449703.414</v>
      </c>
      <c r="L5814" s="444">
        <f t="shared" ca="1" si="212"/>
        <v>-1.0941078855378524E+16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-1.0941078855378524E+16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-45587828564077.18</v>
      </c>
      <c r="L5815" s="444">
        <f t="shared" ca="1" si="212"/>
        <v>-1.0986666683942602E+16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-1.0986666683942602E+16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-45777777849760.844</v>
      </c>
      <c r="L5816" s="444">
        <f t="shared" ca="1" si="212"/>
        <v>-1.1032444461792362E+16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-1.1032444461792362E+16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-45968518590801.508</v>
      </c>
      <c r="L5817" s="444">
        <f t="shared" ca="1" si="212"/>
        <v>-1.1078412980383164E+16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-1.1078412980383164E+16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-46160054084929.852</v>
      </c>
      <c r="L5818" s="444">
        <f t="shared" ca="1" si="212"/>
        <v>-1.1124573034468094E+16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-1.1124573034468094E+16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-46352387643617.055</v>
      </c>
      <c r="L5819" s="444">
        <f t="shared" ca="1" si="212"/>
        <v>-1.1170925422111712E+16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-1.1170925422111712E+16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-46545522592132.133</v>
      </c>
      <c r="L5820" s="444">
        <f t="shared" ca="1" si="212"/>
        <v>-1.1217470944703844E+16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-1.1217470944703844E+16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-46739462269599.352</v>
      </c>
      <c r="L5821" s="444">
        <f t="shared" ca="1" si="212"/>
        <v>-1.1264210406973444E+16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-1.1264210406973444E+16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-46934210029056.016</v>
      </c>
      <c r="L5822" s="444">
        <f t="shared" ca="1" si="212"/>
        <v>-1.13111446170025E+16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-1.13111446170025E+16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-47129769237510.414</v>
      </c>
      <c r="L5823" s="444">
        <f t="shared" ca="1" si="212"/>
        <v>-1.135827438624001E+16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-1.135827438624001E+16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-47326143276000.039</v>
      </c>
      <c r="L5824" s="444">
        <f t="shared" ca="1" si="212"/>
        <v>-1.140560052951601E+16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-1.140560052951601E+16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-47523335539650.039</v>
      </c>
      <c r="L5825" s="444">
        <f t="shared" ca="1" si="212"/>
        <v>-1.145312386505566E+16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-1.145312386505566E+16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-47721349437731.914</v>
      </c>
      <c r="L5826" s="444">
        <f t="shared" ca="1" si="212"/>
        <v>-1.1500845214493392E+16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-1.1500845214493392E+16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-47920188393722.469</v>
      </c>
      <c r="L5827" s="444">
        <f t="shared" ca="1" si="212"/>
        <v>-1.1548765402887114E+16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-1.1548765402887114E+16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-48119855845362.977</v>
      </c>
      <c r="L5828" s="444">
        <f t="shared" ca="1" si="212"/>
        <v>-1.1596885258732476E+16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-1.1596885258732476E+16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-48320355244718.648</v>
      </c>
      <c r="L5829" s="444">
        <f t="shared" ca="1" si="212"/>
        <v>-1.1645205613977194E+16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-1.1645205613977194E+16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-48521690058238.305</v>
      </c>
      <c r="L5830" s="444">
        <f t="shared" ca="1" si="212"/>
        <v>-1.1693727304035432E+16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-1.1693727304035432E+16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-48723863766814.297</v>
      </c>
      <c r="L5831" s="444">
        <f t="shared" ca="1" si="212"/>
        <v>-1.1742451167802246E+16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-1.1742451167802246E+16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-48926879865842.688</v>
      </c>
      <c r="L5832" s="444">
        <f t="shared" ca="1" si="212"/>
        <v>-1.1791378047668088E+16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-1.1791378047668088E+16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-49130741865283.703</v>
      </c>
      <c r="L5833" s="444">
        <f t="shared" ca="1" si="212"/>
        <v>-1.1840508789533372E+16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-1.1840508789533372E+16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-49335453289722.383</v>
      </c>
      <c r="L5834" s="444">
        <f t="shared" ca="1" si="212"/>
        <v>-1.1889844242823094E+16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-1.1889844242823094E+16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-49541017678429.555</v>
      </c>
      <c r="L5835" s="444">
        <f t="shared" ca="1" si="212"/>
        <v>-1.1939385260501524E+16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-1.1939385260501524E+16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-49747438585423.016</v>
      </c>
      <c r="L5836" s="444">
        <f t="shared" ca="1" si="212"/>
        <v>-1.1989132699086948E+16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-1.1989132699086948E+16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-49954719579528.953</v>
      </c>
      <c r="L5837" s="444">
        <f t="shared" ca="1" si="212"/>
        <v>-1.2039087418666476E+16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-1.2039087418666476E+16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-50162864244443.648</v>
      </c>
      <c r="L5838" s="444">
        <f t="shared" ca="1" si="212"/>
        <v>-1.208925028291092E+16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-1.208925028291092E+16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-50371876178795.5</v>
      </c>
      <c r="L5839" s="444">
        <f t="shared" ca="1" si="212"/>
        <v>-1.2139622159089716E+16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-1.2139622159089716E+16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-50581758996207.148</v>
      </c>
      <c r="L5840" s="444">
        <f t="shared" ca="1" si="212"/>
        <v>-1.2190203918085924E+16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-1.2190203918085924E+16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-50792516325358.016</v>
      </c>
      <c r="L5841" s="444">
        <f t="shared" ca="1" si="212"/>
        <v>-1.2240996434411282E+16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-1.2240996434411282E+16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-51004151810047.008</v>
      </c>
      <c r="L5842" s="444">
        <f t="shared" ca="1" si="212"/>
        <v>-1.229200058622133E+16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-1.229200058622133E+16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-51216669109255.539</v>
      </c>
      <c r="L5843" s="444">
        <f t="shared" ca="1" si="212"/>
        <v>-1.2343217255330586E+16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-1.2343217255330586E+16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-51430071897210.773</v>
      </c>
      <c r="L5844" s="444">
        <f t="shared" ca="1" si="212"/>
        <v>-1.2394647327227796E+16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-1.2394647327227796E+16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-51644363863449.148</v>
      </c>
      <c r="L5845" s="444">
        <f t="shared" ca="1" si="212"/>
        <v>-1.2446291691091246E+16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-1.2446291691091246E+16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-51859548712880.188</v>
      </c>
      <c r="L5846" s="444">
        <f t="shared" ca="1" si="212"/>
        <v>-1.2498151239804126E+16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-1.2498151239804126E+16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-52075630165850.523</v>
      </c>
      <c r="L5847" s="444">
        <f t="shared" ca="1" si="212"/>
        <v>-1.2550226869969976E+16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-1.2550226869969976E+16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-52292611958208.234</v>
      </c>
      <c r="L5848" s="444">
        <f t="shared" ca="1" si="212"/>
        <v>-1.2602519481928184E+16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-1.2602519481928184E+16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-52510497841367.43</v>
      </c>
      <c r="L5849" s="444">
        <f t="shared" ca="1" si="212"/>
        <v>-1.2655029979769552E+16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-1.2655029979769552E+16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-52729291582373.133</v>
      </c>
      <c r="L5850" s="444">
        <f t="shared" ca="1" si="212"/>
        <v>-1.2707759271351926E+16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-1.2707759271351926E+16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-52948996963966.359</v>
      </c>
      <c r="L5851" s="444">
        <f t="shared" ca="1" si="212"/>
        <v>-1.2760708268315892E+16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-1.2760708268315892E+16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-53169617784649.547</v>
      </c>
      <c r="L5852" s="444">
        <f t="shared" ca="1" si="212"/>
        <v>-1.2813877886100542E+16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-1.2813877886100542E+16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-53391157858752.258</v>
      </c>
      <c r="L5853" s="444">
        <f t="shared" ca="1" si="212"/>
        <v>-1.2867269043959294E+16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-1.2867269043959294E+16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-53613621016497.055</v>
      </c>
      <c r="L5854" s="444">
        <f t="shared" ca="1" si="212"/>
        <v>-1.2920882664975792E+16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-1.2920882664975792E+16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-53837011104065.797</v>
      </c>
      <c r="L5855" s="444">
        <f t="shared" ca="1" si="212"/>
        <v>-1.2974719676079858E+16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-1.2974719676079858E+16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-54061331983666.078</v>
      </c>
      <c r="L5856" s="444">
        <f t="shared" ca="1" si="212"/>
        <v>-1.3028781008063524E+16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-1.3028781008063524E+16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-54286587533598.016</v>
      </c>
      <c r="L5857" s="444">
        <f t="shared" ca="1" si="212"/>
        <v>-1.3083067595597122E+16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-1.3083067595597122E+16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-54512781648321.344</v>
      </c>
      <c r="L5858" s="444">
        <f t="shared" ca="1" si="212"/>
        <v>-1.3137580377245444E+16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-1.3137580377245444E+16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-54739918238522.68</v>
      </c>
      <c r="L5859" s="444">
        <f t="shared" ca="1" si="212"/>
        <v>-1.3192320295483966E+16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-1.3192320295483966E+16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-54968001231183.188</v>
      </c>
      <c r="L5860" s="444">
        <f t="shared" ca="1" si="212"/>
        <v>-1.324728829671515E+16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-1.324728829671515E+16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-55197034569646.461</v>
      </c>
      <c r="L5861" s="444">
        <f t="shared" ca="1" si="212"/>
        <v>-1.3302485331284796E+16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-1.3302485331284796E+16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-55427022213686.648</v>
      </c>
      <c r="L5862" s="444">
        <f t="shared" ca="1" si="212"/>
        <v>-1.3357912353498482E+16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-1.3357912353498482E+16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-55657968139577.008</v>
      </c>
      <c r="L5863" s="444">
        <f t="shared" ca="1" si="212"/>
        <v>-1.341357032163806E+16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-1.341357032163806E+16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-55889876340158.586</v>
      </c>
      <c r="L5864" s="444">
        <f t="shared" ca="1" si="212"/>
        <v>-1.3469460197978218E+16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-1.3469460197978218E+16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-56122750824909.242</v>
      </c>
      <c r="L5865" s="444">
        <f t="shared" ca="1" si="212"/>
        <v>-1.3525582948803128E+16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-1.3525582948803128E+16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-56356595620013.031</v>
      </c>
      <c r="L5866" s="444">
        <f t="shared" ca="1" si="212"/>
        <v>-1.3581939544423142E+16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-1.3581939544423142E+16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-56591414768429.758</v>
      </c>
      <c r="L5867" s="444">
        <f t="shared" ca="1" si="212"/>
        <v>-1.3638530959191572E+16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-1.3638530959191572E+16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-56827212329964.883</v>
      </c>
      <c r="L5868" s="444">
        <f t="shared" ca="1" si="212"/>
        <v>-1.3695358171521536E+16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-1.3695358171521536E+16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-57063992381339.734</v>
      </c>
      <c r="L5869" s="444">
        <f t="shared" ca="1" si="212"/>
        <v>-1.3752422163902876E+16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-1.3752422163902876E+16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-57301759016261.984</v>
      </c>
      <c r="L5870" s="444">
        <f t="shared" ca="1" si="212"/>
        <v>-1.3809723922919138E+16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-1.3809723922919138E+16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-57540516345496.406</v>
      </c>
      <c r="L5871" s="444">
        <f t="shared" ca="1" si="212"/>
        <v>-1.3867264439264634E+16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-1.3867264439264634E+16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-57780268496935.977</v>
      </c>
      <c r="L5872" s="444">
        <f t="shared" ca="1" si="212"/>
        <v>-1.392504470776157E+16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-1.392504470776157E+16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-58021019615673.211</v>
      </c>
      <c r="L5873" s="444">
        <f t="shared" ref="L5873:L6127" ca="1" si="217">I5873-J5873+K5873</f>
        <v>-1.3983065727377244E+16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-1.3983065727377244E+16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-58262773864071.852</v>
      </c>
      <c r="L5874" s="444">
        <f t="shared" ca="1" si="217"/>
        <v>-1.4041328501241316E+16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-1.4041328501241316E+16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-58505535421838.82</v>
      </c>
      <c r="L5875" s="444">
        <f t="shared" ca="1" si="217"/>
        <v>-1.4099834036663154E+16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-1.4099834036663154E+16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-58749308486096.477</v>
      </c>
      <c r="L5876" s="444">
        <f t="shared" ca="1" si="217"/>
        <v>-1.415858334514925E+16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-1.415858334514925E+16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-58994097271455.211</v>
      </c>
      <c r="L5877" s="444">
        <f t="shared" ca="1" si="217"/>
        <v>-1.4217577442420706E+16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-1.4217577442420706E+16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-59239906010086.273</v>
      </c>
      <c r="L5878" s="444">
        <f t="shared" ca="1" si="217"/>
        <v>-1.4276817348430792E+16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-1.4276817348430792E+16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-59486738951794.969</v>
      </c>
      <c r="L5879" s="444">
        <f t="shared" ca="1" si="217"/>
        <v>-1.4336304087382586E+16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-1.4336304087382586E+16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-59734600364094.117</v>
      </c>
      <c r="L5880" s="444">
        <f t="shared" ca="1" si="217"/>
        <v>-1.439603868774668E+16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-1.439603868774668E+16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-59983494532277.836</v>
      </c>
      <c r="L5881" s="444">
        <f t="shared" ca="1" si="217"/>
        <v>-1.4456022182278958E+16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-1.4456022182278958E+16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-60233425759495.656</v>
      </c>
      <c r="L5882" s="444">
        <f t="shared" ca="1" si="217"/>
        <v>-1.4516255608038454E+16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-1.4516255608038454E+16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-60484398366826.891</v>
      </c>
      <c r="L5883" s="444">
        <f t="shared" ca="1" si="217"/>
        <v>-1.457674000640528E+16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-1.457674000640528E+16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-60736416693355.336</v>
      </c>
      <c r="L5884" s="444">
        <f t="shared" ca="1" si="217"/>
        <v>-1.4637476423098636E+16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-1.4637476423098636E+16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-60989485096244.305</v>
      </c>
      <c r="L5885" s="444">
        <f t="shared" ca="1" si="217"/>
        <v>-1.469846590819488E+16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-1.469846590819488E+16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-61243607950812</v>
      </c>
      <c r="L5886" s="444">
        <f t="shared" ca="1" si="217"/>
        <v>-1.4759709516145692E+16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-1.4759709516145692E+16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-61498789650607.039</v>
      </c>
      <c r="L5887" s="444">
        <f t="shared" ca="1" si="217"/>
        <v>-1.48212083057963E+16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-1.48212083057963E+16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-61755034607484.57</v>
      </c>
      <c r="L5888" s="444">
        <f t="shared" ca="1" si="217"/>
        <v>-1.4882963340403784E+16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-1.4882963340403784E+16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-62012347251682.43</v>
      </c>
      <c r="L5889" s="444">
        <f t="shared" ca="1" si="217"/>
        <v>-1.4944975687655466E+16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-1.4944975687655466E+16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-62270732031897.773</v>
      </c>
      <c r="L5890" s="444">
        <f t="shared" ca="1" si="217"/>
        <v>-1.5007246419687364E+16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-1.5007246419687364E+16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-62530193415364.016</v>
      </c>
      <c r="L5891" s="444">
        <f t="shared" ca="1" si="217"/>
        <v>-1.5069776613102728E+16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-1.5069776613102728E+16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-62790735887928.039</v>
      </c>
      <c r="L5892" s="444">
        <f t="shared" ca="1" si="217"/>
        <v>-1.5132567348990656E+16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-1.5132567348990656E+16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-63052363954127.734</v>
      </c>
      <c r="L5893" s="444">
        <f t="shared" ca="1" si="217"/>
        <v>-1.5195619712944784E+16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-1.5195619712944784E+16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-63315082137269.938</v>
      </c>
      <c r="L5894" s="444">
        <f t="shared" ca="1" si="217"/>
        <v>-1.5258934795082054E+16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-1.5258934795082054E+16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-63578894979508.555</v>
      </c>
      <c r="L5895" s="444">
        <f t="shared" ca="1" si="217"/>
        <v>-1.5322513690061562E+16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-1.5322513690061562E+16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-63843807041923.172</v>
      </c>
      <c r="L5896" s="444">
        <f t="shared" ca="1" si="217"/>
        <v>-1.5386357497103486E+16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-1.5386357497103486E+16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-64109822904597.867</v>
      </c>
      <c r="L5897" s="444">
        <f t="shared" ca="1" si="217"/>
        <v>-1.5450467320008084E+16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-1.5450467320008084E+16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-64376947166700.352</v>
      </c>
      <c r="L5898" s="444">
        <f t="shared" ca="1" si="217"/>
        <v>-1.5514844267174784E+16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-1.5514844267174784E+16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-64645184446561.609</v>
      </c>
      <c r="L5899" s="444">
        <f t="shared" ca="1" si="217"/>
        <v>-1.5579489451621346E+16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-1.5579489451621346E+16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-64914539381755.609</v>
      </c>
      <c r="L5900" s="444">
        <f t="shared" ca="1" si="217"/>
        <v>-1.5644403991003102E+16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-1.5644403991003102E+16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-65185016629179.594</v>
      </c>
      <c r="L5901" s="444">
        <f t="shared" ca="1" si="217"/>
        <v>-1.5709589007632282E+16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-1.5709589007632282E+16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-65456620865134.508</v>
      </c>
      <c r="L5902" s="444">
        <f t="shared" ca="1" si="217"/>
        <v>-1.5775045628497416E+16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-1.5775045628497416E+16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-65729356785405.906</v>
      </c>
      <c r="L5903" s="444">
        <f t="shared" ca="1" si="217"/>
        <v>-1.5840774985282822E+16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-1.5840774985282822E+16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-66003229105345.094</v>
      </c>
      <c r="L5904" s="444">
        <f t="shared" ca="1" si="217"/>
        <v>-1.5906778214388168E+16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-1.5906778214388168E+16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-66278242559950.695</v>
      </c>
      <c r="L5905" s="444">
        <f t="shared" ca="1" si="217"/>
        <v>-1.5973056456948118E+16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-1.5973056456948118E+16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-66554401903950.484</v>
      </c>
      <c r="L5906" s="444">
        <f t="shared" ca="1" si="217"/>
        <v>-1.6039610858852068E+16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-1.6039610858852068E+16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-66831711911883.625</v>
      </c>
      <c r="L5907" s="444">
        <f t="shared" ca="1" si="217"/>
        <v>-1.6106442570763952E+16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-1.6106442570763952E+16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-67110177378183.133</v>
      </c>
      <c r="L5908" s="444">
        <f t="shared" ca="1" si="217"/>
        <v>-1.6173552748142136E+16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-1.6173552748142136E+16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-67389803117258.898</v>
      </c>
      <c r="L5909" s="444">
        <f t="shared" ca="1" si="217"/>
        <v>-1.6240942551259394E+16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-1.6240942551259394E+16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-67670593963580.805</v>
      </c>
      <c r="L5910" s="444">
        <f t="shared" ca="1" si="217"/>
        <v>-1.6308613145222974E+16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-1.6308613145222974E+16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-67952554771762.398</v>
      </c>
      <c r="L5911" s="444">
        <f t="shared" ca="1" si="217"/>
        <v>-1.6376565699994736E+16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-1.6376565699994736E+16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-68235690416644.742</v>
      </c>
      <c r="L5912" s="444">
        <f t="shared" ca="1" si="217"/>
        <v>-1.644480139041138E+16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-1.644480139041138E+16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-68520005793380.75</v>
      </c>
      <c r="L5913" s="444">
        <f t="shared" ca="1" si="217"/>
        <v>-1.651332139620476E+16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-1.651332139620476E+16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-68805505817519.82</v>
      </c>
      <c r="L5914" s="444">
        <f t="shared" ca="1" si="217"/>
        <v>-1.658212690202228E+16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-1.658212690202228E+16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-69092195425092.836</v>
      </c>
      <c r="L5915" s="444">
        <f t="shared" ca="1" si="217"/>
        <v>-1.6651219097447372E+16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-1.6651219097447372E+16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-69380079572697.375</v>
      </c>
      <c r="L5916" s="444">
        <f t="shared" ca="1" si="217"/>
        <v>-1.672059917702007E+16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-1.672059917702007E+16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-69669163237583.617</v>
      </c>
      <c r="L5917" s="444">
        <f t="shared" ca="1" si="217"/>
        <v>-1.6790268340257654E+16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-1.6790268340257654E+16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-69959451417740.219</v>
      </c>
      <c r="L5918" s="444">
        <f t="shared" ca="1" si="217"/>
        <v>-1.6860227791675394E+16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-1.6860227791675394E+16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-70250949131980.805</v>
      </c>
      <c r="L5919" s="444">
        <f t="shared" ca="1" si="217"/>
        <v>-1.6930478740807374E+16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-1.6930478740807374E+16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-70543661420030.719</v>
      </c>
      <c r="L5920" s="444">
        <f t="shared" ca="1" si="217"/>
        <v>-1.7001022402227404E+16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-1.7001022402227404E+16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-70837593342614.188</v>
      </c>
      <c r="L5921" s="444">
        <f t="shared" ca="1" si="217"/>
        <v>-1.7071859995570018E+16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-1.7071859995570018E+16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-71132749981541.734</v>
      </c>
      <c r="L5922" s="444">
        <f t="shared" ca="1" si="217"/>
        <v>-1.714299274555156E+16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-1.714299274555156E+16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-71429136439798.172</v>
      </c>
      <c r="L5923" s="444">
        <f t="shared" ca="1" si="217"/>
        <v>-1.7214421881991358E+16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-1.7214421881991358E+16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-71726757841630.672</v>
      </c>
      <c r="L5924" s="444">
        <f t="shared" ca="1" si="217"/>
        <v>-1.7286148639832988E+16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-1.7286148639832988E+16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-72025619332637.453</v>
      </c>
      <c r="L5925" s="444">
        <f t="shared" ca="1" si="217"/>
        <v>-1.7358174259165626E+16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-1.7358174259165626E+16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-72325726079856.781</v>
      </c>
      <c r="L5926" s="444">
        <f t="shared" ca="1" si="217"/>
        <v>-1.7430499985245482E+16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-1.7430499985245482E+16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-72627083271856.172</v>
      </c>
      <c r="L5927" s="444">
        <f t="shared" ca="1" si="217"/>
        <v>-1.7503127068517338E+16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-1.7503127068517338E+16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-72929696118822.234</v>
      </c>
      <c r="L5928" s="444">
        <f t="shared" ca="1" si="217"/>
        <v>-1.757605676463616E+16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-1.757605676463616E+16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-73233569852650.672</v>
      </c>
      <c r="L5929" s="444">
        <f t="shared" ca="1" si="217"/>
        <v>-1.764929033448881E+16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-1.764929033448881E+16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-73538709727036.703</v>
      </c>
      <c r="L5930" s="444">
        <f t="shared" ca="1" si="217"/>
        <v>-1.7722829044215846E+16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-1.7722829044215846E+16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-73845121017566.031</v>
      </c>
      <c r="L5931" s="444">
        <f t="shared" ca="1" si="217"/>
        <v>-1.7796674165233412E+16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-1.7796674165233412E+16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-74152809021805.875</v>
      </c>
      <c r="L5932" s="444">
        <f t="shared" ca="1" si="217"/>
        <v>-1.7870826974255218E+16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-1.7870826974255218E+16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-74461779059396.75</v>
      </c>
      <c r="L5933" s="444">
        <f t="shared" ca="1" si="217"/>
        <v>-1.7945288753314614E+16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-1.7945288753314614E+16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-74772036472144.219</v>
      </c>
      <c r="L5934" s="444">
        <f t="shared" ca="1" si="217"/>
        <v>-1.802006078978676E+16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-1.802006078978676E+16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-75083586624111.5</v>
      </c>
      <c r="L5935" s="444">
        <f t="shared" ca="1" si="217"/>
        <v>-1.8095144376410872E+16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-1.8095144376410872E+16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-75396434901711.969</v>
      </c>
      <c r="L5936" s="444">
        <f t="shared" ca="1" si="217"/>
        <v>-1.8170540811312584E+16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-1.8170540811312584E+16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-75710586713802.438</v>
      </c>
      <c r="L5937" s="444">
        <f t="shared" ca="1" si="217"/>
        <v>-1.8246251398026388E+16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-1.8246251398026388E+16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-76026047491776.609</v>
      </c>
      <c r="L5938" s="444">
        <f t="shared" ca="1" si="217"/>
        <v>-1.8322277445518164E+16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-1.8322277445518164E+16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-76342822689659.016</v>
      </c>
      <c r="L5939" s="444">
        <f t="shared" ca="1" si="217"/>
        <v>-1.8398620268207824E+16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-1.8398620268207824E+16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-76660917784199.266</v>
      </c>
      <c r="L5940" s="444">
        <f t="shared" ca="1" si="217"/>
        <v>-1.8475281185992024E+16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-1.8475281185992024E+16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-76980338274966.766</v>
      </c>
      <c r="L5941" s="444">
        <f t="shared" ca="1" si="217"/>
        <v>-1.8552261524266992E+16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-1.8552261524266992E+16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-77301089684445.797</v>
      </c>
      <c r="L5942" s="444">
        <f t="shared" ca="1" si="217"/>
        <v>-1.8629562613951436E+16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-1.8629562613951436E+16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-77623177558130.984</v>
      </c>
      <c r="L5943" s="444">
        <f t="shared" ca="1" si="217"/>
        <v>-1.8707185791509568E+16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-1.8707185791509568E+16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-77946607464623.203</v>
      </c>
      <c r="L5944" s="444">
        <f t="shared" ca="1" si="217"/>
        <v>-1.8785132398974192E+16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-1.8785132398974192E+16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-78271384995725.797</v>
      </c>
      <c r="L5945" s="444">
        <f t="shared" ca="1" si="217"/>
        <v>-1.8863403783969916E+16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-1.8863403783969916E+16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-78597515766541.313</v>
      </c>
      <c r="L5946" s="444">
        <f t="shared" ca="1" si="217"/>
        <v>-1.8942001299736456E+16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-1.8942001299736456E+16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-78925005415568.563</v>
      </c>
      <c r="L5947" s="444">
        <f t="shared" ca="1" si="217"/>
        <v>-1.9020926305152024E+16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-1.9020926305152024E+16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-79253859604800.094</v>
      </c>
      <c r="L5948" s="444">
        <f t="shared" ca="1" si="217"/>
        <v>-1.9100180164756824E+16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-1.9100180164756824E+16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-79584084019820.094</v>
      </c>
      <c r="L5949" s="444">
        <f t="shared" ca="1" si="217"/>
        <v>-1.9179764248776644E+16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-1.9179764248776644E+16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-79915684369902.688</v>
      </c>
      <c r="L5950" s="444">
        <f t="shared" ca="1" si="217"/>
        <v>-1.9259679933146548E+16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-1.9259679933146548E+16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-80248666388110.609</v>
      </c>
      <c r="L5951" s="444">
        <f t="shared" ca="1" si="217"/>
        <v>-1.933992859953466E+16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-1.933992859953466E+16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-80583035831394.422</v>
      </c>
      <c r="L5952" s="444">
        <f t="shared" ca="1" si="217"/>
        <v>-1.9420511635366056E+16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-1.9420511635366056E+16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-80918798480691.906</v>
      </c>
      <c r="L5953" s="444">
        <f t="shared" ca="1" si="217"/>
        <v>-1.9501430433846748E+16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-1.9501430433846748E+16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-81255960141028.109</v>
      </c>
      <c r="L5954" s="444">
        <f t="shared" ca="1" si="217"/>
        <v>-1.9582686393987776E+16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-1.9582686393987776E+16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-81594526641615.734</v>
      </c>
      <c r="L5955" s="444">
        <f t="shared" ca="1" si="217"/>
        <v>-1.9664280920629392E+16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-1.9664280920629392E+16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-81934503835955.797</v>
      </c>
      <c r="L5956" s="444">
        <f t="shared" ca="1" si="217"/>
        <v>-1.9746215424465348E+16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-1.9746215424465348E+16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-82275897601938.953</v>
      </c>
      <c r="L5957" s="444">
        <f t="shared" ca="1" si="217"/>
        <v>-1.9828491322067288E+16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-1.9828491322067288E+16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-82618713841947.031</v>
      </c>
      <c r="L5958" s="444">
        <f t="shared" ca="1" si="217"/>
        <v>-1.9911110035909236E+16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-1.9911110035909236E+16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-82962958482955.156</v>
      </c>
      <c r="L5959" s="444">
        <f t="shared" ca="1" si="217"/>
        <v>-1.9994072994392192E+16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-1.9994072994392192E+16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-83308637476634.125</v>
      </c>
      <c r="L5960" s="444">
        <f t="shared" ca="1" si="217"/>
        <v>-2.0077381631868828E+16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-2.0077381631868828E+16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-83655756799453.453</v>
      </c>
      <c r="L5961" s="444">
        <f t="shared" ca="1" si="217"/>
        <v>-2.016103738866828E+16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-2.016103738866828E+16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-84004322452784.5</v>
      </c>
      <c r="L5962" s="444">
        <f t="shared" ca="1" si="217"/>
        <v>-2.0245041711121064E+16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-2.0245041711121064E+16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-84354340463004.438</v>
      </c>
      <c r="L5963" s="444">
        <f t="shared" ca="1" si="217"/>
        <v>-2.0329396051584068E+16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-2.0329396051584068E+16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-84705816881600.281</v>
      </c>
      <c r="L5964" s="444">
        <f t="shared" ca="1" si="217"/>
        <v>-2.0414101868465668E+16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-2.0414101868465668E+16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-85058757785273.609</v>
      </c>
      <c r="L5965" s="444">
        <f t="shared" ca="1" si="217"/>
        <v>-2.049916062625094E+16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-2.049916062625094E+16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-85413169276045.578</v>
      </c>
      <c r="L5966" s="444">
        <f t="shared" ca="1" si="217"/>
        <v>-2.0584573795526984E+16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-2.0584573795526984E+16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-85769057481362.438</v>
      </c>
      <c r="L5967" s="444">
        <f t="shared" ca="1" si="217"/>
        <v>-2.0670342853008348E+16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-2.0670342853008348E+16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-86126428554201.453</v>
      </c>
      <c r="L5968" s="444">
        <f t="shared" ca="1" si="217"/>
        <v>-2.0756469281562548E+16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-2.0756469281562548E+16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-86485288673177.281</v>
      </c>
      <c r="L5969" s="444">
        <f t="shared" ca="1" si="217"/>
        <v>-2.0842954570235724E+16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-2.0842954570235724E+16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-86845644042648.844</v>
      </c>
      <c r="L5970" s="444">
        <f t="shared" ca="1" si="217"/>
        <v>-2.0929800214278372E+16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-2.0929800214278372E+16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-87207500892826.547</v>
      </c>
      <c r="L5971" s="444">
        <f t="shared" ca="1" si="217"/>
        <v>-2.10170077151712E+16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-2.10170077151712E+16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-87570865479880</v>
      </c>
      <c r="L5972" s="444">
        <f t="shared" ca="1" si="217"/>
        <v>-2.110457858065108E+16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-2.110457858065108E+16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-87935744086046.172</v>
      </c>
      <c r="L5973" s="444">
        <f t="shared" ca="1" si="217"/>
        <v>-2.1192514324737128E+16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-2.1192514324737128E+16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-88302143019738.031</v>
      </c>
      <c r="L5974" s="444">
        <f t="shared" ca="1" si="217"/>
        <v>-2.1280816467756868E+16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-2.1280816467756868E+16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-88670068615653.609</v>
      </c>
      <c r="L5975" s="444">
        <f t="shared" ca="1" si="217"/>
        <v>-2.136948653637252E+16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-2.136948653637252E+16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-89039527234885.5</v>
      </c>
      <c r="L5976" s="444">
        <f t="shared" ca="1" si="217"/>
        <v>-2.1458526063607404E+16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-2.1458526063607404E+16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-89410525265030.844</v>
      </c>
      <c r="L5977" s="444">
        <f t="shared" ca="1" si="217"/>
        <v>-2.1547936588872436E+16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-2.1547936588872436E+16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-89783069120301.813</v>
      </c>
      <c r="L5978" s="444">
        <f t="shared" ca="1" si="217"/>
        <v>-2.1637719657992736E+16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-2.1637719657992736E+16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-90157165241636.406</v>
      </c>
      <c r="L5979" s="444">
        <f t="shared" ca="1" si="217"/>
        <v>-2.1727876823234372E+16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-2.1727876823234372E+16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-90532820096809.875</v>
      </c>
      <c r="L5980" s="444">
        <f t="shared" ca="1" si="217"/>
        <v>-2.181840964333118E+16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-2.181840964333118E+16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-90910040180546.578</v>
      </c>
      <c r="L5981" s="444">
        <f t="shared" ca="1" si="217"/>
        <v>-2.1909319683511728E+16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-2.1909319683511728E+16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-91288832014632.203</v>
      </c>
      <c r="L5982" s="444">
        <f t="shared" ca="1" si="217"/>
        <v>-2.200060851552636E+16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-2.200060851552636E+16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-91669202148026.5</v>
      </c>
      <c r="L5983" s="444">
        <f t="shared" ca="1" si="217"/>
        <v>-2.2092277717674388E+16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-2.2092277717674388E+16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-92051157156976.609</v>
      </c>
      <c r="L5984" s="444">
        <f t="shared" ca="1" si="217"/>
        <v>-2.2184328874831364E+16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-2.2184328874831364E+16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-92434703645130.688</v>
      </c>
      <c r="L5985" s="444">
        <f t="shared" ca="1" si="217"/>
        <v>-2.2276763578476496E+16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-2.2276763578476496E+16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-92819848243652.063</v>
      </c>
      <c r="L5986" s="444">
        <f t="shared" ca="1" si="217"/>
        <v>-2.2369583426720148E+16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-2.2369583426720148E+16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-93206597611333.953</v>
      </c>
      <c r="L5987" s="444">
        <f t="shared" ca="1" si="217"/>
        <v>-2.246279002433148E+16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-2.246279002433148E+16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-93594958434714.5</v>
      </c>
      <c r="L5988" s="444">
        <f t="shared" ca="1" si="217"/>
        <v>-2.2556384982766196E+16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-2.2556384982766196E+16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-93984937428192.484</v>
      </c>
      <c r="L5989" s="444">
        <f t="shared" ca="1" si="217"/>
        <v>-2.2650369920194388E+16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-2.2650369920194388E+16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-94376541334143.281</v>
      </c>
      <c r="L5990" s="444">
        <f t="shared" ca="1" si="217"/>
        <v>-2.2744746461528532E+16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-2.2744746461528532E+16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-94769776923035.547</v>
      </c>
      <c r="L5991" s="444">
        <f t="shared" ca="1" si="217"/>
        <v>-2.2839516238451568E+16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-2.2839516238451568E+16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-95164650993548.203</v>
      </c>
      <c r="L5992" s="444">
        <f t="shared" ca="1" si="217"/>
        <v>-2.2934680889445116E+16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-2.2934680889445116E+16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-95561170372687.984</v>
      </c>
      <c r="L5993" s="444">
        <f t="shared" ca="1" si="217"/>
        <v>-2.3030242059817804E+16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-2.3030242059817804E+16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-95959341915907.516</v>
      </c>
      <c r="L5994" s="444">
        <f t="shared" ca="1" si="217"/>
        <v>-2.3126201401733712E+16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-2.3126201401733712E+16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-96359172507223.797</v>
      </c>
      <c r="L5995" s="444">
        <f t="shared" ca="1" si="217"/>
        <v>-2.3222560574240936E+16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-2.3222560574240936E+16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-96760669059337.234</v>
      </c>
      <c r="L5996" s="444">
        <f t="shared" ca="1" si="217"/>
        <v>-2.3319321243300272E+16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-2.3319321243300272E+16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-97163838513751.125</v>
      </c>
      <c r="L5997" s="444">
        <f t="shared" ca="1" si="217"/>
        <v>-2.3416485081814024E+16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-2.3416485081814024E+16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-97568687840891.766</v>
      </c>
      <c r="L5998" s="444">
        <f t="shared" ca="1" si="217"/>
        <v>-2.3514053769654916E+16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-2.3514053769654916E+16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-97975224040228.813</v>
      </c>
      <c r="L5999" s="444">
        <f t="shared" ca="1" si="217"/>
        <v>-2.3612028993695144E+16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-2.3612028993695144E+16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-98383454140396.438</v>
      </c>
      <c r="L6000" s="444">
        <f t="shared" ca="1" si="217"/>
        <v>-2.371041244783554E+16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-2.371041244783554E+16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-98793385199314.75</v>
      </c>
      <c r="L6001" s="444">
        <f t="shared" ca="1" si="217"/>
        <v>-2.3809205833034856E+16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-2.3809205833034856E+16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-99205024304311.906</v>
      </c>
      <c r="L6002" s="444">
        <f t="shared" ca="1" si="217"/>
        <v>-2.3908410857339168E+16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-2.3908410857339168E+16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-99618378572246.531</v>
      </c>
      <c r="L6003" s="444">
        <f t="shared" ca="1" si="217"/>
        <v>-2.4008029235911416E+16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-2.4008029235911416E+16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-100033455149630.91</v>
      </c>
      <c r="L6004" s="444">
        <f t="shared" ca="1" si="217"/>
        <v>-2.4108062691061048E+16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-2.4108062691061048E+16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-100450261212754.36</v>
      </c>
      <c r="L6005" s="444">
        <f t="shared" ca="1" si="217"/>
        <v>-2.4208512952273804E+16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-2.4208512952273804E+16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-100868803967807.52</v>
      </c>
      <c r="L6006" s="444">
        <f t="shared" ca="1" si="217"/>
        <v>-2.4309381756241612E+16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-2.4309381756241612E+16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-101289090651006.72</v>
      </c>
      <c r="L6007" s="444">
        <f t="shared" ca="1" si="217"/>
        <v>-2.441067084689262E+16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-2.441067084689262E+16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-101711128528719.25</v>
      </c>
      <c r="L6008" s="444">
        <f t="shared" ca="1" si="217"/>
        <v>-2.451238197542134E+16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-2.451238197542134E+16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-102134924897588.92</v>
      </c>
      <c r="L6009" s="444">
        <f t="shared" ca="1" si="217"/>
        <v>-2.4614516900318928E+16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-2.4614516900318928E+16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-102560487084662.2</v>
      </c>
      <c r="L6010" s="444">
        <f t="shared" ca="1" si="217"/>
        <v>-2.4717077387403592E+16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-2.4717077387403592E+16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-102987822447514.97</v>
      </c>
      <c r="L6011" s="444">
        <f t="shared" ca="1" si="217"/>
        <v>-2.4820065209851108E+16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-2.4820065209851108E+16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-103416938374379.61</v>
      </c>
      <c r="L6012" s="444">
        <f t="shared" ca="1" si="217"/>
        <v>-2.4923482148225488E+16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-2.4923482148225488E+16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-103847842284272.86</v>
      </c>
      <c r="L6013" s="444">
        <f t="shared" ca="1" si="217"/>
        <v>-2.502732999050976E+16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-2.502732999050976E+16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-104280541627124</v>
      </c>
      <c r="L6014" s="444">
        <f t="shared" ca="1" si="217"/>
        <v>-2.5131610532136884E+16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-2.5131610532136884E+16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-104715043883903.69</v>
      </c>
      <c r="L6015" s="444">
        <f t="shared" ca="1" si="217"/>
        <v>-2.5236325576020788E+16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-2.5236325576020788E+16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-105151356566753.28</v>
      </c>
      <c r="L6016" s="444">
        <f t="shared" ca="1" si="217"/>
        <v>-2.534147693258754E+16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-2.534147693258754E+16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-105589487219114.75</v>
      </c>
      <c r="L6017" s="444">
        <f t="shared" ca="1" si="217"/>
        <v>-2.5447066419806656E+16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-2.5447066419806656E+16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-106029443415861.06</v>
      </c>
      <c r="L6018" s="444">
        <f t="shared" ca="1" si="217"/>
        <v>-2.5553095863222516E+16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-2.5553095863222516E+16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-106471232763427.16</v>
      </c>
      <c r="L6019" s="444">
        <f t="shared" ca="1" si="217"/>
        <v>-2.5659567095985944E+16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-2.5659567095985944E+16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-106914862899941.44</v>
      </c>
      <c r="L6020" s="444">
        <f t="shared" ca="1" si="217"/>
        <v>-2.5766481958885884E+16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-2.5766481958885884E+16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-107360341495357.84</v>
      </c>
      <c r="L6021" s="444">
        <f t="shared" ca="1" si="217"/>
        <v>-2.587384230038124E+16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-2.587384230038124E+16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-107807676251588.5</v>
      </c>
      <c r="L6022" s="444">
        <f t="shared" ca="1" si="217"/>
        <v>-2.5981649976632828E+16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-2.5981649976632828E+16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-108256874902636.78</v>
      </c>
      <c r="L6023" s="444">
        <f t="shared" ca="1" si="217"/>
        <v>-2.6089906851535464E+16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-2.6089906851535464E+16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-108707945214731.09</v>
      </c>
      <c r="L6024" s="444">
        <f t="shared" ca="1" si="217"/>
        <v>-2.6198614796750196E+16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-2.6198614796750196E+16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-109160894986459.16</v>
      </c>
      <c r="L6025" s="444">
        <f t="shared" ca="1" si="217"/>
        <v>-2.6307775691736656E+16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-2.6307775691736656E+16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-109615732048902.73</v>
      </c>
      <c r="L6026" s="444">
        <f t="shared" ca="1" si="217"/>
        <v>-2.641739142378556E+16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-2.641739142378556E+16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-110072464265773.17</v>
      </c>
      <c r="L6027" s="444">
        <f t="shared" ca="1" si="217"/>
        <v>-2.6527463888051332E+16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-2.6527463888051332E+16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-110531099533547.22</v>
      </c>
      <c r="L6028" s="444">
        <f t="shared" ca="1" si="217"/>
        <v>-2.663799498758488E+16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-2.663799498758488E+16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-110991645781603.67</v>
      </c>
      <c r="L6029" s="444">
        <f t="shared" ca="1" si="217"/>
        <v>-2.6748986633366484E+16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-2.6748986633366484E+16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-111454110972360.34</v>
      </c>
      <c r="L6030" s="444">
        <f t="shared" ca="1" si="217"/>
        <v>-2.6860440744338844E+16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-2.6860440744338844E+16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-111918503101411.84</v>
      </c>
      <c r="L6031" s="444">
        <f t="shared" ca="1" si="217"/>
        <v>-2.6972359247440256E+16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-2.6972359247440256E+16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-112384830197667.73</v>
      </c>
      <c r="L6032" s="444">
        <f t="shared" ca="1" si="217"/>
        <v>-2.7084744077637924E+16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-2.7084744077637924E+16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-112853100323491.34</v>
      </c>
      <c r="L6033" s="444">
        <f t="shared" ca="1" si="217"/>
        <v>-2.7197597177961416E+16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-2.7197597177961416E+16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-113323321574839.23</v>
      </c>
      <c r="L6034" s="444">
        <f t="shared" ca="1" si="217"/>
        <v>-2.7310920499536256E+16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-2.7310920499536256E+16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-113795502081401.06</v>
      </c>
      <c r="L6035" s="444">
        <f t="shared" ca="1" si="217"/>
        <v>-2.7424716001617656E+16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-2.7424716001617656E+16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-114269650006740.23</v>
      </c>
      <c r="L6036" s="444">
        <f t="shared" ca="1" si="217"/>
        <v>-2.7538985651624396E+16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-2.7538985651624396E+16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-114745773548434.98</v>
      </c>
      <c r="L6037" s="444">
        <f t="shared" ca="1" si="217"/>
        <v>-2.7653731425172832E+16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-2.7653731425172832E+16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-115223880938220.13</v>
      </c>
      <c r="L6038" s="444">
        <f t="shared" ca="1" si="217"/>
        <v>-2.7768955306111052E+16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-2.7768955306111052E+16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-115703980442129.38</v>
      </c>
      <c r="L6039" s="444">
        <f t="shared" ca="1" si="217"/>
        <v>-2.788465928655318E+16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-2.788465928655318E+16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-116186080360638.25</v>
      </c>
      <c r="L6040" s="444">
        <f t="shared" ca="1" si="217"/>
        <v>-2.800084536691382E+16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-2.800084536691382E+16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-116670189028807.58</v>
      </c>
      <c r="L6041" s="444">
        <f t="shared" ca="1" si="217"/>
        <v>-2.8117515555942628E+16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-2.8117515555942628E+16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-117156314816427.61</v>
      </c>
      <c r="L6042" s="444">
        <f t="shared" ca="1" si="217"/>
        <v>-2.8234671870759056E+16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-2.8234671870759056E+16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-117644466128162.73</v>
      </c>
      <c r="L6043" s="444">
        <f t="shared" ca="1" si="217"/>
        <v>-2.835231633688722E+16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-2.835231633688722E+16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-118134651403696.75</v>
      </c>
      <c r="L6044" s="444">
        <f t="shared" ca="1" si="217"/>
        <v>-2.8470450988290916E+16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-2.8470450988290916E+16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-118626879117878.81</v>
      </c>
      <c r="L6045" s="444">
        <f t="shared" ca="1" si="217"/>
        <v>-2.8589077867408796E+16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-2.8589077867408796E+16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-119121157780869.98</v>
      </c>
      <c r="L6046" s="444">
        <f t="shared" ca="1" si="217"/>
        <v>-2.8708199025189664E+16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-2.8708199025189664E+16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-119617495938290.27</v>
      </c>
      <c r="L6047" s="444">
        <f t="shared" ca="1" si="217"/>
        <v>-2.8827816521127956E+16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-2.8827816521127956E+16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-120115902171366.48</v>
      </c>
      <c r="L6048" s="444">
        <f t="shared" ca="1" si="217"/>
        <v>-2.8947932423299324E+16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-2.8947932423299324E+16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-120616385097080.52</v>
      </c>
      <c r="L6049" s="444">
        <f t="shared" ca="1" si="217"/>
        <v>-2.9068548808396404E+16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-2.9068548808396404E+16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-121118953368318.34</v>
      </c>
      <c r="L6050" s="444">
        <f t="shared" ca="1" si="217"/>
        <v>-2.9189667761764724E+16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-2.9189667761764724E+16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-121623615674019.67</v>
      </c>
      <c r="L6051" s="444">
        <f t="shared" ca="1" si="217"/>
        <v>-2.9311291377438744E+16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-2.9311291377438744E+16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-122130380739328.09</v>
      </c>
      <c r="L6052" s="444">
        <f t="shared" ca="1" si="217"/>
        <v>-2.9433421758178072E+16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-2.9433421758178072E+16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-122639257325741.97</v>
      </c>
      <c r="L6053" s="444">
        <f t="shared" ca="1" si="217"/>
        <v>-2.9556061015503812E+16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-2.9556061015503812E+16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-123150254231265.88</v>
      </c>
      <c r="L6054" s="444">
        <f t="shared" ca="1" si="217"/>
        <v>-2.9679211269735076E+16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-2.9679211269735076E+16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-123663380290562.83</v>
      </c>
      <c r="L6055" s="444">
        <f t="shared" ca="1" si="217"/>
        <v>-2.980287465002564E+16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-2.980287465002564E+16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-124178644375106.81</v>
      </c>
      <c r="L6056" s="444">
        <f t="shared" ca="1" si="217"/>
        <v>-2.9927053294400748E+16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-2.9927053294400748E+16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-124696055393336.44</v>
      </c>
      <c r="L6057" s="444">
        <f t="shared" ca="1" si="217"/>
        <v>-3.0051749349794084E+16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-3.0051749349794084E+16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-125215622290808.67</v>
      </c>
      <c r="L6058" s="444">
        <f t="shared" ca="1" si="217"/>
        <v>-3.0176964972084892E+16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-3.0176964972084892E+16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-125737354050353.72</v>
      </c>
      <c r="L6059" s="444">
        <f t="shared" ca="1" si="217"/>
        <v>-3.0302702326135244E+16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-3.0302702326135244E+16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-126261259692230.17</v>
      </c>
      <c r="L6060" s="444">
        <f t="shared" ca="1" si="217"/>
        <v>-3.0428963585827476E+16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-3.0428963585827476E+16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-126787348274281.14</v>
      </c>
      <c r="L6061" s="444">
        <f t="shared" ca="1" si="217"/>
        <v>-3.0555750934101756E+16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-3.0555750934101756E+16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-127315628892090.63</v>
      </c>
      <c r="L6062" s="444">
        <f t="shared" ca="1" si="217"/>
        <v>-3.0683066562993848E+16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-3.0683066562993848E+16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-127846110679141.05</v>
      </c>
      <c r="L6063" s="444">
        <f t="shared" ca="1" si="217"/>
        <v>-3.0810912673672988E+16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-3.0810912673672988E+16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-128378802806970.78</v>
      </c>
      <c r="L6064" s="444">
        <f t="shared" ca="1" si="217"/>
        <v>-3.093929147647996E+16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-3.093929147647996E+16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-128913714485333.19</v>
      </c>
      <c r="L6065" s="444">
        <f t="shared" ca="1" si="217"/>
        <v>-3.1068205190965292E+16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-3.1068205190965292E+16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-129450854962355.38</v>
      </c>
      <c r="L6066" s="444">
        <f t="shared" ca="1" si="217"/>
        <v>-3.1197656045927648E+16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-3.1197656045927648E+16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-129990233524698.55</v>
      </c>
      <c r="L6067" s="444">
        <f t="shared" ca="1" si="217"/>
        <v>-3.1327646279452348E+16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-3.1327646279452348E+16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-130531859497718.11</v>
      </c>
      <c r="L6068" s="444">
        <f t="shared" ca="1" si="217"/>
        <v>-3.1458178138950068E+16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-3.1458178138950068E+16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-131075742245625.28</v>
      </c>
      <c r="L6069" s="444">
        <f t="shared" ca="1" si="217"/>
        <v>-3.1589253881195692E+16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-3.1589253881195692E+16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-131621891171648.72</v>
      </c>
      <c r="L6070" s="444">
        <f t="shared" ca="1" si="217"/>
        <v>-3.172087577236734E+16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-3.172087577236734E+16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-132170315718197.25</v>
      </c>
      <c r="L6071" s="444">
        <f t="shared" ca="1" si="217"/>
        <v>-3.1853046088085536E+16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-3.1853046088085536E+16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-132721025367023.06</v>
      </c>
      <c r="L6072" s="444">
        <f t="shared" ca="1" si="217"/>
        <v>-3.198576711345256E+16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-3.198576711345256E+16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-133274029639385.69</v>
      </c>
      <c r="L6073" s="444">
        <f t="shared" ca="1" si="217"/>
        <v>-3.2119041143091944E+16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-3.2119041143091944E+16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-133829338096216.42</v>
      </c>
      <c r="L6074" s="444">
        <f t="shared" ca="1" si="217"/>
        <v>-3.225287048118816E+16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-3.225287048118816E+16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-134386960338284</v>
      </c>
      <c r="L6075" s="444">
        <f t="shared" ca="1" si="217"/>
        <v>-3.2387257441526444E+16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-3.2387257441526444E+16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-134946906006360.19</v>
      </c>
      <c r="L6076" s="444">
        <f t="shared" ca="1" si="217"/>
        <v>-3.2522204347532804E+16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-3.2522204347532804E+16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-135509184781386.67</v>
      </c>
      <c r="L6077" s="444">
        <f t="shared" ca="1" si="217"/>
        <v>-3.2657713532314192E+16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-3.2657713532314192E+16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-136073806384642.47</v>
      </c>
      <c r="L6078" s="444">
        <f t="shared" ca="1" si="217"/>
        <v>-3.2793787338698836E+16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-3.2793787338698836E+16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-136640780577911.83</v>
      </c>
      <c r="L6079" s="444">
        <f t="shared" ca="1" si="217"/>
        <v>-3.2930428119276748E+16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-3.2930428119276748E+16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-137210117163653.11</v>
      </c>
      <c r="L6080" s="444">
        <f t="shared" ca="1" si="217"/>
        <v>-3.30676382364404E+16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-3.30676382364404E+16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-137781825985168.31</v>
      </c>
      <c r="L6081" s="444">
        <f t="shared" ca="1" si="217"/>
        <v>-3.3205420062425568E+16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-3.3205420062425568E+16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-138355916926773.19</v>
      </c>
      <c r="L6082" s="444">
        <f t="shared" ca="1" si="217"/>
        <v>-3.334377597935234E+16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-3.334377597935234E+16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-138932399913968.08</v>
      </c>
      <c r="L6083" s="444">
        <f t="shared" ca="1" si="217"/>
        <v>-3.3482708379266308E+16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-3.3482708379266308E+16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-139511284913609.61</v>
      </c>
      <c r="L6084" s="444">
        <f t="shared" ca="1" si="217"/>
        <v>-3.3622219664179916E+16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-3.3622219664179916E+16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-140092581934082.98</v>
      </c>
      <c r="L6085" s="444">
        <f t="shared" ca="1" si="217"/>
        <v>-3.3762312246114E+16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-3.3762312246114E+16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-140676301025475</v>
      </c>
      <c r="L6086" s="444">
        <f t="shared" ca="1" si="217"/>
        <v>-3.3902988547139476E+16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-3.3902988547139476E+16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-141262452279747.81</v>
      </c>
      <c r="L6087" s="444">
        <f t="shared" ca="1" si="217"/>
        <v>-3.4044250999419224E+16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-3.4044250999419224E+16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-141851045830913.44</v>
      </c>
      <c r="L6088" s="444">
        <f t="shared" ca="1" si="217"/>
        <v>-3.4186102045250136E+16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-3.4186102045250136E+16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-142442091855208.91</v>
      </c>
      <c r="L6089" s="444">
        <f t="shared" ca="1" si="217"/>
        <v>-3.4328544137105344E+16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-3.4328544137105344E+16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-143035600571272.25</v>
      </c>
      <c r="L6090" s="444">
        <f t="shared" ca="1" si="217"/>
        <v>-3.4471579737676616E+16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-3.4471579737676616E+16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-143631582240319.22</v>
      </c>
      <c r="L6091" s="444">
        <f t="shared" ca="1" si="217"/>
        <v>-3.4615211319916936E+16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-3.4615211319916936E+16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-144230047166320.56</v>
      </c>
      <c r="L6092" s="444">
        <f t="shared" ca="1" si="217"/>
        <v>-3.4759441367083256E+16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-3.4759441367083256E+16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-144831005696180.22</v>
      </c>
      <c r="L6093" s="444">
        <f t="shared" ca="1" si="217"/>
        <v>-3.4904272372779436E+16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-3.4904272372779436E+16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-145434468219914.31</v>
      </c>
      <c r="L6094" s="444">
        <f t="shared" ca="1" si="217"/>
        <v>-3.5049706840999352E+16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-3.5049706840999352E+16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-146040445170830.63</v>
      </c>
      <c r="L6095" s="444">
        <f t="shared" ca="1" si="217"/>
        <v>-3.5195747286170184E+16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-3.5195747286170184E+16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-146648947025709.13</v>
      </c>
      <c r="L6096" s="444">
        <f t="shared" ca="1" si="217"/>
        <v>-3.5342396233195892E+16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-3.5342396233195892E+16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-147259984304982.88</v>
      </c>
      <c r="L6097" s="444">
        <f t="shared" ca="1" si="217"/>
        <v>-3.5489656217500876E+16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-3.5489656217500876E+16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-147873567572920.31</v>
      </c>
      <c r="L6098" s="444">
        <f t="shared" ca="1" si="217"/>
        <v>-3.5637529785073796E+16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-3.5637529785073796E+16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-148489707437807.47</v>
      </c>
      <c r="L6099" s="444">
        <f t="shared" ca="1" si="217"/>
        <v>-3.5786019492511604E+16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-3.5786019492511604E+16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-149108414552131.69</v>
      </c>
      <c r="L6100" s="444">
        <f t="shared" ca="1" si="217"/>
        <v>-3.5935127907063736E+16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-3.5935127907063736E+16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-149729699612765.56</v>
      </c>
      <c r="L6101" s="444">
        <f t="shared" ca="1" si="217"/>
        <v>-3.6084857606676504E+16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-3.6084857606676504E+16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-150353573361152.09</v>
      </c>
      <c r="L6102" s="444">
        <f t="shared" ca="1" si="217"/>
        <v>-3.6235211180037656E+16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-3.6235211180037656E+16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-150980046583490.22</v>
      </c>
      <c r="L6103" s="444">
        <f t="shared" ca="1" si="217"/>
        <v>-3.6386191226621144E+16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-3.6386191226621144E+16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-151609130110921.44</v>
      </c>
      <c r="L6104" s="444">
        <f t="shared" ca="1" si="217"/>
        <v>-3.6537800356732064E+16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-3.6537800356732064E+16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-152240834819716.94</v>
      </c>
      <c r="L6105" s="444">
        <f t="shared" ca="1" si="217"/>
        <v>-3.6690041191551784E+16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-3.6690041191551784E+16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-152875171631465.75</v>
      </c>
      <c r="L6106" s="444">
        <f t="shared" ca="1" si="217"/>
        <v>-3.6842916363183248E+16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-3.6842916363183248E+16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-153512151513263.53</v>
      </c>
      <c r="L6107" s="444">
        <f t="shared" ca="1" si="217"/>
        <v>-3.6996428514696512E+16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-3.6996428514696512E+16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-154151785477902.13</v>
      </c>
      <c r="L6108" s="444">
        <f t="shared" ca="1" si="217"/>
        <v>-3.7150580300174416E+16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-3.7150580300174416E+16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-154794084584060.06</v>
      </c>
      <c r="L6109" s="444">
        <f t="shared" ca="1" si="217"/>
        <v>-3.730537438475848E+16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-3.730537438475848E+16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-155439059936493.66</v>
      </c>
      <c r="L6110" s="444">
        <f t="shared" ca="1" si="217"/>
        <v>-3.7460813444694976E+16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-3.7460813444694976E+16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-156086722686229.06</v>
      </c>
      <c r="L6111" s="444">
        <f t="shared" ca="1" si="217"/>
        <v>-3.7616900167381208E+16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-3.7616900167381208E+16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-156737084030755.03</v>
      </c>
      <c r="L6112" s="444">
        <f t="shared" ca="1" si="217"/>
        <v>-3.777363725141196E+16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-3.777363725141196E+16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-157390155214216.5</v>
      </c>
      <c r="L6113" s="444">
        <f t="shared" ca="1" si="217"/>
        <v>-3.7931027406626176E+16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-3.7931027406626176E+16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-158045947527609.06</v>
      </c>
      <c r="L6114" s="444">
        <f t="shared" ca="1" si="217"/>
        <v>-3.8089073354153784E+16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-3.8089073354153784E+16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-158704472308974.09</v>
      </c>
      <c r="L6115" s="444">
        <f t="shared" ca="1" si="217"/>
        <v>-3.824777782646276E+16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-3.824777782646276E+16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-159365740943594.84</v>
      </c>
      <c r="L6116" s="444">
        <f t="shared" ca="1" si="217"/>
        <v>-3.8407143567406352E+16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-3.8407143567406352E+16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-160029764864193.13</v>
      </c>
      <c r="L6117" s="444">
        <f t="shared" ca="1" si="217"/>
        <v>-3.8567173332270544E+16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-3.8567173332270544E+16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-160696555551127.25</v>
      </c>
      <c r="L6118" s="444">
        <f t="shared" ca="1" si="217"/>
        <v>-3.8727869887821672E+16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-3.8727869887821672E+16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-161366124532590.31</v>
      </c>
      <c r="L6119" s="444">
        <f t="shared" ca="1" si="217"/>
        <v>-3.8889236012354264E+16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-3.8889236012354264E+16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-162038483384809.44</v>
      </c>
      <c r="L6120" s="444">
        <f t="shared" ca="1" si="217"/>
        <v>-3.9051274495739072E+16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-3.9051274495739072E+16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-162713643732246.13</v>
      </c>
      <c r="L6121" s="444">
        <f t="shared" ca="1" si="217"/>
        <v>-3.921398813947132E+16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-3.921398813947132E+16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-163391617247797.16</v>
      </c>
      <c r="L6122" s="444">
        <f t="shared" ca="1" si="217"/>
        <v>-3.937737975671912E+16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-3.937737975671912E+16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-164072415652996.34</v>
      </c>
      <c r="L6123" s="444">
        <f t="shared" ca="1" si="217"/>
        <v>-3.954145217237212E+16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-3.954145217237212E+16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-164756050718217.16</v>
      </c>
      <c r="L6124" s="444">
        <f t="shared" ca="1" si="217"/>
        <v>-3.9706208223090336E+16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-3.9706208223090336E+16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-165442534262876.41</v>
      </c>
      <c r="L6125" s="444">
        <f t="shared" ca="1" si="217"/>
        <v>-3.9871650757353216E+16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-3.9871650757353216E+16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-166131878155638.41</v>
      </c>
      <c r="L6126" s="444">
        <f t="shared" ca="1" si="217"/>
        <v>-4.0037782635508856E+16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-4.0037782635508856E+16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-166824094314620.22</v>
      </c>
      <c r="L6127" s="444">
        <f t="shared" ca="1" si="217"/>
        <v>-4.020460672982348E+16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-4.020460672982348E+16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-167519194707597.84</v>
      </c>
      <c r="L6128" s="444">
        <f t="shared" ref="L6128:L6250" ca="1" si="222">I6128-J6128+K6128</f>
        <v>-4.037212592453108E+16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-4.037212592453108E+16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-168217191352212.84</v>
      </c>
      <c r="L6129" s="444">
        <f t="shared" ca="1" si="222"/>
        <v>-4.0540343115883296E+16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-4.0540343115883296E+16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-168918096316180.41</v>
      </c>
      <c r="L6130" s="444">
        <f t="shared" ca="1" si="222"/>
        <v>-4.070926121219948E+16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-4.070926121219948E+16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-169621921717497.84</v>
      </c>
      <c r="L6131" s="444">
        <f t="shared" ca="1" si="222"/>
        <v>-4.0878883133916976E+16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-4.0878883133916976E+16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-170328679724654.06</v>
      </c>
      <c r="L6132" s="444">
        <f t="shared" ca="1" si="222"/>
        <v>-4.1049211813641632E+16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-4.1049211813641632E+16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-171038382556840.13</v>
      </c>
      <c r="L6133" s="444">
        <f t="shared" ca="1" si="222"/>
        <v>-4.1220250196198472E+16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-4.1220250196198472E+16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-171751042484160.31</v>
      </c>
      <c r="L6134" s="444">
        <f t="shared" ca="1" si="222"/>
        <v>-4.1392001238682632E+16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-4.1392001238682632E+16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-172466671827844.31</v>
      </c>
      <c r="L6135" s="444">
        <f t="shared" ca="1" si="222"/>
        <v>-4.156446791051048E+16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-4.156446791051048E+16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-173185282960460.34</v>
      </c>
      <c r="L6136" s="444">
        <f t="shared" ca="1" si="222"/>
        <v>-4.1737653193470944E+16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-4.1737653193470944E+16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-173906888306128.94</v>
      </c>
      <c r="L6137" s="444">
        <f t="shared" ca="1" si="222"/>
        <v>-4.1911560081777072E+16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-4.1911560081777072E+16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-174631500340737.81</v>
      </c>
      <c r="L6138" s="444">
        <f t="shared" ca="1" si="222"/>
        <v>-4.2086191582117808E+16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-4.2086191582117808E+16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-175359131592157.53</v>
      </c>
      <c r="L6139" s="444">
        <f t="shared" ca="1" si="222"/>
        <v>-4.2261550713709968E+16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-4.2261550713709968E+16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-176089794640458.19</v>
      </c>
      <c r="L6140" s="444">
        <f t="shared" ca="1" si="222"/>
        <v>-4.2437640508350424E+16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-4.2437640508350424E+16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-176823502118126.75</v>
      </c>
      <c r="L6141" s="444">
        <f t="shared" ca="1" si="222"/>
        <v>-4.2614464010468552E+16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-4.2614464010468552E+16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-177560266710285.63</v>
      </c>
      <c r="L6142" s="444">
        <f t="shared" ca="1" si="222"/>
        <v>-4.279202427717884E+16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-4.279202427717884E+16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-178300101154911.84</v>
      </c>
      <c r="L6143" s="444">
        <f t="shared" ca="1" si="222"/>
        <v>-4.2970324378333752E+16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-4.2970324378333752E+16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-179043018243057.31</v>
      </c>
      <c r="L6144" s="444">
        <f t="shared" ca="1" si="222"/>
        <v>-4.3149367396576808E+16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-4.3149367396576808E+16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-179789030819070.03</v>
      </c>
      <c r="L6145" s="444">
        <f t="shared" ca="1" si="222"/>
        <v>-4.332915642739588E+16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-4.332915642739588E+16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-180538151780816.16</v>
      </c>
      <c r="L6146" s="444">
        <f t="shared" ca="1" si="222"/>
        <v>-4.3509694579176696E+16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-4.3509694579176696E+16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-181290394079902.91</v>
      </c>
      <c r="L6147" s="444">
        <f t="shared" ca="1" si="222"/>
        <v>-4.36909849732566E+16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-4.36909849732566E+16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-182045770721902.5</v>
      </c>
      <c r="L6148" s="444">
        <f t="shared" ca="1" si="222"/>
        <v>-4.3873030743978504E+16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-4.3873030743978504E+16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-182804294766577.09</v>
      </c>
      <c r="L6149" s="444">
        <f t="shared" ca="1" si="222"/>
        <v>-4.405583503874508E+16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-4.405583503874508E+16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-183565979328104.5</v>
      </c>
      <c r="L6150" s="444">
        <f t="shared" ca="1" si="222"/>
        <v>-4.4239401018073184E+16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-4.4239401018073184E+16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-184330837575304.94</v>
      </c>
      <c r="L6151" s="444">
        <f t="shared" ca="1" si="222"/>
        <v>-4.4423731855648488E+16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-4.4423731855648488E+16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-185098882731868.69</v>
      </c>
      <c r="L6152" s="444">
        <f t="shared" ca="1" si="222"/>
        <v>-4.460883073838036E+16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-4.460883073838036E+16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-185870128076584.84</v>
      </c>
      <c r="L6153" s="444">
        <f t="shared" ca="1" si="222"/>
        <v>-4.4794700866456944E+16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-4.4794700866456944E+16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-186644586943570.59</v>
      </c>
      <c r="L6154" s="444">
        <f t="shared" ca="1" si="222"/>
        <v>-4.4981345453400512E+16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-4.4981345453400512E+16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-187422272722502.13</v>
      </c>
      <c r="L6155" s="444">
        <f t="shared" ca="1" si="222"/>
        <v>-4.5168767726123016E+16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-4.5168767726123016E+16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-188203198858845.91</v>
      </c>
      <c r="L6156" s="444">
        <f t="shared" ca="1" si="222"/>
        <v>-4.5356970924981864E+16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-4.5356970924981864E+16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-188987378854091.09</v>
      </c>
      <c r="L6157" s="444">
        <f t="shared" ca="1" si="222"/>
        <v>-4.5545958303835952E+16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-4.5545958303835952E+16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-189774826265983.13</v>
      </c>
      <c r="L6158" s="444">
        <f t="shared" ca="1" si="222"/>
        <v>-4.5735733130101936E+16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-4.5735733130101936E+16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-190565554708758.06</v>
      </c>
      <c r="L6159" s="444">
        <f t="shared" ca="1" si="222"/>
        <v>-4.5926298684810696E+16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-4.5926298684810696E+16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-191359577853377.91</v>
      </c>
      <c r="L6160" s="444">
        <f t="shared" ca="1" si="222"/>
        <v>-4.6117658262664072E+16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-4.6117658262664072E+16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-192156909427766.97</v>
      </c>
      <c r="L6161" s="444">
        <f t="shared" ca="1" si="222"/>
        <v>-4.630981517209184E+16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-4.630981517209184E+16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-192957563217049.34</v>
      </c>
      <c r="L6162" s="444">
        <f t="shared" ca="1" si="222"/>
        <v>-4.6502772735308888E+16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-4.6502772735308888E+16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-193761553063787.03</v>
      </c>
      <c r="L6163" s="444">
        <f t="shared" ca="1" si="222"/>
        <v>-4.6696534288372672E+16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-4.6696534288372672E+16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-194568892868219.47</v>
      </c>
      <c r="L6164" s="444">
        <f t="shared" ca="1" si="222"/>
        <v>-4.6891103181240888E+16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-4.6891103181240888E+16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-195379596588503.69</v>
      </c>
      <c r="L6165" s="444">
        <f t="shared" ca="1" si="222"/>
        <v>-4.7086482777829392E+16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-4.7086482777829392E+16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-196193678240955.81</v>
      </c>
      <c r="L6166" s="444">
        <f t="shared" ca="1" si="222"/>
        <v>-4.7282676456070344E+16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-4.7282676456070344E+16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-197011151900293.09</v>
      </c>
      <c r="L6167" s="444">
        <f t="shared" ca="1" si="222"/>
        <v>-4.747968760797064E+16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-4.747968760797064E+16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-197832031699877.66</v>
      </c>
      <c r="L6168" s="444">
        <f t="shared" ca="1" si="222"/>
        <v>-4.767751963967052E+16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-4.767751963967052E+16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-198656331831960.5</v>
      </c>
      <c r="L6169" s="444">
        <f t="shared" ca="1" si="222"/>
        <v>-4.787617597150248E+16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-4.787617597150248E+16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-199484066547927</v>
      </c>
      <c r="L6170" s="444">
        <f t="shared" ca="1" si="222"/>
        <v>-4.8075660038050408E+16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-4.8075660038050408E+16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-200315250158543.38</v>
      </c>
      <c r="L6171" s="444">
        <f t="shared" ca="1" si="222"/>
        <v>-4.8275975288208952E+16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-4.8275975288208952E+16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-201149897034203.97</v>
      </c>
      <c r="L6172" s="444">
        <f t="shared" ca="1" si="222"/>
        <v>-4.8477125185243152E+16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-4.8477125185243152E+16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-201988021605179.81</v>
      </c>
      <c r="L6173" s="444">
        <f t="shared" ca="1" si="222"/>
        <v>-4.8679113206848328E+16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-4.8679113206848328E+16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-202829638361868.03</v>
      </c>
      <c r="L6174" s="444">
        <f t="shared" ca="1" si="222"/>
        <v>-4.88819428452102E+16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-4.88819428452102E+16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-203674761855042.5</v>
      </c>
      <c r="L6175" s="444">
        <f t="shared" ca="1" si="222"/>
        <v>-4.908561760706524E+16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-4.908561760706524E+16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-204523406696105.16</v>
      </c>
      <c r="L6176" s="444">
        <f t="shared" ca="1" si="222"/>
        <v>-4.9290141013761344E+16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-4.9290141013761344E+16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-205375587557338.94</v>
      </c>
      <c r="L6177" s="444">
        <f t="shared" ca="1" si="222"/>
        <v>-4.949551660131868E+16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-4.949551660131868E+16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-206231319172161.16</v>
      </c>
      <c r="L6178" s="444">
        <f t="shared" ca="1" si="222"/>
        <v>-4.970174792049084E+16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-4.970174792049084E+16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-207090616335378.5</v>
      </c>
      <c r="L6179" s="444">
        <f t="shared" ca="1" si="222"/>
        <v>-4.9908838536826216E+16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-4.9908838536826216E+16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-207953493903442.56</v>
      </c>
      <c r="L6180" s="444">
        <f t="shared" ca="1" si="222"/>
        <v>-5.0116792030729656E+16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-5.0116792030729656E+16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-208819966794706.91</v>
      </c>
      <c r="L6181" s="444">
        <f t="shared" ca="1" si="222"/>
        <v>-5.032561199752436E+16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-5.032561199752436E+16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-209690049989684.84</v>
      </c>
      <c r="L6182" s="444">
        <f t="shared" ca="1" si="222"/>
        <v>-5.0535302047514048E+16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-5.0535302047514048E+16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-210563758531308.53</v>
      </c>
      <c r="L6183" s="444">
        <f t="shared" ca="1" si="222"/>
        <v>-5.074586580604536E+16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-5.074586580604536E+16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-211441107525189</v>
      </c>
      <c r="L6184" s="444">
        <f t="shared" ca="1" si="222"/>
        <v>-5.0957306913570552E+16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-5.0957306913570552E+16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-212322112139877.31</v>
      </c>
      <c r="L6185" s="444">
        <f t="shared" ca="1" si="222"/>
        <v>-5.1169629025710432E+16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-5.1169629025710432E+16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-213206787607126.81</v>
      </c>
      <c r="L6186" s="444">
        <f t="shared" ca="1" si="222"/>
        <v>-5.138283581331756E+16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-5.138283581331756E+16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-214095149222156.5</v>
      </c>
      <c r="L6187" s="444">
        <f t="shared" ca="1" si="222"/>
        <v>-5.159693096253972E+16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-5.159693096253972E+16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-214987212343915.5</v>
      </c>
      <c r="L6188" s="444">
        <f t="shared" ca="1" si="222"/>
        <v>-5.1811918174883632E+16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-5.1811918174883632E+16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-215882992395348.47</v>
      </c>
      <c r="L6189" s="444">
        <f t="shared" ca="1" si="222"/>
        <v>-5.2027801167278984E+16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-5.2027801167278984E+16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-216782504863662.44</v>
      </c>
      <c r="L6190" s="444">
        <f t="shared" ca="1" si="222"/>
        <v>-5.2244583672142648E+16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-5.2244583672142648E+16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-217685765300594.38</v>
      </c>
      <c r="L6191" s="444">
        <f t="shared" ca="1" si="222"/>
        <v>-5.246226943744324E+16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-5.246226943744324E+16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-218592789322680.16</v>
      </c>
      <c r="L6192" s="444">
        <f t="shared" ca="1" si="222"/>
        <v>-5.268086222676592E+16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-5.268086222676592E+16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-219503592611524.66</v>
      </c>
      <c r="L6193" s="444">
        <f t="shared" ca="1" si="222"/>
        <v>-5.2900365819377448E+16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-5.2900365819377448E+16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-220418190914072.69</v>
      </c>
      <c r="L6194" s="444">
        <f t="shared" ca="1" si="222"/>
        <v>-5.312078401029152E+16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-5.312078401029152E+16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-221336600042881.34</v>
      </c>
      <c r="L6195" s="444">
        <f t="shared" ca="1" si="222"/>
        <v>-5.33421206103344E+16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-5.33421206103344E+16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-222258835876393.34</v>
      </c>
      <c r="L6196" s="444">
        <f t="shared" ca="1" si="222"/>
        <v>-5.3564379446210792E+16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-5.3564379446210792E+16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-223184914359211.63</v>
      </c>
      <c r="L6197" s="444">
        <f t="shared" ca="1" si="222"/>
        <v>-5.378756436057E+16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-5.378756436057E+16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-224114851502375</v>
      </c>
      <c r="L6198" s="444">
        <f t="shared" ca="1" si="222"/>
        <v>-5.4011679212072376E+16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-5.4011679212072376E+16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-225048663383634.91</v>
      </c>
      <c r="L6199" s="444">
        <f t="shared" ca="1" si="222"/>
        <v>-5.4236727875456008E+16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-5.4236727875456008E+16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-225986366147733.38</v>
      </c>
      <c r="L6200" s="444">
        <f t="shared" ca="1" si="222"/>
        <v>-5.4462714241603744E+16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-5.4462714241603744E+16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-226927976006682.25</v>
      </c>
      <c r="L6201" s="444">
        <f t="shared" ca="1" si="222"/>
        <v>-5.4689642217610424E+16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-5.4689642217610424E+16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-227873509240043.44</v>
      </c>
      <c r="L6202" s="444">
        <f t="shared" ca="1" si="222"/>
        <v>-5.4917515726850464E+16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-5.4917515726850464E+16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-228822982195210.25</v>
      </c>
      <c r="L6203" s="444">
        <f t="shared" ca="1" si="222"/>
        <v>-5.5146338709045672E+16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-5.5146338709045672E+16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-229776411287690.28</v>
      </c>
      <c r="L6204" s="444">
        <f t="shared" ca="1" si="222"/>
        <v>-5.537611512033336E+16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-5.537611512033336E+16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-230733813001389</v>
      </c>
      <c r="L6205" s="444">
        <f t="shared" ca="1" si="222"/>
        <v>-5.5606848933334752E+16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-5.5606848933334752E+16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-231695203888894.78</v>
      </c>
      <c r="L6206" s="444">
        <f t="shared" ca="1" si="222"/>
        <v>-5.5838544137223648E+16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-5.5838544137223648E+16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-232660600571765.19</v>
      </c>
      <c r="L6207" s="444">
        <f t="shared" ca="1" si="222"/>
        <v>-5.6071204737795416E+16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-5.6071204737795416E+16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-233630019740814.22</v>
      </c>
      <c r="L6208" s="444">
        <f t="shared" ca="1" si="222"/>
        <v>-5.6304834757536232E+16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-5.6304834757536232E+16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-234603478156400.97</v>
      </c>
      <c r="L6209" s="444">
        <f t="shared" ca="1" si="222"/>
        <v>-5.6539438235692632E+16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-5.6539438235692632E+16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-235580992648719.25</v>
      </c>
      <c r="L6210" s="444">
        <f t="shared" ca="1" si="222"/>
        <v>-5.6775019228341352E+16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-5.6775019228341352E+16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-236562580118088.97</v>
      </c>
      <c r="L6211" s="444">
        <f t="shared" ca="1" si="222"/>
        <v>-5.701158180845944E+16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-5.701158180845944E+16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-237548257535247.66</v>
      </c>
      <c r="L6212" s="444">
        <f t="shared" ca="1" si="222"/>
        <v>-5.7249130065994688E+16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-5.7249130065994688E+16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-238538041941644.53</v>
      </c>
      <c r="L6213" s="444">
        <f t="shared" ca="1" si="222"/>
        <v>-5.7487668107936336E+16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-5.7487668107936336E+16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-239531950449734.69</v>
      </c>
      <c r="L6214" s="444">
        <f t="shared" ca="1" si="222"/>
        <v>-5.7727200058386072E+16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-5.7727200058386072E+16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-240530000243275.34</v>
      </c>
      <c r="L6215" s="444">
        <f t="shared" ca="1" si="222"/>
        <v>-5.7967730058629344E+16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-5.7967730058629344E+16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-241532208577622.28</v>
      </c>
      <c r="L6216" s="444">
        <f t="shared" ca="1" si="222"/>
        <v>-5.8209262267206968E+16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-5.8209262267206968E+16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-242538592780029.06</v>
      </c>
      <c r="L6217" s="444">
        <f t="shared" ca="1" si="222"/>
        <v>-5.8451800859987E+16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-5.8451800859987E+16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-243549170249945.88</v>
      </c>
      <c r="L6218" s="444">
        <f t="shared" ca="1" si="222"/>
        <v>-5.8695350030236944E+16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-5.8695350030236944E+16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-244563958459320.59</v>
      </c>
      <c r="L6219" s="444">
        <f t="shared" ca="1" si="222"/>
        <v>-5.8939913988696264E+16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-5.8939913988696264E+16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-245582974952901.13</v>
      </c>
      <c r="L6220" s="444">
        <f t="shared" ca="1" si="222"/>
        <v>-5.9185496963649168E+16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-5.9185496963649168E+16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-246606237348538.19</v>
      </c>
      <c r="L6221" s="444">
        <f t="shared" ca="1" si="222"/>
        <v>-5.9432103200997704E+16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-5.9432103200997704E+16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-247633763337490.44</v>
      </c>
      <c r="L6222" s="444">
        <f t="shared" ca="1" si="222"/>
        <v>-5.9679736964335192E+16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-5.9679736964335192E+16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-248665570684729.94</v>
      </c>
      <c r="L6223" s="444">
        <f t="shared" ca="1" si="222"/>
        <v>-5.992840253501992E+16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-5.992840253501992E+16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-249701677229249.66</v>
      </c>
      <c r="L6224" s="444">
        <f t="shared" ca="1" si="222"/>
        <v>-6.0178104212249168E+16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-6.0178104212249168E+16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-250742100884371.5</v>
      </c>
      <c r="L6225" s="444">
        <f t="shared" ca="1" si="222"/>
        <v>-6.0428846313133536E+16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-6.0428846313133536E+16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-251786859638056.44</v>
      </c>
      <c r="L6226" s="444">
        <f t="shared" ca="1" si="222"/>
        <v>-6.0680633172771592E+16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-6.0680633172771592E+16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-252835971553214.97</v>
      </c>
      <c r="L6227" s="444">
        <f t="shared" ca="1" si="222"/>
        <v>-6.0933469144324808E+16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-6.0933469144324808E+16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-253889454768020.03</v>
      </c>
      <c r="L6228" s="444">
        <f t="shared" ca="1" si="222"/>
        <v>-6.1187358599092832E+16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-6.1187358599092832E+16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-254947327496220.13</v>
      </c>
      <c r="L6229" s="444">
        <f t="shared" ca="1" si="222"/>
        <v>-6.1442305926589056E+16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-6.1442305926589056E+16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-256009608027454.41</v>
      </c>
      <c r="L6230" s="444">
        <f t="shared" ca="1" si="222"/>
        <v>-6.1698315534616512E+16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-6.1698315534616512E+16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-257076314727568.78</v>
      </c>
      <c r="L6231" s="444">
        <f t="shared" ca="1" si="222"/>
        <v>-6.195539184934408E+16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-6.195539184934408E+16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-258147466038933.66</v>
      </c>
      <c r="L6232" s="444">
        <f t="shared" ca="1" si="222"/>
        <v>-6.2213539315383016E+16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-6.2213539315383016E+16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-259223080480762.56</v>
      </c>
      <c r="L6233" s="444">
        <f t="shared" ca="1" si="222"/>
        <v>-6.2472762395863776E+16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-6.2472762395863776E+16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-260303176649432.41</v>
      </c>
      <c r="L6234" s="444">
        <f t="shared" ca="1" si="222"/>
        <v>-6.2733065572513208E+16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-6.2733065572513208E+16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-261387773218805.03</v>
      </c>
      <c r="L6235" s="444">
        <f t="shared" ca="1" si="222"/>
        <v>-6.2994453345732016E+16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-6.2994453345732016E+16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-262476888940550.06</v>
      </c>
      <c r="L6236" s="444">
        <f t="shared" ca="1" si="222"/>
        <v>-6.3256930234672568E+16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-6.3256930234672568E+16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-263570542644469.03</v>
      </c>
      <c r="L6237" s="444">
        <f t="shared" ca="1" si="222"/>
        <v>-6.352050077731704E+16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-6.352050077731704E+16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-264668753238821.03</v>
      </c>
      <c r="L6238" s="444">
        <f t="shared" ca="1" si="222"/>
        <v>-6.3785169530555864E+16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-6.3785169530555864E+16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-265771539710649.44</v>
      </c>
      <c r="L6239" s="444">
        <f t="shared" ca="1" si="222"/>
        <v>-6.4050941070266512E+16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-6.4050941070266512E+16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-266878921126110.47</v>
      </c>
      <c r="L6240" s="444">
        <f t="shared" ca="1" si="222"/>
        <v>-6.4317819991392624E+16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-6.4317819991392624E+16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-267990916630802.56</v>
      </c>
      <c r="L6241" s="444">
        <f t="shared" ca="1" si="222"/>
        <v>-6.4585810908023424E+16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-6.4585810908023424E+16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-269107545450097.59</v>
      </c>
      <c r="L6242" s="444">
        <f t="shared" ca="1" si="222"/>
        <v>-6.485491845347352E+16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-6.485491845347352E+16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-270228826889473</v>
      </c>
      <c r="L6243" s="444">
        <f t="shared" ca="1" si="222"/>
        <v>-6.5125147280362992E+16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-6.5125147280362992E+16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-271354780334845.78</v>
      </c>
      <c r="L6244" s="444">
        <f t="shared" ca="1" si="222"/>
        <v>-6.539650206069784E+16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-6.539650206069784E+16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-272485425252907.66</v>
      </c>
      <c r="L6245" s="444">
        <f t="shared" ca="1" si="222"/>
        <v>-6.5668987485950744E+16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-6.5668987485950744E+16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-273620781191461.41</v>
      </c>
      <c r="L6246" s="444">
        <f t="shared" ca="1" si="222"/>
        <v>-6.5942608267142208E+16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-6.5942608267142208E+16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-274760867779759.19</v>
      </c>
      <c r="L6247" s="444">
        <f t="shared" ca="1" si="222"/>
        <v>-6.6217369134921968E+16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-6.6217369134921968E+16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-275905704728841.5</v>
      </c>
      <c r="L6248" s="444">
        <f t="shared" ca="1" si="222"/>
        <v>-6.6493274839650808E+16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-6.6493274839650808E+16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-277055311831878.38</v>
      </c>
      <c r="L6249" s="444">
        <f t="shared" ca="1" si="222"/>
        <v>-6.6770330151482688E+16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-6.6770330151482688E+16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-278209708964511.19</v>
      </c>
      <c r="L6250" s="444">
        <f t="shared" ca="1" si="222"/>
        <v>-6.70485398604472E+16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3295088.3548750104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40.5</v>
      </c>
      <c r="C4" s="463">
        <f ca="1">(SUMIFS(H:H,I:I,"&gt;0",L:L,"&lt;0"))</f>
        <v>486</v>
      </c>
      <c r="D4" s="456">
        <f t="array" aca="1" ref="D4" ca="1">INDEX(N:N,MATCH(C4,H:H,0),0)</f>
        <v>66051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3295088.3548750104</v>
      </c>
      <c r="C8" s="447">
        <f t="shared" ref="C8:C71" si="0">SUMIF(G:G,A8,J:J)</f>
        <v>0</v>
      </c>
      <c r="D8" s="447">
        <f ca="1">SUMIF(G:G,1,K:K)</f>
        <v>168582.97392340351</v>
      </c>
      <c r="E8" s="447">
        <f t="shared" ref="E8:E71" ca="1" si="1">B8-C8+D8</f>
        <v>3463671.3287984137</v>
      </c>
      <c r="F8" s="431"/>
      <c r="G8" s="459">
        <v>1</v>
      </c>
      <c r="H8" s="459">
        <v>1</v>
      </c>
      <c r="I8" s="444">
        <f ca="1">B1</f>
        <v>3295088.3548750104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13729.534811979209</v>
      </c>
      <c r="L8" s="444">
        <f t="shared" ref="L8:L262" ca="1" si="3">I8-J8+K8</f>
        <v>3308817.8896869896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3463671.3287984137</v>
      </c>
      <c r="C9" s="447">
        <f t="shared" si="0"/>
        <v>0</v>
      </c>
      <c r="D9" s="447">
        <f ca="1">SUMIF(G:G,2,K:K)</f>
        <v>177207.9988198716</v>
      </c>
      <c r="E9" s="447">
        <f t="shared" ca="1" si="1"/>
        <v>3640879.3276182855</v>
      </c>
      <c r="F9" s="431"/>
      <c r="G9" s="459">
        <v>1</v>
      </c>
      <c r="H9" s="459">
        <v>2</v>
      </c>
      <c r="I9" s="444">
        <f t="shared" ref="I9:I263" ca="1" si="5">L8</f>
        <v>3308817.8896869896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13786.741207029123</v>
      </c>
      <c r="L9" s="444">
        <f t="shared" ca="1" si="3"/>
        <v>3322604.6308940188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3640879.3276182855</v>
      </c>
      <c r="C10" s="447">
        <f t="shared" si="0"/>
        <v>0</v>
      </c>
      <c r="D10" s="447">
        <f ca="1">SUMIF(G:G,3,K:K)</f>
        <v>186274.2963593202</v>
      </c>
      <c r="E10" s="447">
        <f t="shared" ca="1" si="1"/>
        <v>3827153.6239776057</v>
      </c>
      <c r="F10" s="431"/>
      <c r="G10" s="459">
        <v>1</v>
      </c>
      <c r="H10" s="459">
        <v>3</v>
      </c>
      <c r="I10" s="444">
        <f t="shared" ca="1" si="5"/>
        <v>3322604.6308940188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13844.185962058411</v>
      </c>
      <c r="L10" s="444">
        <f t="shared" ca="1" si="3"/>
        <v>3336448.8168560774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3827153.6239776057</v>
      </c>
      <c r="C11" s="447">
        <f t="shared" si="0"/>
        <v>0</v>
      </c>
      <c r="D11" s="447">
        <f ca="1">SUMIF(G:G,4,K:K)</f>
        <v>195804.44288764746</v>
      </c>
      <c r="E11" s="447">
        <f t="shared" ca="1" si="1"/>
        <v>4022958.0668652533</v>
      </c>
      <c r="F11" s="431"/>
      <c r="G11" s="459">
        <v>1</v>
      </c>
      <c r="H11" s="459">
        <v>4</v>
      </c>
      <c r="I11" s="444">
        <f t="shared" ca="1" si="5"/>
        <v>3336448.8168560774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13901.870070233655</v>
      </c>
      <c r="L11" s="444">
        <f t="shared" ca="1" si="3"/>
        <v>3350350.6869263109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4022958.0668652533</v>
      </c>
      <c r="C12" s="447">
        <f t="shared" si="0"/>
        <v>0</v>
      </c>
      <c r="D12" s="447">
        <f ca="1">SUMIF(G:G,5,K:K)</f>
        <v>205822.16979945492</v>
      </c>
      <c r="E12" s="447">
        <f t="shared" ca="1" si="1"/>
        <v>4228780.2366647078</v>
      </c>
      <c r="F12" s="431"/>
      <c r="G12" s="459">
        <v>1</v>
      </c>
      <c r="H12" s="459">
        <v>5</v>
      </c>
      <c r="I12" s="444">
        <f t="shared" ca="1" si="5"/>
        <v>3350350.6869263109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13959.794528859629</v>
      </c>
      <c r="L12" s="444">
        <f t="shared" ca="1" si="3"/>
        <v>3364310.4814551705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4228780.2366647078</v>
      </c>
      <c r="C13" s="447">
        <f t="shared" si="0"/>
        <v>116996.01957289393</v>
      </c>
      <c r="D13" s="447">
        <f ca="1">SUMIF(G:G,6,K:K)</f>
        <v>214881.82223218193</v>
      </c>
      <c r="E13" s="447">
        <f t="shared" ca="1" si="1"/>
        <v>4326666.0393239958</v>
      </c>
      <c r="F13" s="431"/>
      <c r="G13" s="459">
        <v>1</v>
      </c>
      <c r="H13" s="459">
        <v>6</v>
      </c>
      <c r="I13" s="444">
        <f t="shared" ca="1" si="5"/>
        <v>3364310.4814551705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14017.960339396544</v>
      </c>
      <c r="L13" s="444">
        <f t="shared" ca="1" si="3"/>
        <v>3378328.4417945673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4326666.0393239958</v>
      </c>
      <c r="C14" s="447">
        <f t="shared" si="0"/>
        <v>280790.44697494537</v>
      </c>
      <c r="D14" s="447">
        <f ca="1">SUMIF(G:G,7,K:K)</f>
        <v>213638.3018800437</v>
      </c>
      <c r="E14" s="447">
        <f t="shared" ca="1" si="1"/>
        <v>4259513.8942290945</v>
      </c>
      <c r="F14" s="431"/>
      <c r="G14" s="459">
        <v>1</v>
      </c>
      <c r="H14" s="459">
        <v>7</v>
      </c>
      <c r="I14" s="444">
        <f t="shared" ca="1" si="5"/>
        <v>3378328.4417945673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14076.368507477364</v>
      </c>
      <c r="L14" s="444">
        <f t="shared" ca="1" si="3"/>
        <v>3392404.8103020447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4259513.8942290945</v>
      </c>
      <c r="C15" s="447">
        <f t="shared" si="0"/>
        <v>280790.44697494537</v>
      </c>
      <c r="D15" s="447">
        <f ca="1">SUMIF(G:G,8,K:K)</f>
        <v>210202.67069015891</v>
      </c>
      <c r="E15" s="447">
        <f t="shared" ca="1" si="1"/>
        <v>4188926.1179443081</v>
      </c>
      <c r="F15" s="431"/>
      <c r="G15" s="459">
        <v>1</v>
      </c>
      <c r="H15" s="459">
        <v>8</v>
      </c>
      <c r="I15" s="444">
        <f t="shared" ca="1" si="5"/>
        <v>3392404.8103020447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14135.020042925187</v>
      </c>
      <c r="L15" s="444">
        <f t="shared" ca="1" si="3"/>
        <v>3406539.8303449699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4188926.1179443081</v>
      </c>
      <c r="C16" s="447">
        <f t="shared" si="0"/>
        <v>261607.54257494543</v>
      </c>
      <c r="D16" s="447">
        <f ca="1">SUMIF(G:G,9,K:K)</f>
        <v>207077.56229154917</v>
      </c>
      <c r="E16" s="447">
        <f t="shared" ca="1" si="1"/>
        <v>4134396.1376609118</v>
      </c>
      <c r="F16" s="431"/>
      <c r="G16" s="459">
        <v>1</v>
      </c>
      <c r="H16" s="459">
        <v>9</v>
      </c>
      <c r="I16" s="444">
        <f t="shared" ca="1" si="5"/>
        <v>3406539.8303449699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14193.915959770706</v>
      </c>
      <c r="L16" s="444">
        <f t="shared" ca="1" si="3"/>
        <v>3420733.7463047407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4134396.1376609118</v>
      </c>
      <c r="C17" s="447">
        <f t="shared" si="0"/>
        <v>259863.64217494545</v>
      </c>
      <c r="D17" s="447">
        <f ca="1">SUMIF(G:G,10,K:K)</f>
        <v>204376.92626297782</v>
      </c>
      <c r="E17" s="447">
        <f t="shared" ca="1" si="1"/>
        <v>4078909.4217489441</v>
      </c>
      <c r="F17" s="431"/>
      <c r="G17" s="459">
        <v>1</v>
      </c>
      <c r="H17" s="459">
        <v>10</v>
      </c>
      <c r="I17" s="444">
        <f t="shared" ca="1" si="5"/>
        <v>3420733.7463047407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14253.057276269752</v>
      </c>
      <c r="L17" s="444">
        <f t="shared" ca="1" si="3"/>
        <v>3434986.8035810106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4078909.4217489441</v>
      </c>
      <c r="C18" s="447">
        <f t="shared" si="0"/>
        <v>259863.64217494545</v>
      </c>
      <c r="D18" s="447">
        <f ca="1">SUMIF(G:G,11,K:K)</f>
        <v>201538.12056969694</v>
      </c>
      <c r="E18" s="447">
        <f t="shared" ca="1" si="1"/>
        <v>4020583.9001436955</v>
      </c>
      <c r="F18" s="431"/>
      <c r="G18" s="459">
        <v>1</v>
      </c>
      <c r="H18" s="459">
        <v>11</v>
      </c>
      <c r="I18" s="444">
        <f t="shared" ca="1" si="5"/>
        <v>3434986.8035810106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14312.445014920877</v>
      </c>
      <c r="L18" s="444">
        <f t="shared" ca="1" si="3"/>
        <v>3449299.2485959316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4020583.9001436955</v>
      </c>
      <c r="C19" s="447">
        <f t="shared" si="0"/>
        <v>259863.64217494545</v>
      </c>
      <c r="D19" s="447">
        <f ca="1">SUMIF(G:G,12,K:K)</f>
        <v>198554.0761894304</v>
      </c>
      <c r="E19" s="447">
        <f t="shared" ca="1" si="1"/>
        <v>3959274.3341581803</v>
      </c>
      <c r="F19" s="431"/>
      <c r="G19" s="459">
        <v>1</v>
      </c>
      <c r="H19" s="459">
        <v>12</v>
      </c>
      <c r="I19" s="444">
        <f t="shared" ca="1" si="5"/>
        <v>3449299.2485959316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14372.080202483048</v>
      </c>
      <c r="L19" s="444">
        <f t="shared" ca="1" si="3"/>
        <v>3463671.3287984147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3959274.3341581803</v>
      </c>
      <c r="C20" s="447">
        <f t="shared" si="0"/>
        <v>259863.64217494545</v>
      </c>
      <c r="D20" s="447">
        <f ca="1">SUMIF(G:G,13,K:K)</f>
        <v>195417.36243530604</v>
      </c>
      <c r="E20" s="447">
        <f t="shared" ca="1" si="1"/>
        <v>3894828.054418541</v>
      </c>
      <c r="F20" s="431"/>
      <c r="G20" s="459">
        <v>2</v>
      </c>
      <c r="H20" s="459">
        <v>13</v>
      </c>
      <c r="I20" s="444">
        <f t="shared" ca="1" si="5"/>
        <v>3463671.3287984147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14431.963869993397</v>
      </c>
      <c r="L20" s="444">
        <f t="shared" ca="1" si="3"/>
        <v>3478103.2926684082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3894828.054418541</v>
      </c>
      <c r="C21" s="447">
        <f t="shared" si="0"/>
        <v>259863.64217494545</v>
      </c>
      <c r="D21" s="447">
        <f ca="1">SUMIF(G:G,14,K:K)</f>
        <v>192120.16845240901</v>
      </c>
      <c r="E21" s="447">
        <f t="shared" ca="1" si="1"/>
        <v>3827084.5806960044</v>
      </c>
      <c r="F21" s="431"/>
      <c r="G21" s="459">
        <v>2</v>
      </c>
      <c r="H21" s="459">
        <v>14</v>
      </c>
      <c r="I21" s="444">
        <f t="shared" ca="1" si="5"/>
        <v>3478103.2926684082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14492.097052785031</v>
      </c>
      <c r="L21" s="444">
        <f t="shared" ca="1" si="3"/>
        <v>3492595.3897211934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3827084.5806960044</v>
      </c>
      <c r="C22" s="447">
        <f t="shared" si="0"/>
        <v>259863.64217494545</v>
      </c>
      <c r="D22" s="447">
        <f ca="1">SUMIF(G:G,15,K:K)</f>
        <v>188654.28376766271</v>
      </c>
      <c r="E22" s="447">
        <f t="shared" ca="1" si="1"/>
        <v>3755875.2222887222</v>
      </c>
      <c r="F22" s="431"/>
      <c r="G22" s="459">
        <v>2</v>
      </c>
      <c r="H22" s="459">
        <v>15</v>
      </c>
      <c r="I22" s="444">
        <f t="shared" ca="1" si="5"/>
        <v>3492595.3897211934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14552.480790504973</v>
      </c>
      <c r="L22" s="444">
        <f t="shared" ca="1" si="3"/>
        <v>3507147.8705116985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3755875.2222887222</v>
      </c>
      <c r="C23" s="447">
        <f t="shared" si="0"/>
        <v>259863.64217494545</v>
      </c>
      <c r="D23" s="447">
        <f ca="1">SUMIF(G:G,16,K:K)</f>
        <v>185011.07784460552</v>
      </c>
      <c r="E23" s="447">
        <f t="shared" ca="1" si="1"/>
        <v>3681022.6579583823</v>
      </c>
      <c r="F23" s="431"/>
      <c r="G23" s="459">
        <v>2</v>
      </c>
      <c r="H23" s="459">
        <v>16</v>
      </c>
      <c r="I23" s="444">
        <f t="shared" ca="1" si="5"/>
        <v>3507147.8705116985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14613.116127132076</v>
      </c>
      <c r="L23" s="444">
        <f t="shared" ca="1" si="3"/>
        <v>3521760.9866388305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3681022.6579583823</v>
      </c>
      <c r="C24" s="447">
        <f t="shared" si="0"/>
        <v>259863.64217494545</v>
      </c>
      <c r="D24" s="447">
        <f ca="1">SUMIF(G:G,17,K:K)</f>
        <v>181181.47859215084</v>
      </c>
      <c r="E24" s="447">
        <f t="shared" ca="1" si="1"/>
        <v>3602340.4943755874</v>
      </c>
      <c r="F24" s="431"/>
      <c r="G24" s="459">
        <v>2</v>
      </c>
      <c r="H24" s="459">
        <v>17</v>
      </c>
      <c r="I24" s="444">
        <f t="shared" ca="1" si="5"/>
        <v>3521760.9866388305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14674.004110995125</v>
      </c>
      <c r="L24" s="444">
        <f t="shared" ca="1" si="3"/>
        <v>3536434.9907498257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3602340.4943755874</v>
      </c>
      <c r="C25" s="447">
        <f t="shared" si="0"/>
        <v>259863.64217494545</v>
      </c>
      <c r="D25" s="447">
        <f ca="1">SUMIF(G:G,18,K:K)</f>
        <v>177155.94977381401</v>
      </c>
      <c r="E25" s="447">
        <f t="shared" ca="1" si="1"/>
        <v>3519632.8019744563</v>
      </c>
      <c r="F25" s="431"/>
      <c r="G25" s="459">
        <v>2</v>
      </c>
      <c r="H25" s="459">
        <v>18</v>
      </c>
      <c r="I25" s="444">
        <f t="shared" ca="1" si="5"/>
        <v>3536434.9907498257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14735.14579479094</v>
      </c>
      <c r="L25" s="444">
        <f t="shared" ca="1" si="3"/>
        <v>3551170.1365446169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3519632.8019744563</v>
      </c>
      <c r="C26" s="447">
        <f t="shared" si="0"/>
        <v>259863.64217494545</v>
      </c>
      <c r="D26" s="447">
        <f ca="1">SUMIF(G:G,19,K:K)</f>
        <v>172924.46726115345</v>
      </c>
      <c r="E26" s="447">
        <f t="shared" ca="1" si="1"/>
        <v>3432693.6270606639</v>
      </c>
      <c r="F26" s="431"/>
      <c r="G26" s="459">
        <v>2</v>
      </c>
      <c r="H26" s="459">
        <v>19</v>
      </c>
      <c r="I26" s="444">
        <f t="shared" ca="1" si="5"/>
        <v>3551170.1365446169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14796.542235602568</v>
      </c>
      <c r="L26" s="444">
        <f t="shared" ca="1" si="3"/>
        <v>3565966.6787802195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3432693.6270606639</v>
      </c>
      <c r="C27" s="447">
        <f t="shared" si="0"/>
        <v>259863.64217494545</v>
      </c>
      <c r="D27" s="447">
        <f ca="1">SUMIF(G:G,20,K:K)</f>
        <v>168476.49407229188</v>
      </c>
      <c r="E27" s="447">
        <f t="shared" ca="1" si="1"/>
        <v>3341306.4789580107</v>
      </c>
      <c r="F27" s="431"/>
      <c r="G27" s="459">
        <v>2</v>
      </c>
      <c r="H27" s="459">
        <v>20</v>
      </c>
      <c r="I27" s="444">
        <f t="shared" ca="1" si="5"/>
        <v>3565966.6787802195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14858.194494917583</v>
      </c>
      <c r="L27" s="444">
        <f t="shared" ca="1" si="3"/>
        <v>3580824.873275137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3341306.4789580107</v>
      </c>
      <c r="C28" s="447">
        <f t="shared" si="0"/>
        <v>259863.64217494545</v>
      </c>
      <c r="D28" s="447">
        <f ca="1">SUMIF(G:G,21,K:K)</f>
        <v>163800.95413336108</v>
      </c>
      <c r="E28" s="447">
        <f t="shared" ca="1" si="1"/>
        <v>3245243.7909164266</v>
      </c>
      <c r="F28" s="431"/>
      <c r="G28" s="459">
        <v>2</v>
      </c>
      <c r="H28" s="459">
        <v>21</v>
      </c>
      <c r="I28" s="444">
        <f t="shared" ca="1" si="5"/>
        <v>3580824.873275137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14920.103638646402</v>
      </c>
      <c r="L28" s="444">
        <f t="shared" ca="1" si="3"/>
        <v>3595744.9769137832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3245243.7909164266</v>
      </c>
      <c r="C29" s="447">
        <f t="shared" si="0"/>
        <v>259863.64217494545</v>
      </c>
      <c r="D29" s="447">
        <f ca="1">SUMIF(G:G,22,K:K)</f>
        <v>158886.2046975327</v>
      </c>
      <c r="E29" s="447">
        <f t="shared" ca="1" si="1"/>
        <v>3144266.3534390135</v>
      </c>
      <c r="F29" s="431"/>
      <c r="G29" s="459">
        <v>2</v>
      </c>
      <c r="H29" s="459">
        <v>22</v>
      </c>
      <c r="I29" s="444">
        <f t="shared" ca="1" si="5"/>
        <v>3595744.9769137832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14982.270737140763</v>
      </c>
      <c r="L29" s="444">
        <f t="shared" ca="1" si="3"/>
        <v>3610727.2476509241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3144266.3534390135</v>
      </c>
      <c r="C30" s="447">
        <f t="shared" si="0"/>
        <v>259863.64217494545</v>
      </c>
      <c r="D30" s="447">
        <f ca="1">SUMIF(G:G,23,K:K)</f>
        <v>153720.00735295416</v>
      </c>
      <c r="E30" s="447">
        <f t="shared" ca="1" si="1"/>
        <v>3038122.7186170225</v>
      </c>
      <c r="F30" s="431"/>
      <c r="G30" s="459">
        <v>2</v>
      </c>
      <c r="H30" s="459">
        <v>23</v>
      </c>
      <c r="I30" s="444">
        <f t="shared" ca="1" si="5"/>
        <v>3610727.2476509241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15044.696865212183</v>
      </c>
      <c r="L30" s="444">
        <f t="shared" ca="1" si="3"/>
        <v>3625771.9445161363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3038122.7186170225</v>
      </c>
      <c r="C31" s="447">
        <f t="shared" si="0"/>
        <v>259863.64217494545</v>
      </c>
      <c r="D31" s="447">
        <f ca="1">SUMIF(G:G,24,K:K)</f>
        <v>148289.49754739547</v>
      </c>
      <c r="E31" s="447">
        <f t="shared" ca="1" si="1"/>
        <v>2926548.5739894724</v>
      </c>
      <c r="F31" s="431"/>
      <c r="G31" s="459">
        <v>2</v>
      </c>
      <c r="H31" s="459">
        <v>24</v>
      </c>
      <c r="I31" s="444">
        <f t="shared" ca="1" si="5"/>
        <v>3625771.9445161363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15107.383102150568</v>
      </c>
      <c r="L31" s="444">
        <f t="shared" ca="1" si="3"/>
        <v>3640879.3276182869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2926548.5739894724</v>
      </c>
      <c r="C32" s="447">
        <f t="shared" si="0"/>
        <v>259863.64217494545</v>
      </c>
      <c r="D32" s="447">
        <f ca="1">SUMIF(G:G,25,K:K)</f>
        <v>142581.152553719</v>
      </c>
      <c r="E32" s="447">
        <f t="shared" ca="1" si="1"/>
        <v>2809266.0843682461</v>
      </c>
      <c r="F32" s="431"/>
      <c r="G32" s="459">
        <v>3</v>
      </c>
      <c r="H32" s="459">
        <v>25</v>
      </c>
      <c r="I32" s="444">
        <f t="shared" ca="1" si="5"/>
        <v>3640879.3276182869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15170.330531742864</v>
      </c>
      <c r="L32" s="444">
        <f t="shared" ca="1" si="3"/>
        <v>3656049.6581500298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2809266.0843682461</v>
      </c>
      <c r="C33" s="447">
        <f t="shared" si="0"/>
        <v>259863.64217494545</v>
      </c>
      <c r="D33" s="447">
        <f ca="1">SUMIF(G:G,26,K:K)</f>
        <v>136580.75779640235</v>
      </c>
      <c r="E33" s="447">
        <f t="shared" ca="1" si="1"/>
        <v>2685983.199989703</v>
      </c>
      <c r="F33" s="431"/>
      <c r="G33" s="459">
        <v>3</v>
      </c>
      <c r="H33" s="459">
        <v>26</v>
      </c>
      <c r="I33" s="444">
        <f t="shared" ca="1" si="5"/>
        <v>3656049.6581500298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15233.54024229179</v>
      </c>
      <c r="L33" s="444">
        <f t="shared" ca="1" si="3"/>
        <v>3671283.1983923218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2685983.199989703</v>
      </c>
      <c r="C34" s="447">
        <f t="shared" si="0"/>
        <v>259863.64217494545</v>
      </c>
      <c r="D34" s="447">
        <f ca="1">SUMIF(G:G,27,K:K)</f>
        <v>130273.3714552618</v>
      </c>
      <c r="E34" s="447">
        <f t="shared" ca="1" si="1"/>
        <v>2556392.9292700193</v>
      </c>
      <c r="F34" s="431"/>
      <c r="G34" s="459">
        <v>3</v>
      </c>
      <c r="H34" s="459">
        <v>27</v>
      </c>
      <c r="I34" s="444">
        <f t="shared" ca="1" si="5"/>
        <v>3671283.1983923218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15297.013326634675</v>
      </c>
      <c r="L34" s="444">
        <f t="shared" ca="1" si="3"/>
        <v>3686580.2117189565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2556392.9292700193</v>
      </c>
      <c r="C35" s="447">
        <f t="shared" si="0"/>
        <v>259863.64217494545</v>
      </c>
      <c r="D35" s="447">
        <f ca="1">SUMIF(G:G,28,K:K)</f>
        <v>123643.2872582352</v>
      </c>
      <c r="E35" s="447">
        <f t="shared" ca="1" si="1"/>
        <v>2420172.5743533089</v>
      </c>
      <c r="F35" s="431"/>
      <c r="G35" s="459">
        <v>3</v>
      </c>
      <c r="H35" s="459">
        <v>28</v>
      </c>
      <c r="I35" s="444">
        <f t="shared" ca="1" si="5"/>
        <v>3686580.2117189565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15360.750882162318</v>
      </c>
      <c r="L35" s="444">
        <f t="shared" ca="1" si="3"/>
        <v>3701940.9626011187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2420172.5743533089</v>
      </c>
      <c r="C36" s="447">
        <f t="shared" si="0"/>
        <v>259863.64217494545</v>
      </c>
      <c r="D36" s="447">
        <f ca="1">SUMIF(G:G,29,K:K)</f>
        <v>116673.99537057299</v>
      </c>
      <c r="E36" s="447">
        <f t="shared" ca="1" si="1"/>
        <v>2276982.9275489361</v>
      </c>
      <c r="F36" s="431"/>
      <c r="G36" s="459">
        <v>3</v>
      </c>
      <c r="H36" s="459">
        <v>29</v>
      </c>
      <c r="I36" s="444">
        <f t="shared" ca="1" si="5"/>
        <v>3701940.9626011187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15424.754010837996</v>
      </c>
      <c r="L36" s="444">
        <f t="shared" ca="1" si="3"/>
        <v>3717365.7166119567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2276982.9275489361</v>
      </c>
      <c r="C37" s="447">
        <f t="shared" si="0"/>
        <v>259863.64217494545</v>
      </c>
      <c r="D37" s="447">
        <f ca="1">SUMIF(G:G,30,K:K)</f>
        <v>109348.14128304619</v>
      </c>
      <c r="E37" s="447">
        <f t="shared" ca="1" si="1"/>
        <v>2126467.4266570369</v>
      </c>
      <c r="F37" s="431"/>
      <c r="G37" s="459">
        <v>3</v>
      </c>
      <c r="H37" s="459">
        <v>30</v>
      </c>
      <c r="I37" s="444">
        <f t="shared" ca="1" si="5"/>
        <v>3717365.7166119567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15489.023819216485</v>
      </c>
      <c r="L37" s="444">
        <f t="shared" ca="1" si="3"/>
        <v>3732854.7404311732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2126467.4266570369</v>
      </c>
      <c r="C38" s="447">
        <f t="shared" si="0"/>
        <v>259863.64217494545</v>
      </c>
      <c r="D38" s="447">
        <f ca="1">SUMIF(G:G,31,K:K)</f>
        <v>101647.48259679688</v>
      </c>
      <c r="E38" s="447">
        <f t="shared" ca="1" si="1"/>
        <v>1968251.2670788884</v>
      </c>
      <c r="F38" s="431"/>
      <c r="G38" s="459">
        <v>3</v>
      </c>
      <c r="H38" s="459">
        <v>31</v>
      </c>
      <c r="I38" s="444">
        <f t="shared" ca="1" si="5"/>
        <v>3732854.7404311732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15553.561418463223</v>
      </c>
      <c r="L38" s="444">
        <f t="shared" ca="1" si="3"/>
        <v>3748408.3018496362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1968251.2670788884</v>
      </c>
      <c r="C39" s="447">
        <f t="shared" si="0"/>
        <v>259863.64217494545</v>
      </c>
      <c r="D39" s="447">
        <f ca="1">SUMIF(G:G,32,K:K)</f>
        <v>93552.843597219602</v>
      </c>
      <c r="E39" s="447">
        <f t="shared" ca="1" si="1"/>
        <v>1801940.4685011625</v>
      </c>
      <c r="F39" s="431"/>
      <c r="G39" s="459">
        <v>3</v>
      </c>
      <c r="H39" s="459">
        <v>32</v>
      </c>
      <c r="I39" s="444">
        <f t="shared" ca="1" si="5"/>
        <v>3748408.3018496362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15618.367924373486</v>
      </c>
      <c r="L39" s="444">
        <f t="shared" ca="1" si="3"/>
        <v>3764026.6697740098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1801940.4685011625</v>
      </c>
      <c r="C40" s="447">
        <f t="shared" si="0"/>
        <v>259863.64217494545</v>
      </c>
      <c r="D40" s="447">
        <f ca="1">SUMIF(G:G,33,K:K)</f>
        <v>85044.067503756465</v>
      </c>
      <c r="E40" s="447">
        <f t="shared" ca="1" si="1"/>
        <v>1627120.8938299734</v>
      </c>
      <c r="F40" s="431"/>
      <c r="G40" s="459">
        <v>3</v>
      </c>
      <c r="H40" s="459">
        <v>33</v>
      </c>
      <c r="I40" s="444">
        <f t="shared" ca="1" si="5"/>
        <v>3764026.6697740098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15683.444457391706</v>
      </c>
      <c r="L40" s="444">
        <f t="shared" ca="1" si="3"/>
        <v>3779710.1142314016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1627120.8938299734</v>
      </c>
      <c r="C41" s="447">
        <f t="shared" si="0"/>
        <v>259863.64217494545</v>
      </c>
      <c r="D41" s="447">
        <f ca="1">SUMIF(G:G,34,K:K)</f>
        <v>76099.966276701045</v>
      </c>
      <c r="E41" s="447">
        <f t="shared" ca="1" si="1"/>
        <v>1443357.217931729</v>
      </c>
      <c r="F41" s="431"/>
      <c r="G41" s="459">
        <v>3</v>
      </c>
      <c r="H41" s="459">
        <v>34</v>
      </c>
      <c r="I41" s="444">
        <f t="shared" ca="1" si="5"/>
        <v>3779710.1142314016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15748.79214263084</v>
      </c>
      <c r="L41" s="444">
        <f t="shared" ca="1" si="3"/>
        <v>3795458.9063740326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1443357.217931729</v>
      </c>
      <c r="C42" s="447">
        <f t="shared" si="0"/>
        <v>259863.64217494545</v>
      </c>
      <c r="D42" s="447">
        <f ca="1">SUMIF(G:G,35,K:K)</f>
        <v>66698.2678560231</v>
      </c>
      <c r="E42" s="447">
        <f t="shared" ca="1" si="1"/>
        <v>1250191.8436128066</v>
      </c>
      <c r="F42" s="431"/>
      <c r="G42" s="459">
        <v>3</v>
      </c>
      <c r="H42" s="459">
        <v>35</v>
      </c>
      <c r="I42" s="444">
        <f t="shared" ca="1" si="5"/>
        <v>3795458.9063740326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15814.412109891802</v>
      </c>
      <c r="L42" s="444">
        <f t="shared" ca="1" si="3"/>
        <v>3811273.3184839245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1250191.8436128066</v>
      </c>
      <c r="C43" s="447">
        <f t="shared" si="0"/>
        <v>259863.64217494545</v>
      </c>
      <c r="D43" s="447">
        <f ca="1">SUMIF(G:G,36,K:K)</f>
        <v>56815.560700831593</v>
      </c>
      <c r="E43" s="447">
        <f t="shared" ca="1" si="1"/>
        <v>1047143.7621386928</v>
      </c>
      <c r="F43" s="431"/>
      <c r="G43" s="459">
        <v>3</v>
      </c>
      <c r="H43" s="459">
        <v>36</v>
      </c>
      <c r="I43" s="444">
        <f t="shared" ca="1" si="5"/>
        <v>3811273.3184839245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15880.305493683018</v>
      </c>
      <c r="L43" s="444">
        <f t="shared" ca="1" si="3"/>
        <v>3827153.6239776076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1047143.7621386928</v>
      </c>
      <c r="C44" s="447">
        <f t="shared" si="0"/>
        <v>259863.64217494545</v>
      </c>
      <c r="D44" s="447">
        <f ca="1">SUMIF(G:G,37,K:K)</f>
        <v>46427.235491371124</v>
      </c>
      <c r="E44" s="447">
        <f t="shared" ca="1" si="1"/>
        <v>833707.35545511846</v>
      </c>
      <c r="F44" s="431"/>
      <c r="G44" s="459">
        <v>4</v>
      </c>
      <c r="H44" s="459">
        <v>37</v>
      </c>
      <c r="I44" s="444">
        <f t="shared" ca="1" si="5"/>
        <v>3827153.6239776076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15946.473433240033</v>
      </c>
      <c r="L44" s="444">
        <f t="shared" ca="1" si="3"/>
        <v>3843100.0974108474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833707.35545511846</v>
      </c>
      <c r="C45" s="447">
        <f t="shared" si="0"/>
        <v>259863.64217494545</v>
      </c>
      <c r="D45" s="447">
        <f ca="1">SUMIF(G:G,38,K:K)</f>
        <v>35507.423848382023</v>
      </c>
      <c r="E45" s="447">
        <f t="shared" ca="1" si="1"/>
        <v>609351.13712855498</v>
      </c>
      <c r="F45" s="431"/>
      <c r="G45" s="459">
        <v>4</v>
      </c>
      <c r="H45" s="459">
        <v>38</v>
      </c>
      <c r="I45" s="444">
        <f t="shared" ca="1" si="5"/>
        <v>3843100.0974108474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16012.917072545199</v>
      </c>
      <c r="L45" s="444">
        <f t="shared" ca="1" si="3"/>
        <v>3859113.0144833927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609351.13712855498</v>
      </c>
      <c r="C46" s="447">
        <f t="shared" si="0"/>
        <v>259863.64217494545</v>
      </c>
      <c r="D46" s="447">
        <f ca="1">SUMIF(G:G,39,K:K)</f>
        <v>24028.933917226575</v>
      </c>
      <c r="E46" s="447">
        <f t="shared" ca="1" si="1"/>
        <v>373516.4288708361</v>
      </c>
      <c r="F46" s="431"/>
      <c r="G46" s="459">
        <v>4</v>
      </c>
      <c r="H46" s="459">
        <v>39</v>
      </c>
      <c r="I46" s="444">
        <f t="shared" ca="1" si="5"/>
        <v>3859113.0144833927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16079.637560347468</v>
      </c>
      <c r="L46" s="444">
        <f t="shared" ca="1" si="3"/>
        <v>3875192.6520437403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373516.4288708361</v>
      </c>
      <c r="C47" s="447">
        <f t="shared" si="0"/>
        <v>259863.64217494545</v>
      </c>
      <c r="D47" s="447">
        <f ca="1">SUMIF(G:G,40,K:K)</f>
        <v>11963.182656376821</v>
      </c>
      <c r="E47" s="447">
        <f t="shared" ca="1" si="1"/>
        <v>125615.96935226748</v>
      </c>
      <c r="F47" s="431"/>
      <c r="G47" s="459">
        <v>4</v>
      </c>
      <c r="H47" s="459">
        <v>40</v>
      </c>
      <c r="I47" s="444">
        <f t="shared" ca="1" si="5"/>
        <v>3875192.6520437403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16146.636050182251</v>
      </c>
      <c r="L47" s="444">
        <f t="shared" ca="1" si="3"/>
        <v>3891339.2880939227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125615.96935226748</v>
      </c>
      <c r="C48" s="447">
        <f t="shared" si="0"/>
        <v>259863.64217494545</v>
      </c>
      <c r="D48" s="447">
        <f ca="1">SUMIF(G:G,41,K:K)</f>
        <v>-719.87533834691965</v>
      </c>
      <c r="E48" s="447">
        <f t="shared" ca="1" si="1"/>
        <v>-134967.5481610249</v>
      </c>
      <c r="F48" s="431"/>
      <c r="G48" s="459">
        <v>4</v>
      </c>
      <c r="H48" s="459">
        <v>41</v>
      </c>
      <c r="I48" s="444">
        <f t="shared" ca="1" si="5"/>
        <v>3891339.2880939227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16213.913700391344</v>
      </c>
      <c r="L48" s="444">
        <f t="shared" ca="1" si="3"/>
        <v>3907553.2017943142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-134967.5481610249</v>
      </c>
      <c r="C49" s="447">
        <f t="shared" si="0"/>
        <v>259863.64217494545</v>
      </c>
      <c r="D49" s="447">
        <f ca="1">SUMIF(G:G,42,K:K)</f>
        <v>-14051.822651024813</v>
      </c>
      <c r="E49" s="447">
        <f t="shared" ca="1" si="1"/>
        <v>-408883.01298699516</v>
      </c>
      <c r="F49" s="431"/>
      <c r="G49" s="459">
        <v>4</v>
      </c>
      <c r="H49" s="459">
        <v>42</v>
      </c>
      <c r="I49" s="444">
        <f t="shared" ca="1" si="5"/>
        <v>3907553.2017943142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16281.471674142975</v>
      </c>
      <c r="L49" s="444">
        <f t="shared" ca="1" si="3"/>
        <v>3923834.6734684571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-408883.01298699516</v>
      </c>
      <c r="C50" s="447">
        <f t="shared" si="0"/>
        <v>259863.64217494545</v>
      </c>
      <c r="D50" s="447">
        <f ca="1">SUMIF(G:G,43,K:K)</f>
        <v>-28065.857690678586</v>
      </c>
      <c r="E50" s="447">
        <f t="shared" ca="1" si="1"/>
        <v>-696812.51285261917</v>
      </c>
      <c r="F50" s="431"/>
      <c r="G50" s="459">
        <v>4</v>
      </c>
      <c r="H50" s="459">
        <v>43</v>
      </c>
      <c r="I50" s="444">
        <f t="shared" ca="1" si="5"/>
        <v>3923834.6734684571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16349.311139451902</v>
      </c>
      <c r="L50" s="444">
        <f t="shared" ca="1" si="3"/>
        <v>3940183.9846079089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-696812.51285261917</v>
      </c>
      <c r="C51" s="447">
        <f t="shared" si="0"/>
        <v>259863.64217494545</v>
      </c>
      <c r="D51" s="447">
        <f ca="1">SUMIF(G:G,44,K:K)</f>
        <v>-42796.87735994214</v>
      </c>
      <c r="E51" s="447">
        <f t="shared" ca="1" si="1"/>
        <v>-999473.0323875068</v>
      </c>
      <c r="F51" s="431"/>
      <c r="G51" s="459">
        <v>4</v>
      </c>
      <c r="H51" s="459">
        <v>44</v>
      </c>
      <c r="I51" s="444">
        <f t="shared" ca="1" si="5"/>
        <v>3940183.9846079089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16417.433269199621</v>
      </c>
      <c r="L51" s="444">
        <f t="shared" ca="1" si="3"/>
        <v>3956601.4178771083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-999473.0323875068</v>
      </c>
      <c r="C52" s="447">
        <f t="shared" si="0"/>
        <v>259863.64217494545</v>
      </c>
      <c r="D52" s="447">
        <f ca="1">SUMIF(G:G,45,K:K)</f>
        <v>-58281.563953218378</v>
      </c>
      <c r="E52" s="447">
        <f t="shared" ca="1" si="1"/>
        <v>-1317618.2385156706</v>
      </c>
      <c r="F52" s="431"/>
      <c r="G52" s="459">
        <v>4</v>
      </c>
      <c r="H52" s="459">
        <v>45</v>
      </c>
      <c r="I52" s="444">
        <f t="shared" ca="1" si="5"/>
        <v>3956601.4178771083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16485.839241154619</v>
      </c>
      <c r="L52" s="444">
        <f t="shared" ca="1" si="3"/>
        <v>3973087.2571182628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-1317618.2385156706</v>
      </c>
      <c r="C53" s="447">
        <f t="shared" si="0"/>
        <v>259863.64217494545</v>
      </c>
      <c r="D53" s="447">
        <f ca="1">SUMIF(G:G,46,K:K)</f>
        <v>-74558.476500710487</v>
      </c>
      <c r="E53" s="447">
        <f t="shared" ca="1" si="1"/>
        <v>-1652040.3571913266</v>
      </c>
      <c r="F53" s="431"/>
      <c r="G53" s="459">
        <v>4</v>
      </c>
      <c r="H53" s="459">
        <v>46</v>
      </c>
      <c r="I53" s="444">
        <f t="shared" ca="1" si="5"/>
        <v>3973087.2571182628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16554.53023799276</v>
      </c>
      <c r="L53" s="444">
        <f t="shared" ca="1" si="3"/>
        <v>3989641.7873562556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-1652040.3571913266</v>
      </c>
      <c r="C54" s="447">
        <f t="shared" si="0"/>
        <v>259863.64217494545</v>
      </c>
      <c r="D54" s="447">
        <f ca="1">SUMIF(G:G,47,K:K)</f>
        <v>-91668.146785787292</v>
      </c>
      <c r="E54" s="447">
        <f t="shared" ca="1" si="1"/>
        <v>-2003572.1461520593</v>
      </c>
      <c r="F54" s="431"/>
      <c r="G54" s="459">
        <v>4</v>
      </c>
      <c r="H54" s="459">
        <v>47</v>
      </c>
      <c r="I54" s="444">
        <f t="shared" ca="1" si="5"/>
        <v>3989641.7873562556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16623.50744731773</v>
      </c>
      <c r="L54" s="444">
        <f t="shared" ca="1" si="3"/>
        <v>4006265.2948035733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-2003572.1461520593</v>
      </c>
      <c r="C55" s="447">
        <f t="shared" si="0"/>
        <v>259863.64217494545</v>
      </c>
      <c r="D55" s="447">
        <f ca="1">SUMIF(G:G,48,K:K)</f>
        <v>-109653.18027477928</v>
      </c>
      <c r="E55" s="447">
        <f t="shared" ca="1" si="1"/>
        <v>-2373088.9686017842</v>
      </c>
      <c r="F55" s="431"/>
      <c r="G55" s="459">
        <v>4</v>
      </c>
      <c r="H55" s="459">
        <v>48</v>
      </c>
      <c r="I55" s="444">
        <f t="shared" ca="1" si="5"/>
        <v>4006265.2948035733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16692.772061681557</v>
      </c>
      <c r="L55" s="444">
        <f t="shared" ca="1" si="3"/>
        <v>4022958.0668652547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-2373088.9686017842</v>
      </c>
      <c r="C56" s="447">
        <f t="shared" si="0"/>
        <v>259863.64217494545</v>
      </c>
      <c r="D56" s="447">
        <f ca="1">SUMIF(G:G,49,K:K)</f>
        <v>-128558.36221053464</v>
      </c>
      <c r="E56" s="447">
        <f t="shared" ca="1" si="1"/>
        <v>-2761510.9729872644</v>
      </c>
      <c r="F56" s="431"/>
      <c r="G56" s="459">
        <f>G55+1</f>
        <v>5</v>
      </c>
      <c r="H56" s="459">
        <v>49</v>
      </c>
      <c r="I56" s="444">
        <f t="shared" ca="1" si="5"/>
        <v>4022958.0668652547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16762.325278605225</v>
      </c>
      <c r="L56" s="444">
        <f t="shared" ca="1" si="3"/>
        <v>4039720.39214386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-2761510.9729872644</v>
      </c>
      <c r="C57" s="447">
        <f t="shared" si="0"/>
        <v>259863.64217494545</v>
      </c>
      <c r="D57" s="447">
        <f ca="1">SUMIF(G:G,50,K:K)</f>
        <v>-148430.76913392273</v>
      </c>
      <c r="E57" s="447">
        <f t="shared" ca="1" si="1"/>
        <v>-3169805.3842961323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4039720.39214386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16832.16830059942</v>
      </c>
      <c r="L57" s="444">
        <f t="shared" ca="1" si="3"/>
        <v>4056552.5604444593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-3169805.3842961323</v>
      </c>
      <c r="C58" s="447">
        <f t="shared" si="0"/>
        <v>259863.64217494545</v>
      </c>
      <c r="D58" s="447">
        <f ca="1">SUMIF(G:G,51,K:K)</f>
        <v>-169319.88611098949</v>
      </c>
      <c r="E58" s="447">
        <f t="shared" ca="1" si="1"/>
        <v>-3598988.9125820668</v>
      </c>
      <c r="F58" s="431"/>
      <c r="G58" s="459">
        <f t="shared" si="8"/>
        <v>5</v>
      </c>
      <c r="H58" s="459">
        <v>51</v>
      </c>
      <c r="I58" s="444">
        <f t="shared" ca="1" si="5"/>
        <v>4056552.5604444593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16902.302335185246</v>
      </c>
      <c r="L58" s="444">
        <f t="shared" ca="1" si="3"/>
        <v>4073454.8627796448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-3598988.9125820668</v>
      </c>
      <c r="C59" s="447">
        <f t="shared" si="0"/>
        <v>259863.64217494545</v>
      </c>
      <c r="D59" s="447">
        <f ca="1">SUMIF(G:G,52,K:K)</f>
        <v>-191277.72995767652</v>
      </c>
      <c r="E59" s="447">
        <f t="shared" ca="1" si="1"/>
        <v>-4050130.2847146885</v>
      </c>
      <c r="F59" s="431"/>
      <c r="G59" s="459">
        <f t="shared" si="8"/>
        <v>5</v>
      </c>
      <c r="H59" s="459">
        <v>52</v>
      </c>
      <c r="I59" s="444">
        <f t="shared" ca="1" si="5"/>
        <v>4073454.8627796448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16972.728594915185</v>
      </c>
      <c r="L59" s="444">
        <f t="shared" ca="1" si="3"/>
        <v>4090427.5913745598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-4050130.2847146885</v>
      </c>
      <c r="C60" s="447">
        <f t="shared" si="0"/>
        <v>259863.64217494545</v>
      </c>
      <c r="D60" s="447">
        <f ca="1">SUMIF(G:G,53,K:K)</f>
        <v>-214358.97876895068</v>
      </c>
      <c r="E60" s="447">
        <f t="shared" ca="1" si="1"/>
        <v>-4524352.9056585841</v>
      </c>
      <c r="F60" s="431"/>
      <c r="G60" s="459">
        <f t="shared" si="8"/>
        <v>5</v>
      </c>
      <c r="H60" s="459">
        <v>53</v>
      </c>
      <c r="I60" s="444">
        <f t="shared" ca="1" si="5"/>
        <v>4090427.5913745598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17043.448297393996</v>
      </c>
      <c r="L60" s="444">
        <f t="shared" ca="1" si="3"/>
        <v>4107471.0396719538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-4524352.9056585841</v>
      </c>
      <c r="C61" s="447">
        <f t="shared" si="0"/>
        <v>259863.64217494545</v>
      </c>
      <c r="D61" s="447">
        <f ca="1">SUMIF(G:G,54,K:K)</f>
        <v>-238621.10807488998</v>
      </c>
      <c r="E61" s="447">
        <f t="shared" ca="1" si="1"/>
        <v>-5022837.6559084188</v>
      </c>
      <c r="F61" s="431"/>
      <c r="G61" s="459">
        <f t="shared" si="8"/>
        <v>5</v>
      </c>
      <c r="H61" s="459">
        <v>54</v>
      </c>
      <c r="I61" s="444">
        <f t="shared" ca="1" si="5"/>
        <v>4107471.0396719538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17114.462665299809</v>
      </c>
      <c r="L61" s="444">
        <f t="shared" ca="1" si="3"/>
        <v>4124585.5023372537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-5022837.6559084188</v>
      </c>
      <c r="C62" s="447">
        <f t="shared" si="0"/>
        <v>259863.64217494545</v>
      </c>
      <c r="D62" s="447">
        <f ca="1">SUMIF(G:G,55,K:K)</f>
        <v>-264124.53396277304</v>
      </c>
      <c r="E62" s="447">
        <f t="shared" ca="1" si="1"/>
        <v>-5546825.8320461372</v>
      </c>
      <c r="F62" s="431"/>
      <c r="G62" s="459">
        <f t="shared" si="8"/>
        <v>5</v>
      </c>
      <c r="H62" s="459">
        <v>55</v>
      </c>
      <c r="I62" s="444">
        <f t="shared" ca="1" si="5"/>
        <v>4124585.5023372537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17185.772926405225</v>
      </c>
      <c r="L62" s="444">
        <f t="shared" ca="1" si="3"/>
        <v>4141771.2752636587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-5546825.8320461372</v>
      </c>
      <c r="C63" s="447">
        <f t="shared" si="0"/>
        <v>259863.64217494545</v>
      </c>
      <c r="D63" s="447">
        <f ca="1">SUMIF(G:G,56,K:K)</f>
        <v>-290932.7635215664</v>
      </c>
      <c r="E63" s="447">
        <f t="shared" ca="1" si="1"/>
        <v>-6097622.2377426485</v>
      </c>
      <c r="F63" s="431"/>
      <c r="G63" s="459">
        <f t="shared" si="8"/>
        <v>5</v>
      </c>
      <c r="H63" s="459">
        <v>56</v>
      </c>
      <c r="I63" s="444">
        <f t="shared" ca="1" si="5"/>
        <v>4141771.2752636587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17257.38031359858</v>
      </c>
      <c r="L63" s="444">
        <f t="shared" ca="1" si="3"/>
        <v>4159028.6555772573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-6097622.2377426485</v>
      </c>
      <c r="C64" s="447">
        <f t="shared" si="0"/>
        <v>259863.64217494545</v>
      </c>
      <c r="D64" s="447">
        <f ca="1">SUMIF(G:G,57,K:K)</f>
        <v>-319112.55298343679</v>
      </c>
      <c r="E64" s="447">
        <f t="shared" ca="1" si="1"/>
        <v>-6676598.4329010304</v>
      </c>
      <c r="F64" s="431"/>
      <c r="G64" s="459">
        <f t="shared" si="8"/>
        <v>5</v>
      </c>
      <c r="H64" s="459">
        <v>57</v>
      </c>
      <c r="I64" s="444">
        <f t="shared" ca="1" si="5"/>
        <v>4159028.6555772573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17329.286064905238</v>
      </c>
      <c r="L64" s="444">
        <f t="shared" ca="1" si="3"/>
        <v>4176357.9416421624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-6676598.4329010304</v>
      </c>
      <c r="C65" s="447">
        <f t="shared" si="0"/>
        <v>259863.64217494545</v>
      </c>
      <c r="D65" s="447">
        <f ca="1">SUMIF(G:G,58,K:K)</f>
        <v>-348734.07395608409</v>
      </c>
      <c r="E65" s="447">
        <f t="shared" ca="1" si="1"/>
        <v>-7285196.1490320601</v>
      </c>
      <c r="F65" s="431"/>
      <c r="G65" s="459">
        <f t="shared" si="8"/>
        <v>5</v>
      </c>
      <c r="H65" s="459">
        <v>58</v>
      </c>
      <c r="I65" s="444">
        <f t="shared" ca="1" si="5"/>
        <v>4176357.9416421624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17401.491423509011</v>
      </c>
      <c r="L65" s="444">
        <f t="shared" ca="1" si="3"/>
        <v>4193759.4330656715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-7285196.1490320601</v>
      </c>
      <c r="C66" s="447">
        <f t="shared" si="0"/>
        <v>259863.64217494545</v>
      </c>
      <c r="D66" s="447">
        <f ca="1">SUMIF(G:G,59,K:K)</f>
        <v>-379871.08815983555</v>
      </c>
      <c r="E66" s="447">
        <f t="shared" ca="1" si="1"/>
        <v>-7924930.8793668412</v>
      </c>
      <c r="F66" s="431"/>
      <c r="G66" s="459">
        <f t="shared" si="8"/>
        <v>5</v>
      </c>
      <c r="H66" s="459">
        <v>59</v>
      </c>
      <c r="I66" s="444">
        <f t="shared" ca="1" si="5"/>
        <v>4193759.4330656715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17473.997637773631</v>
      </c>
      <c r="L66" s="444">
        <f t="shared" ca="1" si="3"/>
        <v>4211233.4307034453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-7924930.8793668412</v>
      </c>
      <c r="C67" s="447">
        <f t="shared" si="0"/>
        <v>259863.64217494545</v>
      </c>
      <c r="D67" s="447">
        <f t="shared" ref="D67:D71" ca="1" si="9">SUMIF(G:G,60,K:K)</f>
        <v>-412601.13110462157</v>
      </c>
      <c r="E67" s="447">
        <f t="shared" ca="1" si="1"/>
        <v>-8597395.6526464075</v>
      </c>
      <c r="F67" s="431"/>
      <c r="G67" s="459">
        <f t="shared" si="8"/>
        <v>5</v>
      </c>
      <c r="H67" s="459">
        <v>60</v>
      </c>
      <c r="I67" s="444">
        <f t="shared" ca="1" si="5"/>
        <v>4211233.4307034453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17546.805961264356</v>
      </c>
      <c r="L67" s="444">
        <f t="shared" ca="1" si="3"/>
        <v>4228780.2366647096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-8597395.6526464075</v>
      </c>
      <c r="C68" s="447">
        <f t="shared" si="0"/>
        <v>259863.64217494545</v>
      </c>
      <c r="D68" s="447">
        <f t="shared" ca="1" si="9"/>
        <v>-412601.13110462157</v>
      </c>
      <c r="E68" s="447">
        <f t="shared" ca="1" si="1"/>
        <v>-9269860.4259259757</v>
      </c>
      <c r="F68" s="431"/>
      <c r="G68" s="459">
        <f>G67+1</f>
        <v>6</v>
      </c>
      <c r="H68" s="459">
        <v>61</v>
      </c>
      <c r="I68" s="444">
        <f t="shared" ca="1" si="5"/>
        <v>4228780.2366647096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17619.917652769622</v>
      </c>
      <c r="L68" s="444">
        <f t="shared" ca="1" si="3"/>
        <v>4246400.1543174796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-9269860.4259259757</v>
      </c>
      <c r="C69" s="447">
        <f t="shared" si="0"/>
        <v>259863.64217494545</v>
      </c>
      <c r="D69" s="447">
        <f t="shared" ca="1" si="9"/>
        <v>-412601.13110462157</v>
      </c>
      <c r="E69" s="447">
        <f t="shared" ca="1" si="1"/>
        <v>-9942325.1992055438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4246400.1543174796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17693.333976322832</v>
      </c>
      <c r="L69" s="444">
        <f t="shared" ca="1" si="3"/>
        <v>4264093.4882938024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-9942325.1992055438</v>
      </c>
      <c r="C70" s="447">
        <f t="shared" si="0"/>
        <v>259863.64217494545</v>
      </c>
      <c r="D70" s="447">
        <f t="shared" ca="1" si="9"/>
        <v>-412601.13110462157</v>
      </c>
      <c r="E70" s="447">
        <f t="shared" ca="1" si="1"/>
        <v>-10614789.972485112</v>
      </c>
      <c r="F70" s="431"/>
      <c r="G70" s="459">
        <f t="shared" si="10"/>
        <v>6</v>
      </c>
      <c r="H70" s="459">
        <v>63</v>
      </c>
      <c r="I70" s="444">
        <f t="shared" ca="1" si="5"/>
        <v>4264093.4882938024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17767.056201224175</v>
      </c>
      <c r="L70" s="444">
        <f t="shared" ca="1" si="3"/>
        <v>4281860.5444950266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-10614789.972485112</v>
      </c>
      <c r="C71" s="447">
        <f t="shared" si="0"/>
        <v>259863.64217494545</v>
      </c>
      <c r="D71" s="447">
        <f t="shared" ca="1" si="9"/>
        <v>-412601.13110462157</v>
      </c>
      <c r="E71" s="447">
        <f t="shared" ca="1" si="1"/>
        <v>-11287254.74576468</v>
      </c>
      <c r="F71" s="431"/>
      <c r="G71" s="459">
        <f t="shared" si="10"/>
        <v>6</v>
      </c>
      <c r="H71" s="459">
        <v>64</v>
      </c>
      <c r="I71" s="444">
        <f t="shared" ca="1" si="5"/>
        <v>4281860.5444950266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17841.085602062609</v>
      </c>
      <c r="L71" s="444">
        <f t="shared" ca="1" si="3"/>
        <v>4299701.6300970893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4299701.6300970893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17915.423458737871</v>
      </c>
      <c r="L72" s="444">
        <f t="shared" ca="1" si="3"/>
        <v>4317617.0535558276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4317617.0535558276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17990.071056482615</v>
      </c>
      <c r="L73" s="444">
        <f t="shared" ca="1" si="3"/>
        <v>4335607.12461231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4335607.12461231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18065.029685884623</v>
      </c>
      <c r="L74" s="444">
        <f t="shared" ca="1" si="3"/>
        <v>4353672.1542981947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4353672.1542981947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18042.803959931731</v>
      </c>
      <c r="L75" s="444">
        <f t="shared" ca="1" si="3"/>
        <v>4348315.7543435479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4348315.7543435479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18020.485626787369</v>
      </c>
      <c r="L76" s="444">
        <f t="shared" ca="1" si="3"/>
        <v>4342937.0360557558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4342937.0360557558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17998.074300588236</v>
      </c>
      <c r="L77" s="444">
        <f t="shared" ca="1" si="3"/>
        <v>4337535.9064417649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4337535.9064417649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17975.569593863274</v>
      </c>
      <c r="L78" s="444">
        <f t="shared" ca="1" si="3"/>
        <v>4332112.2721210495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4332112.2721210495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17952.971117526959</v>
      </c>
      <c r="L79" s="444">
        <f t="shared" ca="1" si="3"/>
        <v>4326666.0393239977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4326666.0393239977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17930.278480872577</v>
      </c>
      <c r="L80" s="444">
        <f t="shared" ca="1" si="3"/>
        <v>4321197.1138902912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4321197.1138902912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17907.491291565468</v>
      </c>
      <c r="L81" s="444">
        <f t="shared" ca="1" si="3"/>
        <v>4315705.401267278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4315705.401267278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17884.609155636244</v>
      </c>
      <c r="L82" s="444">
        <f t="shared" ca="1" si="3"/>
        <v>4310190.8065083353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4310190.8065083353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17861.631677473983</v>
      </c>
      <c r="L83" s="444">
        <f t="shared" ca="1" si="3"/>
        <v>4304653.2342712302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4304653.2342712302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17838.558459819378</v>
      </c>
      <c r="L84" s="444">
        <f t="shared" ca="1" si="3"/>
        <v>4299092.5888164705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4299092.5888164705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17815.38910375788</v>
      </c>
      <c r="L85" s="444">
        <f t="shared" ca="1" si="3"/>
        <v>4293508.7740056496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4293508.7740056496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17792.123208712794</v>
      </c>
      <c r="L86" s="444">
        <f t="shared" ca="1" si="3"/>
        <v>4287901.6932997834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4287901.6932997834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17768.760372438352</v>
      </c>
      <c r="L87" s="444">
        <f t="shared" ca="1" si="3"/>
        <v>4282271.2497576429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4282271.2497576429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17745.300191012764</v>
      </c>
      <c r="L88" s="444">
        <f t="shared" ca="1" si="3"/>
        <v>4276617.346034077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4276617.346034077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17721.74225883124</v>
      </c>
      <c r="L89" s="444">
        <f t="shared" ca="1" si="3"/>
        <v>4270939.8843783289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4270939.8843783289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17698.086168598958</v>
      </c>
      <c r="L90" s="444">
        <f t="shared" ca="1" si="3"/>
        <v>4265238.7666323492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4265238.7666323492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17674.331511324042</v>
      </c>
      <c r="L91" s="444">
        <f t="shared" ca="1" si="3"/>
        <v>4259513.8942290945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4259513.8942290945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17650.47787631048</v>
      </c>
      <c r="L92" s="444">
        <f t="shared" ca="1" si="3"/>
        <v>4253765.1681908257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4253765.1681908257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17626.524851151029</v>
      </c>
      <c r="L93" s="444">
        <f t="shared" ca="1" si="3"/>
        <v>4247992.4891273975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4247992.4891273975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17602.472021720077</v>
      </c>
      <c r="L94" s="444">
        <f t="shared" ca="1" si="3"/>
        <v>4242195.7572345389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4242195.7572345389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17578.3189721665</v>
      </c>
      <c r="L95" s="444">
        <f t="shared" ca="1" si="3"/>
        <v>4236374.8722921265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4236374.8722921265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17554.065284906446</v>
      </c>
      <c r="L96" s="444">
        <f t="shared" ca="1" si="3"/>
        <v>4230529.7336624544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4230529.7336624544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17529.710540616146</v>
      </c>
      <c r="L97" s="444">
        <f t="shared" ca="1" si="3"/>
        <v>4224660.2402884914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4224660.2402884914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17505.254318224634</v>
      </c>
      <c r="L98" s="444">
        <f t="shared" ca="1" si="3"/>
        <v>4218766.2906921366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4218766.2906921366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17480.69619490649</v>
      </c>
      <c r="L99" s="444">
        <f t="shared" ca="1" si="3"/>
        <v>4212847.7829724643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4212847.7829724643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17456.035746074522</v>
      </c>
      <c r="L100" s="444">
        <f t="shared" ca="1" si="3"/>
        <v>4206904.6148039596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4206904.6148039596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17431.27254537242</v>
      </c>
      <c r="L101" s="444">
        <f t="shared" ca="1" si="3"/>
        <v>4200936.6834347527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4200936.6834347527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17406.406164667391</v>
      </c>
      <c r="L102" s="444">
        <f t="shared" ca="1" si="3"/>
        <v>4194943.8856848413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4194943.8856848413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17381.436174042756</v>
      </c>
      <c r="L103" s="444">
        <f t="shared" ca="1" si="3"/>
        <v>4188926.1179443048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4188926.1179443048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17356.362141790523</v>
      </c>
      <c r="L104" s="444">
        <f t="shared" ca="1" si="3"/>
        <v>4182883.2761715162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4182883.2761715162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17338.449886070572</v>
      </c>
      <c r="L105" s="444">
        <f t="shared" ca="1" si="3"/>
        <v>4178566.4225430079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4178566.4225430079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17320.462995951784</v>
      </c>
      <c r="L106" s="444">
        <f t="shared" ca="1" si="3"/>
        <v>4174231.582024381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4174231.582024381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17302.40116045751</v>
      </c>
      <c r="L107" s="444">
        <f t="shared" ca="1" si="3"/>
        <v>4169878.6796702598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4169878.6796702598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17284.264067315336</v>
      </c>
      <c r="L108" s="444">
        <f t="shared" ca="1" si="3"/>
        <v>4165507.6402229965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4165507.6402229965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17266.051402951736</v>
      </c>
      <c r="L109" s="444">
        <f t="shared" ca="1" si="3"/>
        <v>4161118.3881113692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4161118.3881113692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17247.762852486627</v>
      </c>
      <c r="L110" s="444">
        <f t="shared" ca="1" si="3"/>
        <v>4156710.8474492771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4156710.8474492771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17229.39809972791</v>
      </c>
      <c r="L111" s="444">
        <f t="shared" ca="1" si="3"/>
        <v>4152284.9420344261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4152284.9420344261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17210.956827166032</v>
      </c>
      <c r="L112" s="444">
        <f t="shared" ca="1" si="3"/>
        <v>4147840.5953470133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4147840.5953470133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17192.438715968477</v>
      </c>
      <c r="L113" s="444">
        <f t="shared" ca="1" si="3"/>
        <v>4143377.7305484028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4143377.7305484028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17173.843445974268</v>
      </c>
      <c r="L114" s="444">
        <f t="shared" ca="1" si="3"/>
        <v>4138896.2704797983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4138896.2704797983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17155.170695688415</v>
      </c>
      <c r="L115" s="444">
        <f t="shared" ca="1" si="3"/>
        <v>4134396.137660908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4134396.137660908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17136.420142276373</v>
      </c>
      <c r="L116" s="444">
        <f t="shared" ca="1" si="3"/>
        <v>4129877.2542886054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4129877.2542886054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17117.591461558444</v>
      </c>
      <c r="L117" s="444">
        <f t="shared" ca="1" si="3"/>
        <v>4125339.5422355849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4125339.5422355849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17098.68432800419</v>
      </c>
      <c r="L118" s="444">
        <f t="shared" ca="1" si="3"/>
        <v>4120782.9230490103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4120782.9230490103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17079.698414726798</v>
      </c>
      <c r="L119" s="444">
        <f t="shared" ca="1" si="3"/>
        <v>4116207.3179491581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4116207.3179491581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17060.633393477412</v>
      </c>
      <c r="L120" s="444">
        <f t="shared" ca="1" si="3"/>
        <v>4111612.6478280565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4111612.6478280565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17041.488934639492</v>
      </c>
      <c r="L121" s="444">
        <f t="shared" ca="1" si="3"/>
        <v>4106998.833248117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4106998.833248117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17022.264707223076</v>
      </c>
      <c r="L122" s="444">
        <f t="shared" ca="1" si="3"/>
        <v>4102365.7944407612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4102365.7944407612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17002.960378859094</v>
      </c>
      <c r="L123" s="444">
        <f t="shared" ca="1" si="3"/>
        <v>4097713.4513050416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4097713.4513050416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16983.575615793594</v>
      </c>
      <c r="L124" s="444">
        <f t="shared" ca="1" si="3"/>
        <v>4093041.7234062562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4093041.7234062562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16964.110082881987</v>
      </c>
      <c r="L125" s="444">
        <f t="shared" ca="1" si="3"/>
        <v>4088350.5299745593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4088350.5299745593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16944.563443583251</v>
      </c>
      <c r="L126" s="444">
        <f t="shared" ca="1" si="3"/>
        <v>4083639.7899035639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4083639.7899035639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16924.935359954103</v>
      </c>
      <c r="L127" s="444">
        <f t="shared" ca="1" si="3"/>
        <v>4078909.421748939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4078909.421748939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16905.225492643163</v>
      </c>
      <c r="L128" s="444">
        <f t="shared" ca="1" si="3"/>
        <v>4074159.3437270033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4074159.3437270033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16885.433500885101</v>
      </c>
      <c r="L129" s="444">
        <f t="shared" ca="1" si="3"/>
        <v>4069389.4737133095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4069389.4737133095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16865.559042494711</v>
      </c>
      <c r="L130" s="444">
        <f t="shared" ca="1" si="3"/>
        <v>4064599.7292412254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4064599.7292412254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16845.601773861028</v>
      </c>
      <c r="L131" s="444">
        <f t="shared" ca="1" si="3"/>
        <v>4059790.0275005074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4059790.0275005074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16825.561349941367</v>
      </c>
      <c r="L132" s="444">
        <f t="shared" ca="1" si="3"/>
        <v>4054960.28533587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4054960.28533587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16805.437424255379</v>
      </c>
      <c r="L133" s="444">
        <f t="shared" ca="1" si="3"/>
        <v>4050110.4192455467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4050110.4192455467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16785.229648879031</v>
      </c>
      <c r="L134" s="444">
        <f t="shared" ca="1" si="3"/>
        <v>4045240.3453798471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4045240.3453798471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16764.937674438617</v>
      </c>
      <c r="L135" s="444">
        <f t="shared" ca="1" si="3"/>
        <v>4040349.9795397068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4040349.9795397068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16744.561150104699</v>
      </c>
      <c r="L136" s="444">
        <f t="shared" ca="1" si="3"/>
        <v>4035439.2371752327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4035439.2371752327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16724.099723586056</v>
      </c>
      <c r="L137" s="444">
        <f t="shared" ca="1" si="3"/>
        <v>4030508.0333842398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4030508.0333842398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16703.553041123585</v>
      </c>
      <c r="L138" s="444">
        <f t="shared" ca="1" si="3"/>
        <v>4025556.2829107847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4025556.2829107847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16682.92074748419</v>
      </c>
      <c r="L139" s="444">
        <f t="shared" ca="1" si="3"/>
        <v>4020583.9001436899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4020583.9001436899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16662.202485954629</v>
      </c>
      <c r="L140" s="444">
        <f t="shared" ca="1" si="3"/>
        <v>4015590.799115066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4015590.799115066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16641.397898335359</v>
      </c>
      <c r="L141" s="444">
        <f t="shared" ca="1" si="3"/>
        <v>4010576.8934988226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4010576.8934988226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16620.506624934351</v>
      </c>
      <c r="L142" s="444">
        <f t="shared" ca="1" si="3"/>
        <v>4005542.096609178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4005542.096609178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16599.52830456083</v>
      </c>
      <c r="L143" s="444">
        <f t="shared" ca="1" si="3"/>
        <v>4000486.3213991602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4000486.3213991602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16578.46257451909</v>
      </c>
      <c r="L144" s="444">
        <f t="shared" ca="1" si="3"/>
        <v>3995409.4804591006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3995409.4804591006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16557.309070602176</v>
      </c>
      <c r="L145" s="444">
        <f t="shared" ca="1" si="3"/>
        <v>3990311.4860151238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3990311.4860151238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16536.067427085607</v>
      </c>
      <c r="L146" s="444">
        <f t="shared" ca="1" si="3"/>
        <v>3985192.2499276306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3985192.2499276306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16514.737276721047</v>
      </c>
      <c r="L147" s="444">
        <f t="shared" ca="1" si="3"/>
        <v>3980051.6836897731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3980051.6836897731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16493.318250729975</v>
      </c>
      <c r="L148" s="444">
        <f t="shared" ca="1" si="3"/>
        <v>3974889.6984259244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3974889.6984259244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16471.809978797275</v>
      </c>
      <c r="L149" s="444">
        <f t="shared" ca="1" si="3"/>
        <v>3969706.2048901427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3969706.2048901427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16450.212089064848</v>
      </c>
      <c r="L150" s="444">
        <f t="shared" ca="1" si="3"/>
        <v>3964501.1134646288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3964501.1134646288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16428.524208125211</v>
      </c>
      <c r="L151" s="444">
        <f t="shared" ca="1" si="3"/>
        <v>3959274.3341581752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3959274.3341581752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16406.745961014985</v>
      </c>
      <c r="L152" s="444">
        <f t="shared" ca="1" si="3"/>
        <v>3954025.7766046114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3954025.7766046114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16384.876971208469</v>
      </c>
      <c r="L153" s="444">
        <f t="shared" ca="1" si="3"/>
        <v>3948755.3500612411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3948755.3500612411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16362.916860611092</v>
      </c>
      <c r="L154" s="444">
        <f t="shared" ca="1" si="3"/>
        <v>3943462.9634072734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3943462.9634072734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16340.865249552895</v>
      </c>
      <c r="L155" s="444">
        <f t="shared" ca="1" si="3"/>
        <v>3938148.5251422473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3938148.5251422473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16318.721756781952</v>
      </c>
      <c r="L156" s="444">
        <f t="shared" ca="1" si="3"/>
        <v>3932811.9433844504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3932811.9433844504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16296.485999457798</v>
      </c>
      <c r="L157" s="444">
        <f t="shared" ca="1" si="3"/>
        <v>3927453.1258693296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3927453.1258693296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16274.157593144795</v>
      </c>
      <c r="L158" s="444">
        <f t="shared" ca="1" si="3"/>
        <v>3922071.9799478953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3922071.9799478953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16251.736151805482</v>
      </c>
      <c r="L159" s="444">
        <f t="shared" ca="1" si="3"/>
        <v>3916668.412585122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3916668.412585122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16229.221287793929</v>
      </c>
      <c r="L160" s="444">
        <f t="shared" ca="1" si="3"/>
        <v>3911242.3303583371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3911242.3303583371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16206.61261184899</v>
      </c>
      <c r="L161" s="444">
        <f t="shared" ca="1" si="3"/>
        <v>3905793.6394556072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3905793.6394556072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16183.909733087617</v>
      </c>
      <c r="L162" s="444">
        <f t="shared" ca="1" si="3"/>
        <v>3900322.2456741161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3900322.2456741161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16161.112258998073</v>
      </c>
      <c r="L163" s="444">
        <f t="shared" ca="1" si="3"/>
        <v>3894828.0544185354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3894828.0544185354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16138.219795433151</v>
      </c>
      <c r="L164" s="444">
        <f t="shared" ca="1" si="3"/>
        <v>3889310.9706993899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3889310.9706993899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16115.23194660338</v>
      </c>
      <c r="L165" s="444">
        <f t="shared" ca="1" si="3"/>
        <v>3883770.8991314145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3883770.8991314145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16092.148315070148</v>
      </c>
      <c r="L166" s="444">
        <f t="shared" ca="1" si="3"/>
        <v>3878207.7439319058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3878207.7439319058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16068.968501738862</v>
      </c>
      <c r="L167" s="444">
        <f t="shared" ca="1" si="3"/>
        <v>3872621.4089190657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3872621.4089190657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16045.692105852031</v>
      </c>
      <c r="L168" s="444">
        <f t="shared" ca="1" si="3"/>
        <v>3867011.7975103389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3867011.7975103389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16022.318724982333</v>
      </c>
      <c r="L169" s="444">
        <f t="shared" ca="1" si="3"/>
        <v>3861378.8127207425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3861378.8127207425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15998.847955025682</v>
      </c>
      <c r="L170" s="444">
        <f t="shared" ca="1" si="3"/>
        <v>3855722.3571611894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3855722.3571611894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15975.279390194211</v>
      </c>
      <c r="L171" s="444">
        <f t="shared" ca="1" si="3"/>
        <v>3850042.3330368046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3850042.3330368046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15951.612623009274</v>
      </c>
      <c r="L172" s="444">
        <f t="shared" ca="1" si="3"/>
        <v>3844338.6421452351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3844338.6421452351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15927.8472442944</v>
      </c>
      <c r="L173" s="444">
        <f t="shared" ca="1" si="3"/>
        <v>3838611.1858749506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3838611.1858749506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15903.982843168216</v>
      </c>
      <c r="L174" s="444">
        <f t="shared" ca="1" si="3"/>
        <v>3832859.8652035398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3832859.8652035398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15880.019007037336</v>
      </c>
      <c r="L175" s="444">
        <f t="shared" ca="1" si="3"/>
        <v>3827084.5806959984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3827084.5806959984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15855.955321589248</v>
      </c>
      <c r="L176" s="444">
        <f t="shared" ca="1" si="3"/>
        <v>3821285.2325030086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3821285.2325030086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15831.791370785124</v>
      </c>
      <c r="L177" s="444">
        <f t="shared" ca="1" si="3"/>
        <v>3815461.720359215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3815461.720359215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15807.526736852649</v>
      </c>
      <c r="L178" s="444">
        <f t="shared" ca="1" si="3"/>
        <v>3809613.9435814889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3809613.9435814889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15783.161000278789</v>
      </c>
      <c r="L179" s="444">
        <f t="shared" ca="1" si="3"/>
        <v>3803741.8010671888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3803741.8010671888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15758.69373980254</v>
      </c>
      <c r="L180" s="444">
        <f t="shared" ca="1" si="3"/>
        <v>3797845.1912924126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3797845.1912924126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15734.124532407643</v>
      </c>
      <c r="L181" s="444">
        <f t="shared" ca="1" si="3"/>
        <v>3791924.0123102413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3791924.0123102413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15709.45295331526</v>
      </c>
      <c r="L182" s="444">
        <f t="shared" ca="1" si="3"/>
        <v>3785978.1617489778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3785978.1617489778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15684.678575976663</v>
      </c>
      <c r="L183" s="444">
        <f t="shared" ca="1" si="3"/>
        <v>3780007.5368103758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3780007.5368103758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15659.800972065823</v>
      </c>
      <c r="L184" s="444">
        <f t="shared" ca="1" si="3"/>
        <v>3774012.0342678628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3774012.0342678628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15634.819711472015</v>
      </c>
      <c r="L185" s="444">
        <f t="shared" ca="1" si="3"/>
        <v>3767991.5504647559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3767991.5504647559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15609.734362292405</v>
      </c>
      <c r="L186" s="444">
        <f t="shared" ca="1" si="3"/>
        <v>3761945.9813124696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3761945.9813124696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15584.544490824544</v>
      </c>
      <c r="L187" s="444">
        <f t="shared" ca="1" si="3"/>
        <v>3755875.2222887152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3755875.2222887152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15559.249661558901</v>
      </c>
      <c r="L188" s="444">
        <f t="shared" ca="1" si="3"/>
        <v>3749779.1684356951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3749779.1684356951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15533.849437171317</v>
      </c>
      <c r="L189" s="444">
        <f t="shared" ca="1" si="3"/>
        <v>3743657.7143582874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3743657.7143582874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15508.343378515452</v>
      </c>
      <c r="L190" s="444">
        <f t="shared" ca="1" si="3"/>
        <v>3737510.754222224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3737510.754222224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15482.731044615188</v>
      </c>
      <c r="L191" s="444">
        <f t="shared" ca="1" si="3"/>
        <v>3731338.1817522603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3731338.1817522603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15457.011992657006</v>
      </c>
      <c r="L192" s="444">
        <f t="shared" ca="1" si="3"/>
        <v>3725139.8902303386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3725139.8902303386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15431.185777982331</v>
      </c>
      <c r="L193" s="444">
        <f t="shared" ca="1" si="3"/>
        <v>3718915.7724937419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3718915.7724937419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15405.251954079844</v>
      </c>
      <c r="L194" s="444">
        <f t="shared" ca="1" si="3"/>
        <v>3712665.7209332432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3712665.7209332432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15379.210072577769</v>
      </c>
      <c r="L195" s="444">
        <f t="shared" ca="1" si="3"/>
        <v>3706389.6274912423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3706389.6274912423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15353.059683236097</v>
      </c>
      <c r="L196" s="444">
        <f t="shared" ca="1" si="3"/>
        <v>3700087.3836598997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3700087.3836598997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15326.800333938834</v>
      </c>
      <c r="L197" s="444">
        <f t="shared" ca="1" si="3"/>
        <v>3693758.8804792599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3693758.8804792599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15300.431570686171</v>
      </c>
      <c r="L198" s="444">
        <f t="shared" ca="1" si="3"/>
        <v>3687404.0085353674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3687404.0085353674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15273.952937586619</v>
      </c>
      <c r="L199" s="444">
        <f t="shared" ca="1" si="3"/>
        <v>3681022.6579583753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3681022.6579583753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15247.363976849152</v>
      </c>
      <c r="L200" s="444">
        <f t="shared" ca="1" si="3"/>
        <v>3674614.7184206457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3674614.7184206457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15220.664228775278</v>
      </c>
      <c r="L201" s="444">
        <f t="shared" ca="1" si="3"/>
        <v>3668180.0791348419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3668180.0791348419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15193.853231751096</v>
      </c>
      <c r="L202" s="444">
        <f t="shared" ca="1" si="3"/>
        <v>3661718.628852014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3661718.628852014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15166.930522239312</v>
      </c>
      <c r="L203" s="444">
        <f t="shared" ca="1" si="3"/>
        <v>3655230.2558596744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3655230.2558596744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15139.895634771232</v>
      </c>
      <c r="L204" s="444">
        <f t="shared" ca="1" si="3"/>
        <v>3648714.8479798669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3648714.8479798669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15112.748101938701</v>
      </c>
      <c r="L205" s="444">
        <f t="shared" ca="1" si="3"/>
        <v>3642172.2925672266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3642172.2925672266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15085.48745438603</v>
      </c>
      <c r="L206" s="444">
        <f t="shared" ca="1" si="3"/>
        <v>3635602.4765070337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3635602.4765070337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15058.113220801895</v>
      </c>
      <c r="L207" s="444">
        <f t="shared" ca="1" si="3"/>
        <v>3629005.2862132569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3629005.2862132569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15030.624927911158</v>
      </c>
      <c r="L208" s="444">
        <f t="shared" ca="1" si="3"/>
        <v>3622380.607626589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3622380.607626589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15003.022100466707</v>
      </c>
      <c r="L209" s="444">
        <f t="shared" ca="1" si="3"/>
        <v>3615728.3262124769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3615728.3262124769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14975.304261241239</v>
      </c>
      <c r="L210" s="444">
        <f t="shared" ca="1" si="3"/>
        <v>3609048.3269591392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3609048.3269591392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14947.470931019001</v>
      </c>
      <c r="L211" s="444">
        <f t="shared" ca="1" si="3"/>
        <v>3602340.4943755795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3602340.4943755795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14919.521628587503</v>
      </c>
      <c r="L212" s="444">
        <f t="shared" ca="1" si="3"/>
        <v>3595604.7124895882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3595604.7124895882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14891.455870729205</v>
      </c>
      <c r="L213" s="444">
        <f t="shared" ca="1" si="3"/>
        <v>3588840.8648457387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3588840.8648457387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14863.273172213168</v>
      </c>
      <c r="L214" s="444">
        <f t="shared" ca="1" si="3"/>
        <v>3582048.8345033731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3582048.8345033731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14834.973045786641</v>
      </c>
      <c r="L215" s="444">
        <f t="shared" ca="1" si="3"/>
        <v>3575228.5040345811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3575228.5040345811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14806.555002166673</v>
      </c>
      <c r="L216" s="444">
        <f t="shared" ca="1" si="3"/>
        <v>3568379.7555221692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3568379.7555221692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14778.018550031627</v>
      </c>
      <c r="L217" s="444">
        <f t="shared" ca="1" si="3"/>
        <v>3561502.4705576221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3561502.4705576221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14749.36319601268</v>
      </c>
      <c r="L218" s="444">
        <f t="shared" ca="1" si="3"/>
        <v>3554596.5302390559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3554596.5302390559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14720.588444685318</v>
      </c>
      <c r="L219" s="444">
        <f t="shared" ca="1" si="3"/>
        <v>3547661.8151691621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3547661.8151691621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14691.693798560764</v>
      </c>
      <c r="L220" s="444">
        <f t="shared" ca="1" si="3"/>
        <v>3540698.2054531439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3540698.2054531439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14662.678758077354</v>
      </c>
      <c r="L221" s="444">
        <f t="shared" ca="1" si="3"/>
        <v>3533705.5806966424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3533705.5806966424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14633.542821591931</v>
      </c>
      <c r="L222" s="444">
        <f t="shared" ca="1" si="3"/>
        <v>3526683.8200036553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3526683.8200036553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14604.285485371152</v>
      </c>
      <c r="L223" s="444">
        <f t="shared" ca="1" si="3"/>
        <v>3519632.8019744474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3519632.8019744474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14574.906243582785</v>
      </c>
      <c r="L224" s="444">
        <f t="shared" ca="1" si="3"/>
        <v>3512552.4047034513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3512552.4047034513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14545.40458828697</v>
      </c>
      <c r="L225" s="444">
        <f t="shared" ca="1" si="3"/>
        <v>3505442.5057771592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3505442.5057771592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14515.780009427415</v>
      </c>
      <c r="L226" s="444">
        <f t="shared" ca="1" si="3"/>
        <v>3498302.982272008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3498302.982272008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14486.031994822622</v>
      </c>
      <c r="L227" s="444">
        <f t="shared" ca="1" si="3"/>
        <v>3491133.7107522516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3491133.7107522516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14456.160030156967</v>
      </c>
      <c r="L228" s="444">
        <f t="shared" ca="1" si="3"/>
        <v>3483934.5672678296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3483934.5672678296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14426.16359897188</v>
      </c>
      <c r="L229" s="444">
        <f t="shared" ca="1" si="3"/>
        <v>3476705.4273522226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3476705.4273522226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14396.042182656847</v>
      </c>
      <c r="L230" s="444">
        <f t="shared" ca="1" si="3"/>
        <v>3469446.1660203007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3469446.1660203007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14365.795260440509</v>
      </c>
      <c r="L231" s="444">
        <f t="shared" ca="1" si="3"/>
        <v>3462156.6577661624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3462156.6577661624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14335.4223093816</v>
      </c>
      <c r="L232" s="444">
        <f t="shared" ca="1" si="3"/>
        <v>3454836.776560965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3454836.776560965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14304.922804359941</v>
      </c>
      <c r="L233" s="444">
        <f t="shared" ca="1" si="3"/>
        <v>3447486.395850746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3447486.395850746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14274.29621806736</v>
      </c>
      <c r="L234" s="444">
        <f t="shared" ca="1" si="3"/>
        <v>3440105.3885542345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3440105.3885542345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14243.542020998566</v>
      </c>
      <c r="L235" s="444">
        <f t="shared" ca="1" si="3"/>
        <v>3432693.6270606541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3432693.6270606541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14212.659681441981</v>
      </c>
      <c r="L236" s="444">
        <f t="shared" ca="1" si="3"/>
        <v>3425250.9832275175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3425250.9832275175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14181.648665470577</v>
      </c>
      <c r="L237" s="444">
        <f t="shared" ca="1" si="3"/>
        <v>3417777.3283784091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3417777.3283784091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14150.508436932627</v>
      </c>
      <c r="L238" s="444">
        <f t="shared" ca="1" si="3"/>
        <v>3410272.533300763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3410272.533300763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14119.238457442432</v>
      </c>
      <c r="L239" s="444">
        <f t="shared" ca="1" si="3"/>
        <v>3402736.4682436264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3402736.4682436264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14087.838186371031</v>
      </c>
      <c r="L240" s="444">
        <f t="shared" ca="1" si="3"/>
        <v>3395169.0029154187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3395169.0029154187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14056.307080836832</v>
      </c>
      <c r="L241" s="444">
        <f t="shared" ca="1" si="3"/>
        <v>3387570.0064816768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3387570.0064816768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14024.644595696242</v>
      </c>
      <c r="L242" s="444">
        <f t="shared" ca="1" si="3"/>
        <v>3379939.3475627941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3379939.3475627941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13992.850183534232</v>
      </c>
      <c r="L243" s="444">
        <f t="shared" ca="1" si="3"/>
        <v>3372276.8942317497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3372276.8942317497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13960.923294654876</v>
      </c>
      <c r="L244" s="444">
        <f t="shared" ca="1" si="3"/>
        <v>3364582.5140118259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3364582.5140118259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13928.863377071862</v>
      </c>
      <c r="L245" s="444">
        <f t="shared" ca="1" si="3"/>
        <v>3356856.073874319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3356856.073874319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13896.66987649892</v>
      </c>
      <c r="L246" s="444">
        <f t="shared" ca="1" si="3"/>
        <v>3349097.4402362392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3349097.4402362392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13864.342236340251</v>
      </c>
      <c r="L247" s="444">
        <f t="shared" ca="1" si="3"/>
        <v>3341306.4789580004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3341306.4789580004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13831.879897680923</v>
      </c>
      <c r="L248" s="444">
        <f t="shared" ca="1" si="3"/>
        <v>3333483.0553411026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3333483.0553411026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13799.282299277182</v>
      </c>
      <c r="L249" s="444">
        <f t="shared" ca="1" si="3"/>
        <v>3325627.0341258012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3325627.0341258012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13766.54887754676</v>
      </c>
      <c r="L250" s="444">
        <f t="shared" ca="1" si="3"/>
        <v>3317738.2794887689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3317738.2794887689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13733.679066559125</v>
      </c>
      <c r="L251" s="444">
        <f t="shared" ca="1" si="3"/>
        <v>3309816.6550407493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3309816.6550407493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13700.672298025709</v>
      </c>
      <c r="L252" s="444">
        <f t="shared" ca="1" si="3"/>
        <v>3301862.0238241963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3301862.0238241963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13667.528001290075</v>
      </c>
      <c r="L253" s="444">
        <f t="shared" ca="1" si="3"/>
        <v>3293874.2483109077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3293874.2483109077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13634.245603318037</v>
      </c>
      <c r="L254" s="444">
        <f t="shared" ca="1" si="3"/>
        <v>3285853.1903996468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3285853.1903996468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13600.824528687783</v>
      </c>
      <c r="L255" s="444">
        <f t="shared" ca="1" si="3"/>
        <v>3277798.7114137555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3277798.7114137555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13567.264199579902</v>
      </c>
      <c r="L256" s="444">
        <f t="shared" ca="1" si="3"/>
        <v>3269710.6720987568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3269710.6720987568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13533.564035767407</v>
      </c>
      <c r="L257" s="444">
        <f t="shared" ca="1" si="3"/>
        <v>3261588.9326199451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3261588.9326199451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13499.723454605693</v>
      </c>
      <c r="L258" s="444">
        <f t="shared" ca="1" si="3"/>
        <v>3253433.3525599721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3253433.3525599721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13465.741871022472</v>
      </c>
      <c r="L259" s="444">
        <f t="shared" ca="1" si="3"/>
        <v>3245243.7909164159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3245243.7909164159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13431.618697507654</v>
      </c>
      <c r="L260" s="444">
        <f t="shared" ca="1" si="3"/>
        <v>3237020.1060993448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3237020.1060993448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13397.35334410319</v>
      </c>
      <c r="L261" s="444">
        <f t="shared" ca="1" si="3"/>
        <v>3228762.1559288693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3228762.1559288693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13362.945218392877</v>
      </c>
      <c r="L262" s="444">
        <f t="shared" ca="1" si="3"/>
        <v>3220469.7976326831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3220469.7976326831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13328.3937254921</v>
      </c>
      <c r="L263" s="444">
        <f t="shared" ref="L263:L517" ca="1" si="28">I263-J263+K263</f>
        <v>3212142.8878435963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3212142.8878435963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13293.698268037573</v>
      </c>
      <c r="L264" s="444">
        <f t="shared" ca="1" si="28"/>
        <v>3203781.2825970552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3203781.2825970552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13258.858246176984</v>
      </c>
      <c r="L265" s="444">
        <f t="shared" ca="1" si="28"/>
        <v>3195384.8373286533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3195384.8373286533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13223.873057558643</v>
      </c>
      <c r="L266" s="444">
        <f t="shared" ca="1" si="28"/>
        <v>3186953.4068716331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3186953.4068716331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13188.742097321059</v>
      </c>
      <c r="L267" s="444">
        <f t="shared" ca="1" si="28"/>
        <v>3178486.8454543753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3178486.8454543753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13153.464758082484</v>
      </c>
      <c r="L268" s="444">
        <f t="shared" ca="1" si="28"/>
        <v>3169985.0066978787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3169985.0066978787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13118.040429930415</v>
      </c>
      <c r="L269" s="444">
        <f t="shared" ca="1" si="28"/>
        <v>3161447.7436132301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3161447.7436132301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13082.468500411047</v>
      </c>
      <c r="L270" s="444">
        <f t="shared" ca="1" si="28"/>
        <v>3152874.9085990624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3152874.9085990624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13046.748354518681</v>
      </c>
      <c r="L271" s="444">
        <f t="shared" ca="1" si="28"/>
        <v>3144266.3534390023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3144266.3534390023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13010.879374685097</v>
      </c>
      <c r="L272" s="444">
        <f t="shared" ca="1" si="28"/>
        <v>3135621.9292991087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3135621.9292991087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12974.860940768875</v>
      </c>
      <c r="L273" s="444">
        <f t="shared" ca="1" si="28"/>
        <v>3126941.4867252987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3126941.4867252987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12938.692430044666</v>
      </c>
      <c r="L274" s="444">
        <f t="shared" ca="1" si="28"/>
        <v>3118224.8756407644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3118224.8756407644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12902.37321719244</v>
      </c>
      <c r="L275" s="444">
        <f t="shared" ca="1" si="28"/>
        <v>3109471.945343378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3109471.945343378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12865.902674286663</v>
      </c>
      <c r="L276" s="444">
        <f t="shared" ca="1" si="28"/>
        <v>3100682.5445030858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3100682.5445030858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12829.280170785445</v>
      </c>
      <c r="L277" s="444">
        <f t="shared" ca="1" si="28"/>
        <v>3091856.5211592922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3091856.5211592922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12792.505073519638</v>
      </c>
      <c r="L278" s="444">
        <f t="shared" ca="1" si="28"/>
        <v>3082993.7227182328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3082993.7227182328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12755.576746681891</v>
      </c>
      <c r="L279" s="444">
        <f t="shared" ca="1" si="28"/>
        <v>3074093.9959503356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3074093.9959503356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12718.494551815653</v>
      </c>
      <c r="L280" s="444">
        <f t="shared" ca="1" si="28"/>
        <v>3065157.1869875723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3065157.1869875723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12681.25784780414</v>
      </c>
      <c r="L281" s="444">
        <f t="shared" ca="1" si="28"/>
        <v>3056183.1413207976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3056183.1413207976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12643.865990859245</v>
      </c>
      <c r="L282" s="444">
        <f t="shared" ca="1" si="28"/>
        <v>3047171.7037970782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3047171.7037970782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12606.318334510413</v>
      </c>
      <c r="L283" s="444">
        <f t="shared" ca="1" si="28"/>
        <v>3038122.7186170099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3038122.7186170099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12568.614229593462</v>
      </c>
      <c r="L284" s="444">
        <f t="shared" ca="1" si="28"/>
        <v>3029036.0293320245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3029036.0293320245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12530.753024239357</v>
      </c>
      <c r="L285" s="444">
        <f t="shared" ca="1" si="28"/>
        <v>3019911.4788416852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3019911.4788416852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12492.734063862943</v>
      </c>
      <c r="L286" s="444">
        <f t="shared" ca="1" si="28"/>
        <v>3010748.9093909692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3010748.9093909692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12454.556691151627</v>
      </c>
      <c r="L287" s="444">
        <f t="shared" ca="1" si="28"/>
        <v>3001548.1625675419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3001548.1625675419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12416.220246054012</v>
      </c>
      <c r="L288" s="444">
        <f t="shared" ca="1" si="28"/>
        <v>2992309.0792990173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2992309.0792990173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12377.724065768494</v>
      </c>
      <c r="L289" s="444">
        <f t="shared" ca="1" si="28"/>
        <v>2983031.499850207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2983031.499850207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12339.067484731784</v>
      </c>
      <c r="L290" s="444">
        <f t="shared" ca="1" si="28"/>
        <v>2973715.2638203599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2973715.2638203599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12300.249834607421</v>
      </c>
      <c r="L291" s="444">
        <f t="shared" ca="1" si="28"/>
        <v>2964360.2101403885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2964360.2101403885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12261.270444274207</v>
      </c>
      <c r="L292" s="444">
        <f t="shared" ca="1" si="28"/>
        <v>2954966.177070084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2954966.177070084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12222.128639814604</v>
      </c>
      <c r="L293" s="444">
        <f t="shared" ca="1" si="28"/>
        <v>2945533.0021953196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2945533.0021953196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12182.823744503086</v>
      </c>
      <c r="L294" s="444">
        <f t="shared" ca="1" si="28"/>
        <v>2936060.5224252441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2936060.5224252441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12143.355078794439</v>
      </c>
      <c r="L295" s="444">
        <f t="shared" ca="1" si="28"/>
        <v>2926548.5739894598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2926548.5739894598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12103.721960312003</v>
      </c>
      <c r="L296" s="444">
        <f t="shared" ca="1" si="28"/>
        <v>2916996.9924351932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2916996.9924351932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12063.923703835893</v>
      </c>
      <c r="L297" s="444">
        <f t="shared" ca="1" si="28"/>
        <v>2907405.6126244501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2907405.6126244501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12023.959621291131</v>
      </c>
      <c r="L298" s="444">
        <f t="shared" ca="1" si="28"/>
        <v>2897774.2687311624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2897774.2687311624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11983.829021735764</v>
      </c>
      <c r="L299" s="444">
        <f t="shared" ca="1" si="28"/>
        <v>2888102.7942383192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2888102.7942383192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11943.531211348918</v>
      </c>
      <c r="L300" s="444">
        <f t="shared" ca="1" si="28"/>
        <v>2878391.021935089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2878391.021935089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11903.065493418791</v>
      </c>
      <c r="L301" s="444">
        <f t="shared" ca="1" si="28"/>
        <v>2868638.783913929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2868638.783913929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11862.431168330626</v>
      </c>
      <c r="L302" s="444">
        <f t="shared" ca="1" si="28"/>
        <v>2858845.911567681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2858845.911567681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11821.627533554592</v>
      </c>
      <c r="L303" s="444">
        <f t="shared" ca="1" si="28"/>
        <v>2849012.2355866567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2849012.2355866567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11780.653883633659</v>
      </c>
      <c r="L304" s="444">
        <f t="shared" ca="1" si="28"/>
        <v>2839137.5859557115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2839137.5859557115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11739.509510171387</v>
      </c>
      <c r="L305" s="444">
        <f t="shared" ca="1" si="28"/>
        <v>2829221.7919513043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2829221.7919513043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11698.19370181969</v>
      </c>
      <c r="L306" s="444">
        <f t="shared" ca="1" si="28"/>
        <v>2819264.682138545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2819264.682138545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11656.705744266525</v>
      </c>
      <c r="L307" s="444">
        <f t="shared" ca="1" si="28"/>
        <v>2809266.0843682326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2809266.0843682326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11615.044920223558</v>
      </c>
      <c r="L308" s="444">
        <f t="shared" ca="1" si="28"/>
        <v>2799225.8257738776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2799225.8257738776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11573.210509413744</v>
      </c>
      <c r="L309" s="444">
        <f t="shared" ca="1" si="28"/>
        <v>2789143.7327687126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2789143.7327687126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11531.20178855889</v>
      </c>
      <c r="L310" s="444">
        <f t="shared" ca="1" si="28"/>
        <v>2779019.6310426928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2779019.6310426928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11489.018031367141</v>
      </c>
      <c r="L311" s="444">
        <f t="shared" ca="1" si="28"/>
        <v>2768853.3455594811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2768853.3455594811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11446.658508520426</v>
      </c>
      <c r="L312" s="444">
        <f t="shared" ca="1" si="28"/>
        <v>2758644.7005534228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2758644.7005534228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11404.122487661849</v>
      </c>
      <c r="L313" s="444">
        <f t="shared" ca="1" si="28"/>
        <v>2748393.5195265058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2748393.5195265058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11361.409233383029</v>
      </c>
      <c r="L314" s="444">
        <f t="shared" ca="1" si="28"/>
        <v>2738099.6252453099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2738099.6252453099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11318.51800721138</v>
      </c>
      <c r="L315" s="444">
        <f t="shared" ca="1" si="28"/>
        <v>2727762.8397379424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2727762.8397379424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11275.448067597348</v>
      </c>
      <c r="L316" s="444">
        <f t="shared" ca="1" si="28"/>
        <v>2717382.9842909612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2717382.9842909612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11232.198669901592</v>
      </c>
      <c r="L317" s="444">
        <f t="shared" ca="1" si="28"/>
        <v>2706959.8794462839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2706959.8794462839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11188.769066382105</v>
      </c>
      <c r="L318" s="444">
        <f t="shared" ca="1" si="28"/>
        <v>2696493.3449980873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2696493.3449980873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11145.158506181286</v>
      </c>
      <c r="L319" s="444">
        <f t="shared" ca="1" si="28"/>
        <v>2685983.1999896895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2685983.1999896895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11101.36623531296</v>
      </c>
      <c r="L320" s="444">
        <f t="shared" ca="1" si="28"/>
        <v>2675429.2627104237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2675429.2627104237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11057.391496649354</v>
      </c>
      <c r="L321" s="444">
        <f t="shared" ca="1" si="28"/>
        <v>2664831.3506924943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2664831.3506924943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11013.23352990798</v>
      </c>
      <c r="L322" s="444">
        <f t="shared" ca="1" si="28"/>
        <v>2654189.2807078236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2654189.2807078236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10968.89157163852</v>
      </c>
      <c r="L323" s="444">
        <f t="shared" ca="1" si="28"/>
        <v>2643502.8687648834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2643502.8687648834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10924.364855209602</v>
      </c>
      <c r="L324" s="444">
        <f t="shared" ca="1" si="28"/>
        <v>2632771.9301055144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2632771.9301055144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10879.652610795565</v>
      </c>
      <c r="L325" s="444">
        <f t="shared" ca="1" si="28"/>
        <v>2621996.2792017311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2621996.2792017311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10834.754065363135</v>
      </c>
      <c r="L326" s="444">
        <f t="shared" ca="1" si="28"/>
        <v>2611175.7297525154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2611175.7297525154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10789.668442658069</v>
      </c>
      <c r="L327" s="444">
        <f t="shared" ca="1" si="28"/>
        <v>2600310.0946805947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2600310.0946805947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10744.394963191733</v>
      </c>
      <c r="L328" s="444">
        <f t="shared" ca="1" si="28"/>
        <v>2589399.1861292077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2589399.1861292077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10698.93284422762</v>
      </c>
      <c r="L329" s="444">
        <f t="shared" ca="1" si="28"/>
        <v>2578442.8154588565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2578442.8154588565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10653.281299767823</v>
      </c>
      <c r="L330" s="444">
        <f t="shared" ca="1" si="28"/>
        <v>2567440.7932440457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2567440.7932440457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10607.439540539444</v>
      </c>
      <c r="L331" s="444">
        <f t="shared" ca="1" si="28"/>
        <v>2556392.9292700063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2556392.9292700063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10561.406773980947</v>
      </c>
      <c r="L332" s="444">
        <f t="shared" ca="1" si="28"/>
        <v>2545299.0325294086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2545299.0325294086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10515.182204228457</v>
      </c>
      <c r="L333" s="444">
        <f t="shared" ca="1" si="28"/>
        <v>2534158.9112190581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2534158.9112190581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10468.765032101997</v>
      </c>
      <c r="L334" s="444">
        <f t="shared" ca="1" si="28"/>
        <v>2522972.3727365811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2522972.3727365811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10422.154455091677</v>
      </c>
      <c r="L335" s="444">
        <f t="shared" ca="1" si="28"/>
        <v>2511739.2236770941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2511739.2236770941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10375.349667343813</v>
      </c>
      <c r="L336" s="444">
        <f t="shared" ca="1" si="28"/>
        <v>2500459.269829859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2500459.269829859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10328.349859647</v>
      </c>
      <c r="L337" s="444">
        <f t="shared" ca="1" si="28"/>
        <v>2489132.3161749272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2489132.3161749272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10281.154219418118</v>
      </c>
      <c r="L338" s="444">
        <f t="shared" ca="1" si="28"/>
        <v>2477758.1668797666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2477758.1668797666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10233.761930688283</v>
      </c>
      <c r="L339" s="444">
        <f t="shared" ca="1" si="28"/>
        <v>2466336.6252958761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2466336.6252958761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10186.172174088739</v>
      </c>
      <c r="L340" s="444">
        <f t="shared" ca="1" si="28"/>
        <v>2454867.4939553859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2454867.4939553859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10138.384126836696</v>
      </c>
      <c r="L341" s="444">
        <f t="shared" ca="1" si="28"/>
        <v>2443350.5745676439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2443350.5745676439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10090.396962721105</v>
      </c>
      <c r="L342" s="444">
        <f t="shared" ca="1" si="28"/>
        <v>2431785.668015786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2431785.668015786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10042.209852088363</v>
      </c>
      <c r="L343" s="444">
        <f t="shared" ca="1" si="28"/>
        <v>2420172.5743532954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2420172.5743532954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9993.8219618279854</v>
      </c>
      <c r="L344" s="444">
        <f t="shared" ca="1" si="28"/>
        <v>2408511.0928005446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2408511.0928005446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9945.2324553581911</v>
      </c>
      <c r="L345" s="444">
        <f t="shared" ca="1" si="28"/>
        <v>2396801.0217413241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2396801.0217413241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9896.4404926114385</v>
      </c>
      <c r="L346" s="444">
        <f t="shared" ca="1" si="28"/>
        <v>2385042.1587193566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2385042.1587193566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9847.4452300199082</v>
      </c>
      <c r="L347" s="444">
        <f t="shared" ca="1" si="28"/>
        <v>2373234.3004347975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2373234.3004347975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9798.2458205009116</v>
      </c>
      <c r="L348" s="444">
        <f t="shared" ca="1" si="28"/>
        <v>2361377.2427407196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2361377.2427407196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9748.8414134422528</v>
      </c>
      <c r="L349" s="444">
        <f t="shared" ca="1" si="28"/>
        <v>2349470.7806395828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2349470.7806395828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9699.2311546875171</v>
      </c>
      <c r="L350" s="444">
        <f t="shared" ca="1" si="28"/>
        <v>2337514.7082796916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2337514.7082796916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9649.4141865213023</v>
      </c>
      <c r="L351" s="444">
        <f t="shared" ca="1" si="28"/>
        <v>2325508.8189516342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2325508.8189516342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9599.3896476543978</v>
      </c>
      <c r="L352" s="444">
        <f t="shared" ca="1" si="28"/>
        <v>2313452.9050847096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2313452.9050847096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9549.1566732088777</v>
      </c>
      <c r="L353" s="444">
        <f t="shared" ca="1" si="28"/>
        <v>2301346.7582433396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2301346.7582433396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9498.7143947031691</v>
      </c>
      <c r="L354" s="444">
        <f t="shared" ca="1" si="28"/>
        <v>2289190.1691234638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2289190.1691234638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9448.0619400370197</v>
      </c>
      <c r="L355" s="444">
        <f t="shared" ca="1" si="28"/>
        <v>2276982.9275489221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2276982.9275489221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9397.1984334764311</v>
      </c>
      <c r="L356" s="444">
        <f t="shared" ca="1" si="28"/>
        <v>2264724.8224678198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2264724.8224678198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9346.1229956385032</v>
      </c>
      <c r="L357" s="444">
        <f t="shared" ca="1" si="28"/>
        <v>2252415.6419488792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2252415.6419488792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9294.8347434762509</v>
      </c>
      <c r="L358" s="444">
        <f t="shared" ca="1" si="28"/>
        <v>2240055.1731777769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2240055.1731777769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9243.3327902633246</v>
      </c>
      <c r="L359" s="444">
        <f t="shared" ca="1" si="28"/>
        <v>2227643.2024534615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2227643.2024534615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9191.616245578678</v>
      </c>
      <c r="L360" s="444">
        <f t="shared" ca="1" si="28"/>
        <v>2215179.5151844611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2215179.5151844611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9139.6842152911759</v>
      </c>
      <c r="L361" s="444">
        <f t="shared" ca="1" si="28"/>
        <v>2202663.8958851737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2202663.8958851737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9087.5358015441452</v>
      </c>
      <c r="L362" s="444">
        <f t="shared" ca="1" si="28"/>
        <v>2190096.1281721392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2190096.1281721392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9035.170102739834</v>
      </c>
      <c r="L363" s="444">
        <f t="shared" ca="1" si="28"/>
        <v>2177475.9947603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2177475.9947603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8982.5862135238385</v>
      </c>
      <c r="L364" s="444">
        <f t="shared" ca="1" si="28"/>
        <v>2164803.2774592452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2164803.2774592452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8929.7832247694423</v>
      </c>
      <c r="L365" s="444">
        <f t="shared" ca="1" si="28"/>
        <v>2152077.7571694357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2152077.7571694357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8876.7602235619033</v>
      </c>
      <c r="L366" s="444">
        <f t="shared" ca="1" si="28"/>
        <v>2139299.2138784188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2139299.2138784188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8823.5162931826671</v>
      </c>
      <c r="L367" s="444">
        <f t="shared" ca="1" si="28"/>
        <v>2126467.4266570224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2126467.4266570224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8770.0505130935144</v>
      </c>
      <c r="L368" s="444">
        <f t="shared" ca="1" si="28"/>
        <v>2113582.173655537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2113582.173655537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8716.3619589206592</v>
      </c>
      <c r="L369" s="444">
        <f t="shared" ca="1" si="28"/>
        <v>2100643.2320998786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2100643.2320998786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8662.4497024387492</v>
      </c>
      <c r="L370" s="444">
        <f t="shared" ca="1" si="28"/>
        <v>2087650.3782877384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2087650.3782877384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8608.3128115548298</v>
      </c>
      <c r="L371" s="444">
        <f t="shared" ca="1" si="28"/>
        <v>2074603.3875847145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2074603.3875847145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8553.9503502922307</v>
      </c>
      <c r="L372" s="444">
        <f t="shared" ca="1" si="28"/>
        <v>2061502.0344204279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2061502.0344204279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8499.3613787743707</v>
      </c>
      <c r="L373" s="444">
        <f t="shared" ca="1" si="28"/>
        <v>2048346.0922846233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2048346.0922846233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8444.5449532085186</v>
      </c>
      <c r="L374" s="444">
        <f t="shared" ca="1" si="28"/>
        <v>2035135.3337232529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2035135.3337232529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8389.5001258694756</v>
      </c>
      <c r="L375" s="444">
        <f t="shared" ca="1" si="28"/>
        <v>2021869.5303345434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2021869.5303345434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8334.2259450831862</v>
      </c>
      <c r="L376" s="444">
        <f t="shared" ca="1" si="28"/>
        <v>2008548.4527650478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2008548.4527650478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8278.7214552102887</v>
      </c>
      <c r="L377" s="444">
        <f t="shared" ca="1" si="28"/>
        <v>1995171.8707056793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1995171.8707056793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8222.9856966295847</v>
      </c>
      <c r="L378" s="444">
        <f t="shared" ca="1" si="28"/>
        <v>1981739.5528877301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1981739.5528877301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8167.0177057214632</v>
      </c>
      <c r="L379" s="444">
        <f t="shared" ca="1" si="28"/>
        <v>1968251.2670788728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1968251.2670788728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8110.8165148512244</v>
      </c>
      <c r="L380" s="444">
        <f t="shared" ca="1" si="28"/>
        <v>1954706.7800791452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1954706.7800791452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8054.38115235236</v>
      </c>
      <c r="L381" s="444">
        <f t="shared" ca="1" si="28"/>
        <v>1941105.8577169187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1941105.8577169187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7997.7106425097491</v>
      </c>
      <c r="L382" s="444">
        <f t="shared" ca="1" si="28"/>
        <v>1927448.2648448497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1927448.2648448497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7940.8040055427964</v>
      </c>
      <c r="L383" s="444">
        <f t="shared" ca="1" si="28"/>
        <v>1913733.7653358136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1913733.7653358136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7883.6602575884781</v>
      </c>
      <c r="L384" s="444">
        <f t="shared" ca="1" si="28"/>
        <v>1899962.1220788232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1899962.1220788232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7826.278410684351</v>
      </c>
      <c r="L385" s="444">
        <f t="shared" ca="1" si="28"/>
        <v>1886133.0969749286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1886133.0969749286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7768.657472751458</v>
      </c>
      <c r="L386" s="444">
        <f t="shared" ca="1" si="28"/>
        <v>1872246.4509331014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1872246.4509331014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7710.7964475771769</v>
      </c>
      <c r="L387" s="444">
        <f t="shared" ca="1" si="28"/>
        <v>1858301.9438660997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1858301.9438660997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7652.6943347980032</v>
      </c>
      <c r="L388" s="444">
        <f t="shared" ca="1" si="28"/>
        <v>1844299.3346863189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1844299.3346863189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7594.3501298822493</v>
      </c>
      <c r="L389" s="444">
        <f t="shared" ca="1" si="28"/>
        <v>1830238.3813016224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1830238.3813016224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7535.7628241126813</v>
      </c>
      <c r="L390" s="444">
        <f t="shared" ca="1" si="28"/>
        <v>1816118.8406111563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1816118.8406111563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7476.9314045690726</v>
      </c>
      <c r="L391" s="444">
        <f t="shared" ca="1" si="28"/>
        <v>1801940.4685011466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1801940.4685011466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7417.8548541106993</v>
      </c>
      <c r="L392" s="444">
        <f t="shared" ca="1" si="28"/>
        <v>1787703.0198406784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1787703.0198406784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7358.5321513587478</v>
      </c>
      <c r="L393" s="444">
        <f t="shared" ca="1" si="28"/>
        <v>1773406.2484774583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1773406.2484774583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7298.962270678664</v>
      </c>
      <c r="L394" s="444">
        <f t="shared" ca="1" si="28"/>
        <v>1759049.9072335581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1759049.9072335581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7239.1441821624139</v>
      </c>
      <c r="L395" s="444">
        <f t="shared" ca="1" si="28"/>
        <v>1744633.7479011416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1744633.7479011416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7179.0768516106782</v>
      </c>
      <c r="L396" s="444">
        <f t="shared" ca="1" si="28"/>
        <v>1730157.5212381736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1730157.5212381736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7118.759240514978</v>
      </c>
      <c r="L397" s="444">
        <f t="shared" ca="1" si="28"/>
        <v>1715620.9769641098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1715620.9769641098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7058.1903060397126</v>
      </c>
      <c r="L398" s="444">
        <f t="shared" ca="1" si="28"/>
        <v>1701023.8637555707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1701023.8637555707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6997.3690010041319</v>
      </c>
      <c r="L399" s="444">
        <f t="shared" ca="1" si="28"/>
        <v>1686365.929241996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1686365.929241996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6936.2942738642387</v>
      </c>
      <c r="L400" s="444">
        <f t="shared" ca="1" si="28"/>
        <v>1671646.9200012814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1671646.9200012814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6874.9650686945943</v>
      </c>
      <c r="L401" s="444">
        <f t="shared" ca="1" si="28"/>
        <v>1656866.5815553972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1656866.5815553972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6813.3803251700765</v>
      </c>
      <c r="L402" s="444">
        <f t="shared" ca="1" si="28"/>
        <v>1642024.6583659884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1642024.6583659884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6751.53897854754</v>
      </c>
      <c r="L403" s="444">
        <f t="shared" ca="1" si="28"/>
        <v>1627120.8938299571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1627120.8938299571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6689.4399596474095</v>
      </c>
      <c r="L404" s="444">
        <f t="shared" ca="1" si="28"/>
        <v>1612155.0302750256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1612155.0302750256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6627.082194835195</v>
      </c>
      <c r="L405" s="444">
        <f t="shared" ca="1" si="28"/>
        <v>1597126.808955282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1597126.808955282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6564.4646060029299</v>
      </c>
      <c r="L406" s="444">
        <f t="shared" ca="1" si="28"/>
        <v>1582035.970046706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1582035.970046706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6501.5861105505301</v>
      </c>
      <c r="L407" s="444">
        <f t="shared" ca="1" si="28"/>
        <v>1566882.2526426776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1566882.2526426776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6438.4456213670783</v>
      </c>
      <c r="L408" s="444">
        <f t="shared" ca="1" si="28"/>
        <v>1551665.3947494659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1551665.3947494659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6375.0420468120292</v>
      </c>
      <c r="L409" s="444">
        <f t="shared" ca="1" si="28"/>
        <v>1536385.1332816991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1536385.1332816991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6311.3742906963344</v>
      </c>
      <c r="L410" s="444">
        <f t="shared" ca="1" si="28"/>
        <v>1521041.2040578166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1521041.2040578166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6247.4412522634912</v>
      </c>
      <c r="L411" s="444">
        <f t="shared" ca="1" si="28"/>
        <v>1505633.3417955013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1505633.3417955013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6183.2418261705097</v>
      </c>
      <c r="L412" s="444">
        <f t="shared" ca="1" si="28"/>
        <v>1490161.280107093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1490161.280107093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6118.7749024688092</v>
      </c>
      <c r="L413" s="444">
        <f t="shared" ca="1" si="28"/>
        <v>1474624.751494983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1474624.751494983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6054.039366585017</v>
      </c>
      <c r="L414" s="444">
        <f t="shared" ca="1" si="28"/>
        <v>1459023.4873469891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1459023.4873469891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5989.0340993017089</v>
      </c>
      <c r="L415" s="444">
        <f t="shared" ca="1" si="28"/>
        <v>1443357.217931712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1443357.217931712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5923.7579767380548</v>
      </c>
      <c r="L416" s="444">
        <f t="shared" ca="1" si="28"/>
        <v>1427625.6723938712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1427625.6723938712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5858.2098703303845</v>
      </c>
      <c r="L417" s="444">
        <f t="shared" ca="1" si="28"/>
        <v>1411828.5787496227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1411828.5787496227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5792.388646812683</v>
      </c>
      <c r="L418" s="444">
        <f t="shared" ca="1" si="28"/>
        <v>1395965.6638818565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1395965.6638818565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5726.2931681969903</v>
      </c>
      <c r="L419" s="444">
        <f t="shared" ca="1" si="28"/>
        <v>1380036.6535354746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1380036.6535354746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5659.9222917537318</v>
      </c>
      <c r="L420" s="444">
        <f t="shared" ca="1" si="28"/>
        <v>1364041.2723126495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1364041.2723126495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5593.2748699919612</v>
      </c>
      <c r="L421" s="444">
        <f t="shared" ca="1" si="28"/>
        <v>1347979.2436680626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1347979.2436680626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5526.3497506395161</v>
      </c>
      <c r="L422" s="444">
        <f t="shared" ca="1" si="28"/>
        <v>1331850.2899041232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1331850.2899041232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5459.1457766231015</v>
      </c>
      <c r="L423" s="444">
        <f t="shared" ca="1" si="28"/>
        <v>1315654.1321661675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1315654.1321661675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5391.6617860482856</v>
      </c>
      <c r="L424" s="444">
        <f t="shared" ca="1" si="28"/>
        <v>1299390.4904376369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1299390.4904376369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5323.8966121794083</v>
      </c>
      <c r="L425" s="444">
        <f t="shared" ca="1" si="28"/>
        <v>1283059.0835352375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1283059.0835352375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5255.8490834194108</v>
      </c>
      <c r="L426" s="444">
        <f t="shared" ca="1" si="28"/>
        <v>1266659.629104078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1266659.629104078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5187.51802328958</v>
      </c>
      <c r="L427" s="444">
        <f t="shared" ca="1" si="28"/>
        <v>1250191.8436127887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1250191.8436127887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5118.9022504092081</v>
      </c>
      <c r="L428" s="444">
        <f t="shared" ca="1" si="28"/>
        <v>1233655.442348619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1233655.442348619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5050.0005784751675</v>
      </c>
      <c r="L429" s="444">
        <f t="shared" ca="1" si="28"/>
        <v>1217050.1394125153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1217050.1394125153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4980.8118162414021</v>
      </c>
      <c r="L430" s="444">
        <f t="shared" ca="1" si="28"/>
        <v>1200375.6477141778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1200375.6477141778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4911.3347674983288</v>
      </c>
      <c r="L431" s="444">
        <f t="shared" ca="1" si="28"/>
        <v>1183631.6789670973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1183631.6789670973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4841.5682310521606</v>
      </c>
      <c r="L432" s="444">
        <f t="shared" ca="1" si="28"/>
        <v>1166817.9436835707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1166817.9436835707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4771.511000704133</v>
      </c>
      <c r="L433" s="444">
        <f t="shared" ca="1" si="28"/>
        <v>1149934.1511696959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1149934.1511696959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4701.1618652296547</v>
      </c>
      <c r="L434" s="444">
        <f t="shared" ca="1" si="28"/>
        <v>1132980.0095203468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1132980.0095203468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4630.5196083573665</v>
      </c>
      <c r="L435" s="444">
        <f t="shared" ca="1" si="28"/>
        <v>1115955.2256141254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1115955.2256141254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4559.5830087481108</v>
      </c>
      <c r="L436" s="444">
        <f t="shared" ca="1" si="28"/>
        <v>1098859.5051082945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1098859.5051082945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4488.3508399738157</v>
      </c>
      <c r="L437" s="444">
        <f t="shared" ca="1" si="28"/>
        <v>1081692.5524336896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1081692.5524336896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4416.8218704962947</v>
      </c>
      <c r="L438" s="444">
        <f t="shared" ca="1" si="28"/>
        <v>1064454.070789607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1064454.070789607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4344.9948636459503</v>
      </c>
      <c r="L439" s="444">
        <f t="shared" ca="1" si="28"/>
        <v>1047143.7621386742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1047143.7621386742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4272.8685776003967</v>
      </c>
      <c r="L440" s="444">
        <f t="shared" ca="1" si="28"/>
        <v>1029761.3272016958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1029761.3272016958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4200.441765362988</v>
      </c>
      <c r="L441" s="444">
        <f t="shared" ca="1" si="28"/>
        <v>1012306.46545248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1012306.46545248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4127.713174741255</v>
      </c>
      <c r="L442" s="444">
        <f t="shared" ca="1" si="28"/>
        <v>994778.87511264253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994778.87511264253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4054.6815483252653</v>
      </c>
      <c r="L443" s="444">
        <f t="shared" ca="1" si="28"/>
        <v>977178.25314638892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977178.25314638892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3981.3456234658756</v>
      </c>
      <c r="L444" s="444">
        <f t="shared" ca="1" si="28"/>
        <v>959504.29525527603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959504.29525527603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3907.7041322529053</v>
      </c>
      <c r="L445" s="444">
        <f t="shared" ca="1" si="28"/>
        <v>941756.69587295025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941756.69587295025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3833.7558014932151</v>
      </c>
      <c r="L446" s="444">
        <f t="shared" ca="1" si="28"/>
        <v>923935.14815986471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923935.14815986471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3759.4993526886915</v>
      </c>
      <c r="L447" s="444">
        <f t="shared" ca="1" si="28"/>
        <v>906039.34399797465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906039.34399797465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3684.9335020141498</v>
      </c>
      <c r="L448" s="444">
        <f t="shared" ca="1" si="28"/>
        <v>888068.97398540995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888068.97398540995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3610.0569602951305</v>
      </c>
      <c r="L449" s="444">
        <f t="shared" ca="1" si="28"/>
        <v>870023.7274311264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870023.7274311264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3534.8684329856146</v>
      </c>
      <c r="L450" s="444">
        <f t="shared" ca="1" si="28"/>
        <v>851903.29234953318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851903.29234953318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3459.3666201456431</v>
      </c>
      <c r="L451" s="444">
        <f t="shared" ca="1" si="28"/>
        <v>833707.35545509995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833707.35545509995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3383.5502164188383</v>
      </c>
      <c r="L452" s="444">
        <f t="shared" ca="1" si="28"/>
        <v>815435.60215694003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815435.60215694003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3307.4179110098389</v>
      </c>
      <c r="L453" s="444">
        <f t="shared" ca="1" si="28"/>
        <v>797087.71655337117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797087.71655337117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3230.9683876616346</v>
      </c>
      <c r="L454" s="444">
        <f t="shared" ca="1" si="28"/>
        <v>778663.38142645394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778663.38142645394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3154.2003246328131</v>
      </c>
      <c r="L455" s="444">
        <f t="shared" ca="1" si="28"/>
        <v>760162.27823650802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760162.27823650802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3077.1123946747052</v>
      </c>
      <c r="L456" s="444">
        <f t="shared" ca="1" si="28"/>
        <v>741584.08711660397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741584.08711660397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2999.7032650084379</v>
      </c>
      <c r="L457" s="444">
        <f t="shared" ca="1" si="28"/>
        <v>722928.48686703353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722928.48686703353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2921.9715973018951</v>
      </c>
      <c r="L458" s="444">
        <f t="shared" ca="1" si="28"/>
        <v>704195.15494975669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704195.15494975669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2843.916047646575</v>
      </c>
      <c r="L459" s="444">
        <f t="shared" ca="1" si="28"/>
        <v>685383.76748282451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685383.76748282451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2765.5352665343576</v>
      </c>
      <c r="L460" s="444">
        <f t="shared" ca="1" si="28"/>
        <v>666493.99923478009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666493.99923478009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2686.8278988341722</v>
      </c>
      <c r="L461" s="444">
        <f t="shared" ca="1" si="28"/>
        <v>647525.52361903549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647525.52361903549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2607.7925837685693</v>
      </c>
      <c r="L462" s="444">
        <f t="shared" ca="1" si="28"/>
        <v>628478.01268822525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628478.01268822525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2528.4279548901936</v>
      </c>
      <c r="L463" s="444">
        <f t="shared" ca="1" si="28"/>
        <v>609351.13712853671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609351.13712853671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2448.7326400581583</v>
      </c>
      <c r="L464" s="444">
        <f t="shared" ca="1" si="28"/>
        <v>590144.56625401613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590144.56625401613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2368.7052614143226</v>
      </c>
      <c r="L465" s="444">
        <f t="shared" ca="1" si="28"/>
        <v>570857.96800085169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570857.96800085169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2288.3444353594705</v>
      </c>
      <c r="L466" s="444">
        <f t="shared" ca="1" si="28"/>
        <v>551491.00892163243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551491.00892163243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2207.6487725293905</v>
      </c>
      <c r="L467" s="444">
        <f t="shared" ca="1" si="28"/>
        <v>532043.35417958314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532043.35417958314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2126.6168777708517</v>
      </c>
      <c r="L468" s="444">
        <f t="shared" ca="1" si="28"/>
        <v>512514.66754277522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512514.66754277522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2045.2473501174854</v>
      </c>
      <c r="L469" s="444">
        <f t="shared" ca="1" si="28"/>
        <v>492904.61137831392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492904.61137831392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1963.5387827655629</v>
      </c>
      <c r="L470" s="444">
        <f t="shared" ca="1" si="28"/>
        <v>473212.84664650069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473212.84664650069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1881.4897630496746</v>
      </c>
      <c r="L471" s="444">
        <f t="shared" ca="1" si="28"/>
        <v>453439.03289497161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453439.03289497161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1799.0988724183037</v>
      </c>
      <c r="L472" s="444">
        <f t="shared" ca="1" si="28"/>
        <v>433582.8282528111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433582.8282528111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1716.3646864093014</v>
      </c>
      <c r="L473" s="444">
        <f t="shared" ca="1" si="28"/>
        <v>413643.88942464162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413643.88942464162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1633.2857746252619</v>
      </c>
      <c r="L474" s="444">
        <f t="shared" ca="1" si="28"/>
        <v>393621.87168468809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393621.87168468809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1549.8607007087887</v>
      </c>
      <c r="L475" s="444">
        <f t="shared" ca="1" si="28"/>
        <v>373516.42887081811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373516.42887081811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1466.0880223176639</v>
      </c>
      <c r="L476" s="444">
        <f t="shared" ca="1" si="28"/>
        <v>353327.213378557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353327.213378557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1381.9662910999093</v>
      </c>
      <c r="L477" s="444">
        <f t="shared" ca="1" si="28"/>
        <v>333053.87615507812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333053.87615507812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1297.4940526687471</v>
      </c>
      <c r="L478" s="444">
        <f t="shared" ca="1" si="28"/>
        <v>312696.06669316808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312696.06669316808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1212.6698465774552</v>
      </c>
      <c r="L479" s="444">
        <f t="shared" ca="1" si="28"/>
        <v>292253.43302516674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292253.43302516674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1127.4922062941164</v>
      </c>
      <c r="L480" s="444">
        <f t="shared" ca="1" si="28"/>
        <v>271725.62171688204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271725.62171688204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1041.9596591762636</v>
      </c>
      <c r="L481" s="444">
        <f t="shared" ca="1" si="28"/>
        <v>251112.27786147952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251112.27786147952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956.07072644541984</v>
      </c>
      <c r="L482" s="444">
        <f t="shared" ca="1" si="28"/>
        <v>230413.04507334615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230413.04507334615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869.82392316153073</v>
      </c>
      <c r="L483" s="444">
        <f t="shared" ca="1" si="28"/>
        <v>209627.5654819289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209627.5654819289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783.21775819729214</v>
      </c>
      <c r="L484" s="444">
        <f t="shared" ca="1" si="28"/>
        <v>188755.4797255474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188755.4797255474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696.25073421236925</v>
      </c>
      <c r="L485" s="444">
        <f t="shared" ca="1" si="28"/>
        <v>167796.42694518098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167796.42694518098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608.92134762750914</v>
      </c>
      <c r="L486" s="444">
        <f t="shared" ca="1" si="28"/>
        <v>146750.0447782297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146750.0447782297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521.22808859854547</v>
      </c>
      <c r="L487" s="444">
        <f t="shared" ca="1" si="28"/>
        <v>125615.96935224945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125615.96935224945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433.16944099029439</v>
      </c>
      <c r="L488" s="444">
        <f t="shared" ca="1" si="28"/>
        <v>104393.83527866096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104393.83527866096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344.7438823503424</v>
      </c>
      <c r="L489" s="444">
        <f t="shared" ca="1" si="28"/>
        <v>83083.275646432521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83083.275646432521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255.9498838827239</v>
      </c>
      <c r="L490" s="444">
        <f t="shared" ca="1" si="28"/>
        <v>61683.922015736454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61683.922015736454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166.78591042149029</v>
      </c>
      <c r="L491" s="444">
        <f t="shared" ca="1" si="28"/>
        <v>40195.404411579155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40195.404411579155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77.250420404168196</v>
      </c>
      <c r="L492" s="444">
        <f t="shared" ca="1" si="28"/>
        <v>18617.351317404537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18617.351317404537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-12.658134154892711</v>
      </c>
      <c r="L493" s="444">
        <f t="shared" ca="1" si="28"/>
        <v>-3050.6103313291433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-3050.6103313291433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-102.94130769128304</v>
      </c>
      <c r="L494" s="444">
        <f t="shared" ca="1" si="28"/>
        <v>-24808.855153599212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-24808.855153599212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-193.60066111740835</v>
      </c>
      <c r="L495" s="444">
        <f t="shared" ca="1" si="28"/>
        <v>-46657.759329295412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-46657.759329295412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-284.63776184947585</v>
      </c>
      <c r="L496" s="444">
        <f t="shared" ca="1" si="28"/>
        <v>-68597.700605723672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-68597.700605723672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-376.05418383459357</v>
      </c>
      <c r="L497" s="444">
        <f t="shared" ca="1" si="28"/>
        <v>-90629.058304137056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-90629.058304137056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-467.85150757798272</v>
      </c>
      <c r="L498" s="444">
        <f t="shared" ca="1" si="28"/>
        <v>-112752.21332629383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-112752.21332629383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-560.03132017030259</v>
      </c>
      <c r="L499" s="444">
        <f t="shared" ca="1" si="28"/>
        <v>-134967.54816104291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-134967.54816104291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-652.5952153150904</v>
      </c>
      <c r="L500" s="444">
        <f t="shared" ca="1" si="28"/>
        <v>-157275.44689093679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-157275.44689093679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-745.54479335631493</v>
      </c>
      <c r="L501" s="444">
        <f t="shared" ca="1" si="28"/>
        <v>-179676.2951988719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-179676.2951988719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-838.88166130604452</v>
      </c>
      <c r="L502" s="444">
        <f t="shared" ca="1" si="28"/>
        <v>-202170.48037475673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-202170.48037475673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-932.60743287223124</v>
      </c>
      <c r="L503" s="444">
        <f t="shared" ca="1" si="28"/>
        <v>-224758.39132220775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-224758.39132220775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-1026.7237284866105</v>
      </c>
      <c r="L504" s="444">
        <f t="shared" ca="1" si="28"/>
        <v>-247440.41856527314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-247440.41856527314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-1121.2321753327162</v>
      </c>
      <c r="L505" s="444">
        <f t="shared" ca="1" si="28"/>
        <v>-270216.95425518462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-270216.95425518462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-1216.1344073740142</v>
      </c>
      <c r="L506" s="444">
        <f t="shared" ca="1" si="28"/>
        <v>-293088.39217713743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-293088.39217713743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-1311.432065382151</v>
      </c>
      <c r="L507" s="444">
        <f t="shared" ca="1" si="28"/>
        <v>-316055.12775709835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-316055.12775709835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-1407.1267969653213</v>
      </c>
      <c r="L508" s="444">
        <f t="shared" ca="1" si="28"/>
        <v>-339117.55806864245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-339117.55806864245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-1503.2202565967552</v>
      </c>
      <c r="L509" s="444">
        <f t="shared" ca="1" si="28"/>
        <v>-362276.08183981798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-362276.08183981798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-1599.71410564332</v>
      </c>
      <c r="L510" s="444">
        <f t="shared" ca="1" si="28"/>
        <v>-385531.0994600401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-385531.0994600401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-1696.6100123942454</v>
      </c>
      <c r="L511" s="444">
        <f t="shared" ca="1" si="28"/>
        <v>-408883.01298701315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-408883.01298701315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-1793.9096520899664</v>
      </c>
      <c r="L512" s="444">
        <f t="shared" ca="1" si="28"/>
        <v>-432332.22615368193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-432332.22615368193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-1891.6147069510862</v>
      </c>
      <c r="L513" s="444">
        <f t="shared" ca="1" si="28"/>
        <v>-455879.14437521179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-455879.14437521179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-1989.7268662074607</v>
      </c>
      <c r="L514" s="444">
        <f t="shared" ca="1" si="28"/>
        <v>-479524.17475599801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-479524.17475599801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-2088.2478261274036</v>
      </c>
      <c r="L515" s="444">
        <f t="shared" ca="1" si="28"/>
        <v>-503267.72609670419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-503267.72609670419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-2187.1792900470123</v>
      </c>
      <c r="L516" s="444">
        <f t="shared" ca="1" si="28"/>
        <v>-527110.20890133001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-527110.20890133001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-2286.5229683996199</v>
      </c>
      <c r="L517" s="444">
        <f t="shared" ca="1" si="28"/>
        <v>-551052.03538430831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-551052.03538430831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-2386.2805787453631</v>
      </c>
      <c r="L518" s="444">
        <f t="shared" ref="L518:L772" ca="1" si="54">I518-J518+K518</f>
        <v>-575093.61947763257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-575093.61947763257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-2486.4538458008806</v>
      </c>
      <c r="L519" s="444">
        <f t="shared" ca="1" si="54"/>
        <v>-599235.37683801213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-599235.37683801213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-2587.044501469129</v>
      </c>
      <c r="L520" s="444">
        <f t="shared" ca="1" si="54"/>
        <v>-623477.7248540601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-623477.7248540601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-2688.0542848693285</v>
      </c>
      <c r="L521" s="444">
        <f t="shared" ca="1" si="54"/>
        <v>-647821.08265350817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-647821.08265350817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-2789.4849423670289</v>
      </c>
      <c r="L522" s="444">
        <f t="shared" ca="1" si="54"/>
        <v>-672265.87111045397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-672265.87111045397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-2891.3382276043035</v>
      </c>
      <c r="L523" s="444">
        <f t="shared" ca="1" si="54"/>
        <v>-696812.5128526371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-696812.5128526371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-2993.6159015300664</v>
      </c>
      <c r="L524" s="444">
        <f t="shared" ca="1" si="54"/>
        <v>-721461.43226874596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-721461.43226874596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-3096.3197324305202</v>
      </c>
      <c r="L525" s="444">
        <f t="shared" ca="1" si="54"/>
        <v>-746213.05551575532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-746213.05551575532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-3199.451495959725</v>
      </c>
      <c r="L526" s="444">
        <f t="shared" ca="1" si="54"/>
        <v>-771067.81052629382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-771067.81052629382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-3303.0129751703021</v>
      </c>
      <c r="L527" s="444">
        <f t="shared" ca="1" si="54"/>
        <v>-796026.12701604282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-796026.12701604282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-3407.0059605442571</v>
      </c>
      <c r="L528" s="444">
        <f t="shared" ca="1" si="54"/>
        <v>-821088.43649116589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-821088.43649116589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-3511.4322500239364</v>
      </c>
      <c r="L529" s="444">
        <f t="shared" ca="1" si="54"/>
        <v>-846255.17225576856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-846255.17225576856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-3616.2936490431134</v>
      </c>
      <c r="L530" s="444">
        <f t="shared" ca="1" si="54"/>
        <v>-871526.76941939036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-871526.76941939036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-3721.5919705582046</v>
      </c>
      <c r="L531" s="444">
        <f t="shared" ca="1" si="54"/>
        <v>-896903.66490452725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-896903.66490452725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-3827.3290350796083</v>
      </c>
      <c r="L532" s="444">
        <f t="shared" ca="1" si="54"/>
        <v>-922386.29745418555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-922386.29745418555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-3933.5066707031851</v>
      </c>
      <c r="L533" s="444">
        <f t="shared" ca="1" si="54"/>
        <v>-947975.10763946758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-947975.10763946758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-4040.1267131418604</v>
      </c>
      <c r="L534" s="444">
        <f t="shared" ca="1" si="54"/>
        <v>-973670.53786718834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-973670.53786718834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-4147.1910057573623</v>
      </c>
      <c r="L535" s="444">
        <f t="shared" ca="1" si="54"/>
        <v>-999473.03238752438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-999473.03238752438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-4254.701399592097</v>
      </c>
      <c r="L536" s="444">
        <f t="shared" ca="1" si="54"/>
        <v>-1025383.0373016953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-1025383.0373016953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-4362.6597534011426</v>
      </c>
      <c r="L537" s="444">
        <f t="shared" ca="1" si="54"/>
        <v>-1051401.0005696751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-1051401.0005696751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-4471.0679336843914</v>
      </c>
      <c r="L538" s="444">
        <f t="shared" ca="1" si="54"/>
        <v>-1077527.3720179384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-1077527.3720179384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-4579.9278147188215</v>
      </c>
      <c r="L539" s="444">
        <f t="shared" ca="1" si="54"/>
        <v>-1103762.6033472361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-1103762.6033472361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-4689.2412785908955</v>
      </c>
      <c r="L540" s="444">
        <f t="shared" ca="1" si="54"/>
        <v>-1130107.1481404058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-1130107.1481404058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-4799.0102152291029</v>
      </c>
      <c r="L541" s="444">
        <f t="shared" ca="1" si="54"/>
        <v>-1156561.4618702137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-1156561.4618702137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-4909.2365224366358</v>
      </c>
      <c r="L542" s="444">
        <f t="shared" ca="1" si="54"/>
        <v>-1183126.0019072292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-1183126.0019072292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-5019.9221059242</v>
      </c>
      <c r="L543" s="444">
        <f t="shared" ca="1" si="54"/>
        <v>-1209801.2275277323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-1209801.2275277323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-5131.0688793429626</v>
      </c>
      <c r="L544" s="444">
        <f t="shared" ca="1" si="54"/>
        <v>-1236587.599921654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-1236587.599921654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-5242.6787643176367</v>
      </c>
      <c r="L545" s="444">
        <f t="shared" ca="1" si="54"/>
        <v>-1263485.5822005505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-1263485.5822005505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-5354.7536904797053</v>
      </c>
      <c r="L546" s="444">
        <f t="shared" ca="1" si="54"/>
        <v>-1290495.6394056091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-1290495.6394056091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-5467.2955955007828</v>
      </c>
      <c r="L547" s="444">
        <f t="shared" ca="1" si="54"/>
        <v>-1317618.2385156888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-1317618.2385156888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-5580.3064251261148</v>
      </c>
      <c r="L548" s="444">
        <f t="shared" ca="1" si="54"/>
        <v>-1344853.8484553937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-1344853.8484553937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-5693.7881332082188</v>
      </c>
      <c r="L549" s="444">
        <f t="shared" ca="1" si="54"/>
        <v>-1372202.9401031807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-1372202.9401031807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-5807.7426817406649</v>
      </c>
      <c r="L550" s="444">
        <f t="shared" ca="1" si="54"/>
        <v>-1399665.9862995001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-1399665.9862995001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-5922.1720408919955</v>
      </c>
      <c r="L551" s="444">
        <f t="shared" ca="1" si="54"/>
        <v>-1427243.461854971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-1427243.461854971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-6037.0781890397911</v>
      </c>
      <c r="L552" s="444">
        <f t="shared" ca="1" si="54"/>
        <v>-1454935.8435585897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-1454935.8435585897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-6152.4631128048686</v>
      </c>
      <c r="L553" s="444">
        <f t="shared" ca="1" si="54"/>
        <v>-1482743.6101859733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-1482743.6101859733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-6268.3288070856343</v>
      </c>
      <c r="L554" s="444">
        <f t="shared" ca="1" si="54"/>
        <v>-1510667.2425076377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-1510667.2425076377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-6384.6772750925693</v>
      </c>
      <c r="L555" s="444">
        <f t="shared" ca="1" si="54"/>
        <v>-1538707.2232973091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-1538707.2232973091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-6501.5105283828661</v>
      </c>
      <c r="L556" s="444">
        <f t="shared" ca="1" si="54"/>
        <v>-1566864.0373402708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-1566864.0373402708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-6618.8305868952066</v>
      </c>
      <c r="L557" s="444">
        <f t="shared" ca="1" si="54"/>
        <v>-1595138.1714417448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-1595138.1714417448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-6736.6394789846818</v>
      </c>
      <c r="L558" s="444">
        <f t="shared" ca="1" si="54"/>
        <v>-1623530.1144353084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-1623530.1144353084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-6854.9392414578633</v>
      </c>
      <c r="L559" s="444">
        <f t="shared" ca="1" si="54"/>
        <v>-1652040.3571913452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-1652040.3571913452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-6973.7319196080171</v>
      </c>
      <c r="L560" s="444">
        <f t="shared" ca="1" si="54"/>
        <v>-1680669.3926255321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-1680669.3926255321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-7093.0195672504624</v>
      </c>
      <c r="L561" s="444">
        <f t="shared" ca="1" si="54"/>
        <v>-1709417.7157073615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-1709417.7157073615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-7212.8042467580854</v>
      </c>
      <c r="L562" s="444">
        <f t="shared" ca="1" si="54"/>
        <v>-1738285.8234686984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-1738285.8234686984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-7333.0880290969872</v>
      </c>
      <c r="L563" s="444">
        <f t="shared" ca="1" si="54"/>
        <v>-1767274.2150123743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-1767274.2150123743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-7453.8729938623055</v>
      </c>
      <c r="L564" s="444">
        <f t="shared" ca="1" si="54"/>
        <v>-1796383.3915208154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-1796383.3915208154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-7575.1612293141425</v>
      </c>
      <c r="L565" s="444">
        <f t="shared" ca="1" si="54"/>
        <v>-1825613.8562647083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-1825613.8562647083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-7696.9548324136967</v>
      </c>
      <c r="L566" s="444">
        <f t="shared" ca="1" si="54"/>
        <v>-1854966.1146117009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-1854966.1146117009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-7819.255908859499</v>
      </c>
      <c r="L567" s="444">
        <f t="shared" ca="1" si="54"/>
        <v>-1884440.6740351391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-1884440.6740351391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-7942.0665731238259</v>
      </c>
      <c r="L568" s="444">
        <f t="shared" ca="1" si="54"/>
        <v>-1914038.0441228419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-1914038.0441228419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-8065.3889484892534</v>
      </c>
      <c r="L569" s="444">
        <f t="shared" ca="1" si="54"/>
        <v>-1943758.73658591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-1943758.73658591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-8189.2251670853702</v>
      </c>
      <c r="L570" s="444">
        <f t="shared" ca="1" si="54"/>
        <v>-1973603.2652675742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-1973603.2652675742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-8313.577369925637</v>
      </c>
      <c r="L571" s="444">
        <f t="shared" ca="1" si="54"/>
        <v>-2003572.1461520786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-2003572.1461520786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-8438.4477069444056</v>
      </c>
      <c r="L572" s="444">
        <f t="shared" ca="1" si="54"/>
        <v>-2033665.8973736018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-2033665.8973736018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-8563.8383370340853</v>
      </c>
      <c r="L573" s="444">
        <f t="shared" ca="1" si="54"/>
        <v>-2063885.0392252146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-2063885.0392252146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-8689.7514280824726</v>
      </c>
      <c r="L574" s="444">
        <f t="shared" ca="1" si="54"/>
        <v>-2094230.0941678761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-2094230.0941678761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-8816.1891570102289</v>
      </c>
      <c r="L575" s="444">
        <f t="shared" ca="1" si="54"/>
        <v>-2124701.586839465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-2124701.586839465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-8943.1537098085155</v>
      </c>
      <c r="L576" s="444">
        <f t="shared" ca="1" si="54"/>
        <v>-2155300.0440638522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-2155300.0440638522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-9070.6472815767956</v>
      </c>
      <c r="L577" s="444">
        <f t="shared" ca="1" si="54"/>
        <v>-2186025.9948600079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-2186025.9948600079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-9198.6720765607788</v>
      </c>
      <c r="L578" s="444">
        <f t="shared" ca="1" si="54"/>
        <v>-2216879.9704511473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-2216879.9704511473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-9327.2303081905247</v>
      </c>
      <c r="L579" s="444">
        <f t="shared" ca="1" si="54"/>
        <v>-2247862.5042739166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-2247862.5042739166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-9456.3241991187315</v>
      </c>
      <c r="L580" s="444">
        <f t="shared" ca="1" si="54"/>
        <v>-2278974.1319876141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-2278974.1319876141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-9585.9559812591378</v>
      </c>
      <c r="L581" s="444">
        <f t="shared" ca="1" si="54"/>
        <v>-2310215.3914834522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-2310215.3914834522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-9716.1278958251296</v>
      </c>
      <c r="L582" s="444">
        <f t="shared" ca="1" si="54"/>
        <v>-2341586.8228938561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-2341586.8228938561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-9846.8421933684785</v>
      </c>
      <c r="L583" s="444">
        <f t="shared" ca="1" si="54"/>
        <v>-2373088.9686018033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-2373088.9686018033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-9978.1011338182579</v>
      </c>
      <c r="L584" s="444">
        <f t="shared" ca="1" si="54"/>
        <v>-2404722.3732502004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-2404722.3732502004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-10109.906986519913</v>
      </c>
      <c r="L585" s="444">
        <f t="shared" ca="1" si="54"/>
        <v>-2436487.583751299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-2436487.583751299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-10242.262030274491</v>
      </c>
      <c r="L586" s="444">
        <f t="shared" ca="1" si="54"/>
        <v>-2468385.1492961524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-2468385.1492961524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-10375.168553378047</v>
      </c>
      <c r="L587" s="444">
        <f t="shared" ca="1" si="54"/>
        <v>-2500415.6213641092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-2500415.6213641092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-10508.628853661201</v>
      </c>
      <c r="L588" s="444">
        <f t="shared" ca="1" si="54"/>
        <v>-2532579.5537323491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-2532579.5537323491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-10642.645238528867</v>
      </c>
      <c r="L589" s="444">
        <f t="shared" ca="1" si="54"/>
        <v>-2564877.5024854569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-2564877.5024854569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-10777.220025000148</v>
      </c>
      <c r="L590" s="444">
        <f t="shared" ca="1" si="54"/>
        <v>-2597310.0260250359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-2597310.0260250359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-10912.355539748394</v>
      </c>
      <c r="L591" s="444">
        <f t="shared" ca="1" si="54"/>
        <v>-2629877.6850793632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-2629877.6850793632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-11048.054119141425</v>
      </c>
      <c r="L592" s="444">
        <f t="shared" ca="1" si="54"/>
        <v>-2662581.0427130833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-2662581.0427130833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-11184.318109281925</v>
      </c>
      <c r="L593" s="444">
        <f t="shared" ca="1" si="54"/>
        <v>-2695420.664336944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-2695420.664336944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-11321.149866048012</v>
      </c>
      <c r="L594" s="444">
        <f t="shared" ca="1" si="54"/>
        <v>-2728397.1177175706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-2728397.1177175706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-11458.551755133956</v>
      </c>
      <c r="L595" s="444">
        <f t="shared" ca="1" si="54"/>
        <v>-2761510.9729872835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-2761510.9729872835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-11596.526152091094</v>
      </c>
      <c r="L596" s="444">
        <f t="shared" ca="1" si="54"/>
        <v>-2794762.8026539534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-2794762.8026539534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-11735.075442368885</v>
      </c>
      <c r="L597" s="444">
        <f t="shared" ca="1" si="54"/>
        <v>-2828153.1816109014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-2828153.1816109014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-11874.202021356168</v>
      </c>
      <c r="L598" s="444">
        <f t="shared" ca="1" si="54"/>
        <v>-2861682.6871468364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-2861682.6871468364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-12013.908294422563</v>
      </c>
      <c r="L599" s="444">
        <f t="shared" ca="1" si="54"/>
        <v>-2895351.8989558378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-2895351.8989558378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-12154.196676960069</v>
      </c>
      <c r="L600" s="444">
        <f t="shared" ca="1" si="54"/>
        <v>-2929161.3991473769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-2929161.3991473769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-12295.069594424815</v>
      </c>
      <c r="L601" s="444">
        <f t="shared" ca="1" si="54"/>
        <v>-2963111.7722563804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-2963111.7722563804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-12436.529482378997</v>
      </c>
      <c r="L602" s="444">
        <f t="shared" ca="1" si="54"/>
        <v>-2997203.6052533383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-2997203.6052533383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-12578.578786532988</v>
      </c>
      <c r="L603" s="444">
        <f t="shared" ca="1" si="54"/>
        <v>-3031437.4875544501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-3031437.4875544501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-12721.21996278762</v>
      </c>
      <c r="L604" s="444">
        <f t="shared" ca="1" si="54"/>
        <v>-3065814.0110318167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-3065814.0110318167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-12864.455477276648</v>
      </c>
      <c r="L605" s="444">
        <f t="shared" ca="1" si="54"/>
        <v>-3100333.7700236724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-3100333.7700236724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-13008.28780640938</v>
      </c>
      <c r="L606" s="444">
        <f t="shared" ca="1" si="54"/>
        <v>-3134997.3613446606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-3134997.3613446606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-13152.719436913498</v>
      </c>
      <c r="L607" s="444">
        <f t="shared" ca="1" si="54"/>
        <v>-3169805.3842961532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-3169805.3842961532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-13297.75286587805</v>
      </c>
      <c r="L608" s="444">
        <f t="shared" ca="1" si="54"/>
        <v>-3204758.44067661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-3204758.44067661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-13443.39060079662</v>
      </c>
      <c r="L609" s="444">
        <f t="shared" ca="1" si="54"/>
        <v>-3239857.1347919856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-3239857.1347919856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-13589.635159610685</v>
      </c>
      <c r="L610" s="444">
        <f t="shared" ca="1" si="54"/>
        <v>-3275102.0734661752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-3275102.0734661752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-13736.489070753141</v>
      </c>
      <c r="L611" s="444">
        <f t="shared" ca="1" si="54"/>
        <v>-3310493.8660515072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-3310493.8660515072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-13883.954873192022</v>
      </c>
      <c r="L612" s="444">
        <f t="shared" ca="1" si="54"/>
        <v>-3346033.1244392782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-3346033.1244392782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-14032.035116474404</v>
      </c>
      <c r="L613" s="444">
        <f t="shared" ca="1" si="54"/>
        <v>-3381720.4630703316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-3381720.4630703316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-14180.732360770458</v>
      </c>
      <c r="L614" s="444">
        <f t="shared" ca="1" si="54"/>
        <v>-3417556.4989456809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-3417556.4989456809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-14330.049176917748</v>
      </c>
      <c r="L615" s="444">
        <f t="shared" ca="1" si="54"/>
        <v>-3453541.8516371776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-3453541.8516371776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-14479.98814646565</v>
      </c>
      <c r="L616" s="444">
        <f t="shared" ca="1" si="54"/>
        <v>-3489677.1432982222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-3489677.1432982222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-14630.551861720005</v>
      </c>
      <c r="L617" s="444">
        <f t="shared" ca="1" si="54"/>
        <v>-3525962.9986745212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-3525962.9986745212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-14781.742925787918</v>
      </c>
      <c r="L618" s="444">
        <f t="shared" ca="1" si="54"/>
        <v>-3562400.0451148879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-3562400.0451148879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-14933.563952622775</v>
      </c>
      <c r="L619" s="444">
        <f t="shared" ca="1" si="54"/>
        <v>-3598988.9125820897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-3598988.9125820897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-15086.017567069453</v>
      </c>
      <c r="L620" s="444">
        <f t="shared" ca="1" si="54"/>
        <v>-3635730.2336637378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-3635730.2336637378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-15239.106404909653</v>
      </c>
      <c r="L621" s="444">
        <f t="shared" ca="1" si="54"/>
        <v>-3672624.6435832265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-3672624.6435832265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-15392.833112907521</v>
      </c>
      <c r="L622" s="444">
        <f t="shared" ca="1" si="54"/>
        <v>-3709672.7802107129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-3709672.7802107129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-15547.200348855382</v>
      </c>
      <c r="L623" s="444">
        <f t="shared" ca="1" si="54"/>
        <v>-3746875.2840741472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-3746875.2840741472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-15702.210781619691</v>
      </c>
      <c r="L624" s="444">
        <f t="shared" ca="1" si="54"/>
        <v>-3784232.798370346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-3784232.798370346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-15857.867091187187</v>
      </c>
      <c r="L625" s="444">
        <f t="shared" ca="1" si="54"/>
        <v>-3821745.9689761121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-3821745.9689761121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-16014.171968711213</v>
      </c>
      <c r="L626" s="444">
        <f t="shared" ca="1" si="54"/>
        <v>-3859415.444459402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-3859415.444459402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-16171.128116558255</v>
      </c>
      <c r="L627" s="444">
        <f t="shared" ca="1" si="54"/>
        <v>-3897241.8760905392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-3897241.8760905392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-16328.738248354655</v>
      </c>
      <c r="L628" s="444">
        <f t="shared" ca="1" si="54"/>
        <v>-3935225.9178534728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-3935225.9178534728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-16487.005089033548</v>
      </c>
      <c r="L629" s="444">
        <f t="shared" ca="1" si="54"/>
        <v>-3973368.226457085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-3973368.226457085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-16645.93137488193</v>
      </c>
      <c r="L630" s="444">
        <f t="shared" ca="1" si="54"/>
        <v>-4011669.4613465457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-4011669.4613465457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-16805.519853588019</v>
      </c>
      <c r="L631" s="444">
        <f t="shared" ca="1" si="54"/>
        <v>-4050130.2847147128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-4050130.2847147128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-16965.773284288713</v>
      </c>
      <c r="L632" s="444">
        <f t="shared" ca="1" si="54"/>
        <v>-4088751.3615135802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-4088751.3615135802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-17126.694437617331</v>
      </c>
      <c r="L633" s="444">
        <f t="shared" ca="1" si="54"/>
        <v>-4127533.3594657765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-4127533.3594657765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-17288.286095751479</v>
      </c>
      <c r="L634" s="444">
        <f t="shared" ca="1" si="54"/>
        <v>-4166476.9490761068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-4166476.9490761068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-17450.551052461189</v>
      </c>
      <c r="L635" s="444">
        <f t="shared" ca="1" si="54"/>
        <v>-4205582.8036431465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-4205582.8036431465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-17613.492113157186</v>
      </c>
      <c r="L636" s="444">
        <f t="shared" ca="1" si="54"/>
        <v>-4244851.5992708821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-4244851.5992708821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-17777.112094939417</v>
      </c>
      <c r="L637" s="444">
        <f t="shared" ca="1" si="54"/>
        <v>-4284284.0148804002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-4284284.0148804002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-17941.413826645745</v>
      </c>
      <c r="L638" s="444">
        <f t="shared" ca="1" si="54"/>
        <v>-4323880.7322216239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-4323880.7322216239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-18106.400148900844</v>
      </c>
      <c r="L639" s="444">
        <f t="shared" ca="1" si="54"/>
        <v>-4363642.4358851034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-4363642.4358851034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-18272.073914165339</v>
      </c>
      <c r="L640" s="444">
        <f t="shared" ca="1" si="54"/>
        <v>-4403569.8133138474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-4403569.8133138474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-18438.437986785106</v>
      </c>
      <c r="L641" s="444">
        <f t="shared" ca="1" si="54"/>
        <v>-4443663.5548152113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-4443663.5548152113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-18605.49524304079</v>
      </c>
      <c r="L642" s="444">
        <f t="shared" ca="1" si="54"/>
        <v>-4483924.3535728306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-4483924.3535728306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-18773.248571197539</v>
      </c>
      <c r="L643" s="444">
        <f t="shared" ca="1" si="54"/>
        <v>-4524352.9056586064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-4524352.9056586064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-18941.700871554938</v>
      </c>
      <c r="L644" s="444">
        <f t="shared" ca="1" si="54"/>
        <v>-4564949.91004474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-4564949.91004474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-19110.855056497159</v>
      </c>
      <c r="L645" s="444">
        <f t="shared" ca="1" si="54"/>
        <v>-4605716.0686158156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-4605716.0686158156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-19280.714050543309</v>
      </c>
      <c r="L646" s="444">
        <f t="shared" ca="1" si="54"/>
        <v>-4646652.0861809375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-4646652.0861809375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-19451.280790397981</v>
      </c>
      <c r="L647" s="444">
        <f t="shared" ca="1" si="54"/>
        <v>-4687758.6704859138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-4687758.6704859138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-19622.558225002049</v>
      </c>
      <c r="L648" s="444">
        <f t="shared" ca="1" si="54"/>
        <v>-4729036.5322254943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-4729036.5322254943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-19794.549315583638</v>
      </c>
      <c r="L649" s="444">
        <f t="shared" ca="1" si="54"/>
        <v>-4770486.3850556565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-4770486.3850556565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-19967.257035709314</v>
      </c>
      <c r="L650" s="444">
        <f t="shared" ca="1" si="54"/>
        <v>-4812108.9456059439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-4812108.9456059439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-20140.684371335508</v>
      </c>
      <c r="L651" s="444">
        <f t="shared" ca="1" si="54"/>
        <v>-4853904.9334918577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-4853904.9334918577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-20314.834320860151</v>
      </c>
      <c r="L652" s="444">
        <f t="shared" ca="1" si="54"/>
        <v>-4895875.0713272961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-4895875.0713272961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-20489.709895174477</v>
      </c>
      <c r="L653" s="444">
        <f t="shared" ca="1" si="54"/>
        <v>-4938020.0847370485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-4938020.0847370485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-20665.314117715112</v>
      </c>
      <c r="L654" s="444">
        <f t="shared" ca="1" si="54"/>
        <v>-4980340.7023693416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-4980340.7023693416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-20841.650024516333</v>
      </c>
      <c r="L655" s="444">
        <f t="shared" ca="1" si="54"/>
        <v>-5022837.6559084365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-5022837.6559084365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-21018.720664262561</v>
      </c>
      <c r="L656" s="444">
        <f t="shared" ca="1" si="54"/>
        <v>-5065511.6800872777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-5065511.6800872777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-21196.529098341067</v>
      </c>
      <c r="L657" s="444">
        <f t="shared" ca="1" si="54"/>
        <v>-5108363.5127001973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-5108363.5127001973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-21375.078400894898</v>
      </c>
      <c r="L658" s="444">
        <f t="shared" ca="1" si="54"/>
        <v>-5151393.8946156707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-5151393.8946156707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-21554.371658876036</v>
      </c>
      <c r="L659" s="444">
        <f t="shared" ca="1" si="54"/>
        <v>-5194603.5697891247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-5194603.5697891247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-21734.411972098762</v>
      </c>
      <c r="L660" s="444">
        <f t="shared" ca="1" si="54"/>
        <v>-5237993.285275802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-5237993.285275802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-21915.202453293252</v>
      </c>
      <c r="L661" s="444">
        <f t="shared" ca="1" si="54"/>
        <v>-5281563.7912436733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-5281563.7912436733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-22096.746228159383</v>
      </c>
      <c r="L662" s="444">
        <f t="shared" ca="1" si="54"/>
        <v>-5325315.8409864111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-5325315.8409864111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-22279.046435420791</v>
      </c>
      <c r="L663" s="444">
        <f t="shared" ca="1" si="54"/>
        <v>-5369250.1909364099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-5369250.1909364099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-22462.106226879117</v>
      </c>
      <c r="L664" s="444">
        <f t="shared" ca="1" si="54"/>
        <v>-5413367.6006778674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-5413367.6006778674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-22645.928767468526</v>
      </c>
      <c r="L665" s="444">
        <f t="shared" ca="1" si="54"/>
        <v>-5457668.8329599146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-5457668.8329599146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-22830.517235310388</v>
      </c>
      <c r="L666" s="444">
        <f t="shared" ca="1" si="54"/>
        <v>-5502154.6537098037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-5502154.6537098037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-23015.874821768259</v>
      </c>
      <c r="L667" s="444">
        <f t="shared" ca="1" si="54"/>
        <v>-5546825.8320461502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-5546825.8320461502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-23202.004731503035</v>
      </c>
      <c r="L668" s="444">
        <f t="shared" ca="1" si="54"/>
        <v>-5591683.1402922319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-5591683.1402922319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-23388.910182528376</v>
      </c>
      <c r="L669" s="444">
        <f t="shared" ca="1" si="54"/>
        <v>-5636727.3539893385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-5636727.3539893385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-23576.594406266318</v>
      </c>
      <c r="L670" s="444">
        <f t="shared" ca="1" si="54"/>
        <v>-5681959.2519101836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-5681959.2519101836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-23765.060647603175</v>
      </c>
      <c r="L671" s="444">
        <f t="shared" ca="1" si="54"/>
        <v>-5727379.6160723651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-5727379.6160723651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-23954.312164945597</v>
      </c>
      <c r="L672" s="444">
        <f t="shared" ca="1" si="54"/>
        <v>-5772989.231751889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-5772989.231751889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-24144.352230276949</v>
      </c>
      <c r="L673" s="444">
        <f t="shared" ca="1" si="54"/>
        <v>-5818788.8874967443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-5818788.8874967443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-24335.184129213845</v>
      </c>
      <c r="L674" s="444">
        <f t="shared" ca="1" si="54"/>
        <v>-5864779.3751405366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-5864779.3751405366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-24526.811161062978</v>
      </c>
      <c r="L675" s="444">
        <f t="shared" ca="1" si="54"/>
        <v>-5910961.4898161776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-5910961.4898161776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-24719.236638878148</v>
      </c>
      <c r="L676" s="444">
        <f t="shared" ca="1" si="54"/>
        <v>-5957336.0299696345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-5957336.0299696345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-24912.463889517552</v>
      </c>
      <c r="L677" s="444">
        <f t="shared" ca="1" si="54"/>
        <v>-6003903.7973737307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-6003903.7973737307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-25106.496253701287</v>
      </c>
      <c r="L678" s="444">
        <f t="shared" ca="1" si="54"/>
        <v>-6050665.59714201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-6050665.59714201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-25301.337086069118</v>
      </c>
      <c r="L679" s="444">
        <f t="shared" ca="1" si="54"/>
        <v>-6097622.2377426578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-6097622.2377426578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-25496.989755238483</v>
      </c>
      <c r="L680" s="444">
        <f t="shared" ca="1" si="54"/>
        <v>-6144774.5310124746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-6144774.5310124746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-25693.457643862719</v>
      </c>
      <c r="L681" s="444">
        <f t="shared" ca="1" si="54"/>
        <v>-6192123.2921709158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-6192123.2921709158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-25890.744148689559</v>
      </c>
      <c r="L682" s="444">
        <f t="shared" ca="1" si="54"/>
        <v>-6239669.3398341835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-6239669.3398341835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-26088.852680619842</v>
      </c>
      <c r="L683" s="444">
        <f t="shared" ca="1" si="54"/>
        <v>-6287413.4960293816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-6287413.4960293816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-26287.7866647665</v>
      </c>
      <c r="L684" s="444">
        <f t="shared" ca="1" si="54"/>
        <v>-6335356.5862087263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-6335356.5862087263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-26487.54954051377</v>
      </c>
      <c r="L685" s="444">
        <f t="shared" ca="1" si="54"/>
        <v>-6383499.4392638188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-6383499.4392638188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-26688.144761576656</v>
      </c>
      <c r="L686" s="444">
        <f t="shared" ca="1" si="54"/>
        <v>-6431842.8875399735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-6431842.8875399735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-26889.575796060632</v>
      </c>
      <c r="L687" s="444">
        <f t="shared" ca="1" si="54"/>
        <v>-6480387.7668506121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-6480387.7668506121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-27091.846126521628</v>
      </c>
      <c r="L688" s="444">
        <f t="shared" ca="1" si="54"/>
        <v>-6529134.9164917124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-6529134.9164917124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-27294.959250026215</v>
      </c>
      <c r="L689" s="444">
        <f t="shared" ca="1" si="54"/>
        <v>-6578085.1792563172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-6578085.1792563172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-27498.918678212067</v>
      </c>
      <c r="L690" s="444">
        <f t="shared" ca="1" si="54"/>
        <v>-6627239.4014491076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-6627239.4014491076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-27703.727937348693</v>
      </c>
      <c r="L691" s="444">
        <f t="shared" ca="1" si="54"/>
        <v>-6676598.4329010351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-6676598.4329010351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-27909.39056839839</v>
      </c>
      <c r="L692" s="444">
        <f t="shared" ca="1" si="54"/>
        <v>-6726163.1269840114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-6726163.1269840114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-28115.910127077459</v>
      </c>
      <c r="L693" s="444">
        <f t="shared" ca="1" si="54"/>
        <v>-6775934.340625667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-6775934.340625667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-28323.290183917688</v>
      </c>
      <c r="L694" s="444">
        <f t="shared" ca="1" si="54"/>
        <v>-6825912.934324163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-6825912.934324163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-28531.534324328088</v>
      </c>
      <c r="L695" s="444">
        <f t="shared" ca="1" si="54"/>
        <v>-6876099.7721630698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-6876099.7721630698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-28740.646148656866</v>
      </c>
      <c r="L696" s="444">
        <f t="shared" ca="1" si="54"/>
        <v>-6926495.7218263047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-6926495.7218263047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-28950.629272253678</v>
      </c>
      <c r="L697" s="444">
        <f t="shared" ca="1" si="54"/>
        <v>-6977101.6546131363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-6977101.6546131363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-29161.487325532144</v>
      </c>
      <c r="L698" s="444">
        <f t="shared" ca="1" si="54"/>
        <v>-7027918.4454532471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-7027918.4454532471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-29373.223954032605</v>
      </c>
      <c r="L699" s="444">
        <f t="shared" ca="1" si="54"/>
        <v>-7078946.9729218576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-7078946.9729218576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-29585.842818485151</v>
      </c>
      <c r="L700" s="444">
        <f t="shared" ca="1" si="54"/>
        <v>-7130188.1192549216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-7130188.1192549216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-29799.347594872917</v>
      </c>
      <c r="L701" s="444">
        <f t="shared" ca="1" si="54"/>
        <v>-7181642.770364373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-7181642.770364373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-30013.741974495631</v>
      </c>
      <c r="L702" s="444">
        <f t="shared" ca="1" si="54"/>
        <v>-7233311.8158534467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-7233311.8158534467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-30229.029664033435</v>
      </c>
      <c r="L703" s="444">
        <f t="shared" ca="1" si="54"/>
        <v>-7285196.1490320582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-7285196.1490320582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-30445.214385610987</v>
      </c>
      <c r="L704" s="444">
        <f t="shared" ca="1" si="54"/>
        <v>-7337296.6669322476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-7337296.6669322476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-30662.29987686178</v>
      </c>
      <c r="L705" s="444">
        <f t="shared" ca="1" si="54"/>
        <v>-7389614.2703236882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-7389614.2703236882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-30880.289890992772</v>
      </c>
      <c r="L706" s="444">
        <f t="shared" ca="1" si="54"/>
        <v>-7442149.863729259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-7442149.863729259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-31099.188196849322</v>
      </c>
      <c r="L707" s="444">
        <f t="shared" ca="1" si="54"/>
        <v>-7494904.3554406865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-7494904.3554406865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-31318.998578980267</v>
      </c>
      <c r="L708" s="444">
        <f t="shared" ca="1" si="54"/>
        <v>-7547878.6575342454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-7547878.6575342454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-31539.724837703438</v>
      </c>
      <c r="L709" s="444">
        <f t="shared" ca="1" si="54"/>
        <v>-7601073.6858865274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-7601073.6858865274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-31761.370789171277</v>
      </c>
      <c r="L710" s="444">
        <f t="shared" ca="1" si="54"/>
        <v>-7654490.360190277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-7654490.360190277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-31983.940265436897</v>
      </c>
      <c r="L711" s="444">
        <f t="shared" ca="1" si="54"/>
        <v>-7708129.603970292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-7708129.603970292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-32207.437114520297</v>
      </c>
      <c r="L712" s="444">
        <f t="shared" ca="1" si="54"/>
        <v>-7761992.3445993904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-7761992.3445993904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-32431.865200474866</v>
      </c>
      <c r="L713" s="444">
        <f t="shared" ca="1" si="54"/>
        <v>-7816079.5133144436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-7816079.5133144436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-32657.228403454257</v>
      </c>
      <c r="L714" s="444">
        <f t="shared" ca="1" si="54"/>
        <v>-7870392.0452324767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-7870392.0452324767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-32883.530619779398</v>
      </c>
      <c r="L715" s="444">
        <f t="shared" ca="1" si="54"/>
        <v>-7924930.8793668346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-7924930.8793668346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-33110.775762005884</v>
      </c>
      <c r="L716" s="444">
        <f t="shared" ca="1" si="54"/>
        <v>-7979696.9586434187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-7979696.9586434187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-33338.967758991654</v>
      </c>
      <c r="L717" s="444">
        <f t="shared" ca="1" si="54"/>
        <v>-8034691.2299169889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-8034691.2299169889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-33568.110555964864</v>
      </c>
      <c r="L718" s="444">
        <f t="shared" ca="1" si="54"/>
        <v>-8089914.6439875318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-8089914.6439875318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-33798.208114592126</v>
      </c>
      <c r="L719" s="444">
        <f t="shared" ca="1" si="54"/>
        <v>-8145368.1556167025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-8145368.1556167025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-34029.264413047</v>
      </c>
      <c r="L720" s="444">
        <f t="shared" ca="1" si="54"/>
        <v>-8201052.7235443275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-8201052.7235443275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-34261.283446078771</v>
      </c>
      <c r="L721" s="444">
        <f t="shared" ca="1" si="54"/>
        <v>-8256969.310504985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-8256969.310504985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-34494.269225081516</v>
      </c>
      <c r="L722" s="444">
        <f t="shared" ca="1" si="54"/>
        <v>-8313118.8832446449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-8313118.8832446449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-34728.225778163433</v>
      </c>
      <c r="L723" s="444">
        <f t="shared" ca="1" si="54"/>
        <v>-8369502.4125373866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-8369502.4125373866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-34963.157150216524</v>
      </c>
      <c r="L724" s="444">
        <f t="shared" ca="1" si="54"/>
        <v>-8426120.8732021824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-8426120.8732021824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-35199.067402986504</v>
      </c>
      <c r="L725" s="444">
        <f t="shared" ca="1" si="54"/>
        <v>-8482975.2441197485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-8482975.2441197485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-35435.960615143034</v>
      </c>
      <c r="L726" s="444">
        <f t="shared" ca="1" si="54"/>
        <v>-8540066.508249471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-8540066.508249471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-35673.84088235021</v>
      </c>
      <c r="L727" s="444">
        <f t="shared" ca="1" si="54"/>
        <v>-8597395.6526464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-8597395.6526464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-35912.712317337413</v>
      </c>
      <c r="L728" s="444">
        <f t="shared" ca="1" si="54"/>
        <v>-8654963.6684783176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-8654963.6684783176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-36152.579049970402</v>
      </c>
      <c r="L729" s="444">
        <f t="shared" ca="1" si="54"/>
        <v>-8712771.5510428678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-8712771.5510428678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-36393.445227322693</v>
      </c>
      <c r="L730" s="444">
        <f t="shared" ca="1" si="54"/>
        <v>-8770820.2997847702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-8770820.2997847702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-36635.315013747291</v>
      </c>
      <c r="L731" s="444">
        <f t="shared" ca="1" si="54"/>
        <v>-8829110.9183130972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-8829110.9183130972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-36878.192590948653</v>
      </c>
      <c r="L732" s="444">
        <f t="shared" ca="1" si="54"/>
        <v>-8887644.4144186247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-8887644.4144186247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-37122.082158055018</v>
      </c>
      <c r="L733" s="444">
        <f t="shared" ca="1" si="54"/>
        <v>-8946421.8000912592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-8946421.8000912592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-37366.987931690994</v>
      </c>
      <c r="L734" s="444">
        <f t="shared" ca="1" si="54"/>
        <v>-9005444.0915375296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-9005444.0915375296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-37612.914146050454</v>
      </c>
      <c r="L735" s="444">
        <f t="shared" ca="1" si="54"/>
        <v>-9064712.3091981597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-9064712.3091981597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-37859.865052969748</v>
      </c>
      <c r="L736" s="444">
        <f t="shared" ca="1" si="54"/>
        <v>-9124227.4777657092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-9124227.4777657092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-38107.844922001204</v>
      </c>
      <c r="L737" s="444">
        <f t="shared" ca="1" si="54"/>
        <v>-9183990.626202289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-9183990.626202289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-38356.85804048695</v>
      </c>
      <c r="L738" s="444">
        <f t="shared" ca="1" si="54"/>
        <v>-9244002.7877573557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-9244002.7877573557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-38606.908713633064</v>
      </c>
      <c r="L739" s="444">
        <f t="shared" ca="1" si="54"/>
        <v>-9304264.9999855682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-9304264.9999855682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-38858.001264583945</v>
      </c>
      <c r="L740" s="444">
        <f t="shared" ca="1" si="54"/>
        <v>-9364778.3047647309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-9364778.3047647309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-39110.140034497126</v>
      </c>
      <c r="L741" s="444">
        <f t="shared" ca="1" si="54"/>
        <v>-9425543.748313807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-9425543.748313807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-39363.329382618278</v>
      </c>
      <c r="L742" s="444">
        <f t="shared" ca="1" si="54"/>
        <v>-9486562.3812110052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-9486562.3812110052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-39617.573686356598</v>
      </c>
      <c r="L743" s="444">
        <f t="shared" ca="1" si="54"/>
        <v>-9547835.2584119402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-9547835.2584119402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-39872.877341360494</v>
      </c>
      <c r="L744" s="444">
        <f t="shared" ca="1" si="54"/>
        <v>-9609363.4392678794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-9609363.4392678794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-40129.244761593574</v>
      </c>
      <c r="L745" s="444">
        <f t="shared" ca="1" si="54"/>
        <v>-9671147.9875440523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-9671147.9875440523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-40386.680379410966</v>
      </c>
      <c r="L746" s="444">
        <f t="shared" ca="1" si="54"/>
        <v>-9733189.9714380428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-9733189.9714380428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-40645.188645635928</v>
      </c>
      <c r="L747" s="444">
        <f t="shared" ca="1" si="54"/>
        <v>-9795490.4635982588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-9795490.4635982588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-40904.774029636828</v>
      </c>
      <c r="L748" s="444">
        <f t="shared" ca="1" si="54"/>
        <v>-9858050.5411424749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-9858050.5411424749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-41165.441019404388</v>
      </c>
      <c r="L749" s="444">
        <f t="shared" ca="1" si="54"/>
        <v>-9920871.2856764589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-9920871.2856764589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-41427.194121629327</v>
      </c>
      <c r="L750" s="444">
        <f t="shared" ca="1" si="54"/>
        <v>-9983953.7833126672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-9983953.7833126672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-41690.037861780191</v>
      </c>
      <c r="L751" s="444">
        <f t="shared" ca="1" si="54"/>
        <v>-10047299.124689026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-10047299.124689026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-41953.976784181687</v>
      </c>
      <c r="L752" s="444">
        <f t="shared" ca="1" si="54"/>
        <v>-10110908.404987786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-10110908.404987786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-42219.01545209319</v>
      </c>
      <c r="L753" s="444">
        <f t="shared" ca="1" si="54"/>
        <v>-10174782.723954458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-10174782.723954458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-42485.158447787653</v>
      </c>
      <c r="L754" s="444">
        <f t="shared" ca="1" si="54"/>
        <v>-10238923.185916824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-10238923.185916824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-42752.410372630846</v>
      </c>
      <c r="L755" s="444">
        <f t="shared" ca="1" si="54"/>
        <v>-10303330.899804035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-10303330.899804035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-43020.77584716089</v>
      </c>
      <c r="L756" s="444">
        <f t="shared" ca="1" si="54"/>
        <v>-10368006.979165776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-10368006.979165776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-43290.259511168144</v>
      </c>
      <c r="L757" s="444">
        <f t="shared" ca="1" si="54"/>
        <v>-10432952.542191524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-10432952.542191524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-43560.86602377543</v>
      </c>
      <c r="L758" s="444">
        <f t="shared" ca="1" si="54"/>
        <v>-10498168.711729879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-10498168.711729879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-43832.600063518577</v>
      </c>
      <c r="L759" s="444">
        <f t="shared" ca="1" si="54"/>
        <v>-10563656.615307976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-10563656.615307976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-44105.466328427312</v>
      </c>
      <c r="L760" s="444">
        <f t="shared" ca="1" si="54"/>
        <v>-10629417.385150982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-10629417.385150982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-44379.469536106502</v>
      </c>
      <c r="L761" s="444">
        <f t="shared" ca="1" si="54"/>
        <v>-10695452.158201668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-10695452.158201668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-44654.6144238177</v>
      </c>
      <c r="L762" s="444">
        <f t="shared" ca="1" si="54"/>
        <v>-10761762.076140065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-10761762.076140065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-44930.905748561017</v>
      </c>
      <c r="L763" s="444">
        <f t="shared" ca="1" si="54"/>
        <v>-10828348.285403205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-10828348.285403205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-45208.348287157438</v>
      </c>
      <c r="L764" s="444">
        <f t="shared" ca="1" si="54"/>
        <v>-10895211.937204942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-10895211.937204942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-45486.946836331335</v>
      </c>
      <c r="L765" s="444">
        <f t="shared" ca="1" si="54"/>
        <v>-10962354.187555853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-10962354.187555853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-45766.70621279347</v>
      </c>
      <c r="L766" s="444">
        <f t="shared" ca="1" si="54"/>
        <v>-11029776.197283225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-11029776.197283225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-46047.631253324187</v>
      </c>
      <c r="L767" s="444">
        <f t="shared" ca="1" si="54"/>
        <v>-11097479.132051129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-11097479.132051129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-46329.726814857117</v>
      </c>
      <c r="L768" s="444">
        <f t="shared" ca="1" si="54"/>
        <v>-11165464.162380565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-11165464.162380565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-46612.997774563104</v>
      </c>
      <c r="L769" s="444">
        <f t="shared" ca="1" si="54"/>
        <v>-11233732.463669708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-11233732.463669708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-46897.449029934527</v>
      </c>
      <c r="L770" s="444">
        <f t="shared" ca="1" si="54"/>
        <v>-11302285.216214221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-11302285.216214221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-47183.085498870001</v>
      </c>
      <c r="L771" s="444">
        <f t="shared" ca="1" si="54"/>
        <v>-11371123.60522767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-11371123.60522767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-47469.91211975937</v>
      </c>
      <c r="L772" s="444">
        <f t="shared" ca="1" si="54"/>
        <v>-11440248.820862008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-11440248.820862008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-47757.933851569112</v>
      </c>
      <c r="L773" s="444">
        <f t="shared" ref="L773:L1027" ca="1" si="80">I773-J773+K773</f>
        <v>-11509662.058228157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-11509662.058228157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-48047.155673928071</v>
      </c>
      <c r="L774" s="444">
        <f t="shared" ca="1" si="80"/>
        <v>-11579364.517416665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-11579364.517416665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-48337.582587213517</v>
      </c>
      <c r="L775" s="444">
        <f t="shared" ca="1" si="80"/>
        <v>-11649357.403518459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-11649357.403518459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-48629.219612637658</v>
      </c>
      <c r="L776" s="444">
        <f t="shared" ca="1" si="80"/>
        <v>-11719641.926645676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-11719641.926645676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-48922.071792334398</v>
      </c>
      <c r="L777" s="444">
        <f t="shared" ca="1" si="80"/>
        <v>-11790219.301952589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-11790219.301952589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-49216.144189446539</v>
      </c>
      <c r="L778" s="444">
        <f t="shared" ca="1" si="80"/>
        <v>-11861090.749656616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-11861090.749656616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-49511.44188821331</v>
      </c>
      <c r="L779" s="444">
        <f t="shared" ca="1" si="80"/>
        <v>-11932257.495059408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-11932257.495059408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-49807.96999405828</v>
      </c>
      <c r="L780" s="444">
        <f t="shared" ca="1" si="80"/>
        <v>-12003720.768568046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-12003720.768568046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-50105.733633677606</v>
      </c>
      <c r="L781" s="444">
        <f t="shared" ca="1" si="80"/>
        <v>-12075481.805716304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-12075481.805716304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-50404.737955128679</v>
      </c>
      <c r="L782" s="444">
        <f t="shared" ca="1" si="80"/>
        <v>-12147541.847186012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-12147541.847186012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-50704.988127919132</v>
      </c>
      <c r="L783" s="444">
        <f t="shared" ca="1" si="80"/>
        <v>-12219902.13882851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-12219902.13882851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-51006.489343096204</v>
      </c>
      <c r="L784" s="444">
        <f t="shared" ca="1" si="80"/>
        <v>-12292563.931686185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-12292563.931686185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-51309.246813336518</v>
      </c>
      <c r="L785" s="444">
        <f t="shared" ca="1" si="80"/>
        <v>-12365528.482014101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-12365528.482014101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-51613.265773036168</v>
      </c>
      <c r="L786" s="444">
        <f t="shared" ca="1" si="80"/>
        <v>-12438797.051301716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-12438797.051301716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-51918.551478401227</v>
      </c>
      <c r="L787" s="444">
        <f t="shared" ca="1" si="80"/>
        <v>-12512370.906294696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-12512370.906294696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-52225.109207538648</v>
      </c>
      <c r="L788" s="444">
        <f t="shared" ca="1" si="80"/>
        <v>-12586251.319016814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-12586251.319016814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-52532.944260547476</v>
      </c>
      <c r="L789" s="444">
        <f t="shared" ca="1" si="80"/>
        <v>-12660439.56679194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-12660439.56679194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-52842.061959610495</v>
      </c>
      <c r="L790" s="444">
        <f t="shared" ca="1" si="80"/>
        <v>-12734936.932266131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-12734936.932266131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-53152.467649086291</v>
      </c>
      <c r="L791" s="444">
        <f t="shared" ca="1" si="80"/>
        <v>-12809744.703429796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-12809744.703429796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-53464.166695601562</v>
      </c>
      <c r="L792" s="444">
        <f t="shared" ca="1" si="80"/>
        <v>-12884864.173639977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-12884864.173639977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-53777.164488143986</v>
      </c>
      <c r="L793" s="444">
        <f t="shared" ca="1" si="80"/>
        <v>-12960296.641642701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-12960296.641642701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-54091.46643815533</v>
      </c>
      <c r="L794" s="444">
        <f t="shared" ca="1" si="80"/>
        <v>-13036043.411595436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-13036043.411595436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-54407.077979625064</v>
      </c>
      <c r="L795" s="444">
        <f t="shared" ca="1" si="80"/>
        <v>-13112105.793089639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-13112105.793089639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-54724.004569184246</v>
      </c>
      <c r="L796" s="444">
        <f t="shared" ca="1" si="80"/>
        <v>-13188485.101173403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-13188485.101173403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-55042.251686199932</v>
      </c>
      <c r="L797" s="444">
        <f t="shared" ca="1" si="80"/>
        <v>-13265182.656374183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-13265182.656374183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-55361.824832869839</v>
      </c>
      <c r="L798" s="444">
        <f t="shared" ca="1" si="80"/>
        <v>-13342199.784721632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-13342199.784721632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-55682.729534317543</v>
      </c>
      <c r="L799" s="444">
        <f t="shared" ca="1" si="80"/>
        <v>-13419537.817770528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-13419537.817770528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-56004.971338687945</v>
      </c>
      <c r="L800" s="444">
        <f t="shared" ca="1" si="80"/>
        <v>-13497198.092623794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-13497198.092623794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-56328.555817243221</v>
      </c>
      <c r="L801" s="444">
        <f t="shared" ca="1" si="80"/>
        <v>-13575181.951955616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-13575181.951955616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-56653.488564459141</v>
      </c>
      <c r="L802" s="444">
        <f t="shared" ca="1" si="80"/>
        <v>-13653490.744034655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-13653490.744034655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-56979.77519812181</v>
      </c>
      <c r="L803" s="444">
        <f t="shared" ca="1" si="80"/>
        <v>-13732125.822747357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-13732125.822747357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-57307.421359424727</v>
      </c>
      <c r="L804" s="444">
        <f t="shared" ca="1" si="80"/>
        <v>-13811088.547621362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-13811088.547621362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-57636.432713066424</v>
      </c>
      <c r="L805" s="444">
        <f t="shared" ca="1" si="80"/>
        <v>-13890380.283849008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-13890380.283849008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-57966.81494734827</v>
      </c>
      <c r="L806" s="444">
        <f t="shared" ca="1" si="80"/>
        <v>-13970002.402310936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-13970002.402310936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-58298.573774272976</v>
      </c>
      <c r="L807" s="444">
        <f t="shared" ca="1" si="80"/>
        <v>-14049956.279599788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-14049956.279599788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-58631.714929643204</v>
      </c>
      <c r="L808" s="444">
        <f t="shared" ca="1" si="80"/>
        <v>-14130243.298044011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-14130243.298044011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-58966.244173160791</v>
      </c>
      <c r="L809" s="444">
        <f t="shared" ca="1" si="80"/>
        <v>-14210864.845731752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-14210864.845731752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-59302.167288526376</v>
      </c>
      <c r="L810" s="444">
        <f t="shared" ca="1" si="80"/>
        <v>-14291822.316534858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-14291822.316534858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-59639.490083539327</v>
      </c>
      <c r="L811" s="444">
        <f t="shared" ca="1" si="80"/>
        <v>-14373117.110132977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-14373117.110132977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-59978.218390198141</v>
      </c>
      <c r="L812" s="444">
        <f t="shared" ca="1" si="80"/>
        <v>-14454750.632037755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-14454750.632037755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-60318.358064801396</v>
      </c>
      <c r="L813" s="444">
        <f t="shared" ca="1" si="80"/>
        <v>-14536724.293617135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-14536724.293617135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-60659.914988048811</v>
      </c>
      <c r="L814" s="444">
        <f t="shared" ca="1" si="80"/>
        <v>-14619039.512119763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-14619039.512119763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-61002.895065143086</v>
      </c>
      <c r="L815" s="444">
        <f t="shared" ca="1" si="80"/>
        <v>-14701697.710699486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-14701697.710699486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-61347.30422589193</v>
      </c>
      <c r="L816" s="444">
        <f t="shared" ca="1" si="80"/>
        <v>-14784700.318439957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-14784700.318439957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-61693.148424810563</v>
      </c>
      <c r="L817" s="444">
        <f t="shared" ca="1" si="80"/>
        <v>-14868048.770379346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-14868048.770379346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-62040.433641224692</v>
      </c>
      <c r="L818" s="444">
        <f t="shared" ca="1" si="80"/>
        <v>-14951744.50753515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-14951744.50753515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-62389.165879373868</v>
      </c>
      <c r="L819" s="444">
        <f t="shared" ca="1" si="80"/>
        <v>-15035788.976929104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-15035788.976929104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-62739.351168515343</v>
      </c>
      <c r="L820" s="444">
        <f t="shared" ca="1" si="80"/>
        <v>-15120183.631612198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-15120183.631612198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-63090.995563028242</v>
      </c>
      <c r="L821" s="444">
        <f t="shared" ca="1" si="80"/>
        <v>-15204929.930689806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-15204929.930689806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-63444.105142518274</v>
      </c>
      <c r="L822" s="444">
        <f t="shared" ca="1" si="80"/>
        <v>-15290029.339346904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-15290029.339346904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-63798.686011922837</v>
      </c>
      <c r="L823" s="444">
        <f t="shared" ca="1" si="80"/>
        <v>-15375483.328873407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-15375483.328873407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-64154.744301616607</v>
      </c>
      <c r="L824" s="444">
        <f t="shared" ca="1" si="80"/>
        <v>-15461293.376689604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-15461293.376689604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-64512.286167517428</v>
      </c>
      <c r="L825" s="444">
        <f t="shared" ca="1" si="80"/>
        <v>-15547460.9663717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-15547460.9663717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-64871.317791192836</v>
      </c>
      <c r="L826" s="444">
        <f t="shared" ca="1" si="80"/>
        <v>-15633987.587677473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-15633987.587677473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-65231.845379966879</v>
      </c>
      <c r="L827" s="444">
        <f t="shared" ca="1" si="80"/>
        <v>-15720874.73657202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-15720874.73657202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-65593.875167027509</v>
      </c>
      <c r="L828" s="444">
        <f t="shared" ca="1" si="80"/>
        <v>-15808123.915253626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-15808123.915253626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-65957.413411534202</v>
      </c>
      <c r="L829" s="444">
        <f t="shared" ca="1" si="80"/>
        <v>-15895736.632179739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-15895736.632179739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-66322.466398726319</v>
      </c>
      <c r="L830" s="444">
        <f t="shared" ca="1" si="80"/>
        <v>-15983714.402093045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-15983714.402093045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-66689.040440031764</v>
      </c>
      <c r="L831" s="444">
        <f t="shared" ca="1" si="80"/>
        <v>-16072058.746047657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-16072058.746047657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-67057.141873175977</v>
      </c>
      <c r="L832" s="444">
        <f t="shared" ca="1" si="80"/>
        <v>-16160771.191435412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-16160771.191435412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-67426.777062291614</v>
      </c>
      <c r="L833" s="444">
        <f t="shared" ca="1" si="80"/>
        <v>-16249853.272012282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-16249853.272012282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-67797.952398028589</v>
      </c>
      <c r="L834" s="444">
        <f t="shared" ca="1" si="80"/>
        <v>-16339306.52792489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-16339306.52792489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-68170.67429766446</v>
      </c>
      <c r="L835" s="444">
        <f t="shared" ca="1" si="80"/>
        <v>-16429132.505737133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-16429132.505737133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-68544.949205215482</v>
      </c>
      <c r="L836" s="444">
        <f t="shared" ca="1" si="80"/>
        <v>-16519332.758456929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-16519332.758456929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-68920.783591547937</v>
      </c>
      <c r="L837" s="444">
        <f t="shared" ca="1" si="80"/>
        <v>-16609908.845563056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-16609908.845563056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-69298.183954490145</v>
      </c>
      <c r="L838" s="444">
        <f t="shared" ca="1" si="80"/>
        <v>-16700862.333032126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-16700862.333032126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-69677.156818944612</v>
      </c>
      <c r="L839" s="444">
        <f t="shared" ca="1" si="80"/>
        <v>-16792194.79336565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-16792194.79336565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-70057.708737000939</v>
      </c>
      <c r="L840" s="444">
        <f t="shared" ca="1" si="80"/>
        <v>-16883907.805617228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-16883907.805617228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-70439.846288049186</v>
      </c>
      <c r="L841" s="444">
        <f t="shared" ca="1" si="80"/>
        <v>-16976002.955419853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-16976002.955419853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-70823.576078893457</v>
      </c>
      <c r="L842" s="444">
        <f t="shared" ca="1" si="80"/>
        <v>-17068481.835013323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-17068481.835013323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-71208.904743866253</v>
      </c>
      <c r="L843" s="444">
        <f t="shared" ca="1" si="80"/>
        <v>-17161346.043271765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-17161346.043271765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-71595.838944943098</v>
      </c>
      <c r="L844" s="444">
        <f t="shared" ca="1" si="80"/>
        <v>-17254597.185731284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-17254597.185731284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-71984.385371857759</v>
      </c>
      <c r="L845" s="444">
        <f t="shared" ca="1" si="80"/>
        <v>-17348236.874617718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-17348236.874617718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-72374.550742217893</v>
      </c>
      <c r="L846" s="444">
        <f t="shared" ca="1" si="80"/>
        <v>-17442266.728874512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-17442266.728874512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-72766.341801621209</v>
      </c>
      <c r="L847" s="444">
        <f t="shared" ca="1" si="80"/>
        <v>-17536688.37419071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-17536688.37419071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-73159.765323772037</v>
      </c>
      <c r="L848" s="444">
        <f t="shared" ca="1" si="80"/>
        <v>-17631503.443029061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-17631503.443029061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-73554.828110598493</v>
      </c>
      <c r="L849" s="444">
        <f t="shared" ca="1" si="80"/>
        <v>-17726713.574654236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-17726713.574654236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-73951.536992370064</v>
      </c>
      <c r="L850" s="444">
        <f t="shared" ca="1" si="80"/>
        <v>-17822320.415161185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-17822320.415161185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-74349.898827815676</v>
      </c>
      <c r="L851" s="444">
        <f t="shared" ca="1" si="80"/>
        <v>-17918325.61750358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-17918325.61750358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-74749.920504242327</v>
      </c>
      <c r="L852" s="444">
        <f t="shared" ca="1" si="80"/>
        <v>-18014730.841522399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-18014730.841522399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-75151.608937654062</v>
      </c>
      <c r="L853" s="444">
        <f t="shared" ca="1" si="80"/>
        <v>-18111537.753974631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-18111537.753974631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-75554.971072871704</v>
      </c>
      <c r="L854" s="444">
        <f t="shared" ca="1" si="80"/>
        <v>-18208748.02856208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-18208748.02856208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-75960.013883652733</v>
      </c>
      <c r="L855" s="444">
        <f t="shared" ca="1" si="80"/>
        <v>-18306363.345960312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-18306363.345960312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-76366.744372812042</v>
      </c>
      <c r="L856" s="444">
        <f t="shared" ca="1" si="80"/>
        <v>-18404385.3938477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-18404385.3938477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-76775.169572342827</v>
      </c>
      <c r="L857" s="444">
        <f t="shared" ca="1" si="80"/>
        <v>-18502815.86693462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-18502815.86693462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-77185.296543538323</v>
      </c>
      <c r="L858" s="444">
        <f t="shared" ca="1" si="80"/>
        <v>-18601656.466992736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-18601656.466992736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-77597.132377113798</v>
      </c>
      <c r="L859" s="444">
        <f t="shared" ca="1" si="80"/>
        <v>-18700908.902884427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-18700908.902884427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-78010.684193329187</v>
      </c>
      <c r="L860" s="444">
        <f t="shared" ca="1" si="80"/>
        <v>-18800574.890592333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-18800574.890592333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-78425.959142112129</v>
      </c>
      <c r="L861" s="444">
        <f t="shared" ca="1" si="80"/>
        <v>-18900656.153249022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-18900656.153249022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-78842.964403181657</v>
      </c>
      <c r="L862" s="444">
        <f t="shared" ca="1" si="80"/>
        <v>-19001154.421166781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-19001154.421166781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-79261.707186172323</v>
      </c>
      <c r="L863" s="444">
        <f t="shared" ca="1" si="80"/>
        <v>-19102071.431867532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-19102071.431867532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-79682.194730758783</v>
      </c>
      <c r="L864" s="444">
        <f t="shared" ca="1" si="80"/>
        <v>-19203408.930112869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-19203408.930112869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-80104.434306781026</v>
      </c>
      <c r="L865" s="444">
        <f t="shared" ca="1" si="80"/>
        <v>-19305168.667934228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-19305168.667934228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-80528.433214370016</v>
      </c>
      <c r="L866" s="444">
        <f t="shared" ca="1" si="80"/>
        <v>-19407352.404663175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-19407352.404663175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-80954.198784073975</v>
      </c>
      <c r="L867" s="444">
        <f t="shared" ca="1" si="80"/>
        <v>-19509961.906961828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-19509961.906961828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-81381.738376985028</v>
      </c>
      <c r="L868" s="444">
        <f t="shared" ca="1" si="80"/>
        <v>-19612998.948853392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-19612998.948853392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-81811.059384866545</v>
      </c>
      <c r="L869" s="444">
        <f t="shared" ca="1" si="80"/>
        <v>-19716465.311752837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-19716465.311752837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-82242.169230280895</v>
      </c>
      <c r="L870" s="444">
        <f t="shared" ca="1" si="80"/>
        <v>-19820362.784497697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-19820362.784497697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-82675.075366717807</v>
      </c>
      <c r="L871" s="444">
        <f t="shared" ca="1" si="80"/>
        <v>-19924693.163378991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-19924693.163378991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-83109.785278723197</v>
      </c>
      <c r="L872" s="444">
        <f t="shared" ca="1" si="80"/>
        <v>-20029458.252172291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-20029458.252172291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-83546.306482028624</v>
      </c>
      <c r="L873" s="444">
        <f t="shared" ca="1" si="80"/>
        <v>-20134659.862168897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-20134659.862168897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-83984.646523681149</v>
      </c>
      <c r="L874" s="444">
        <f t="shared" ca="1" si="80"/>
        <v>-20240299.812207155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-20240299.812207155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-84424.812982173884</v>
      </c>
      <c r="L875" s="444">
        <f t="shared" ca="1" si="80"/>
        <v>-20346379.928703908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-20346379.928703908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-84866.813467577027</v>
      </c>
      <c r="L876" s="444">
        <f t="shared" ca="1" si="80"/>
        <v>-20452902.045686062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-20452902.045686062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-85310.655621669328</v>
      </c>
      <c r="L877" s="444">
        <f t="shared" ca="1" si="80"/>
        <v>-20559868.00482231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-20559868.00482231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-85756.347118070364</v>
      </c>
      <c r="L878" s="444">
        <f t="shared" ca="1" si="80"/>
        <v>-20667279.65545496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-20667279.65545496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-86203.895662373077</v>
      </c>
      <c r="L879" s="444">
        <f t="shared" ca="1" si="80"/>
        <v>-20775138.854631912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-20775138.854631912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-86653.308992277045</v>
      </c>
      <c r="L880" s="444">
        <f t="shared" ca="1" si="80"/>
        <v>-20883447.467138767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-20883447.467138767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-87104.594877722266</v>
      </c>
      <c r="L881" s="444">
        <f t="shared" ca="1" si="80"/>
        <v>-20992207.365531068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-20992207.365531068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-87557.761121023519</v>
      </c>
      <c r="L882" s="444">
        <f t="shared" ca="1" si="80"/>
        <v>-21101420.430166669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-21101420.430166669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-88012.815557005189</v>
      </c>
      <c r="L883" s="444">
        <f t="shared" ca="1" si="80"/>
        <v>-21211088.549238253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-21211088.549238253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-88469.766053136787</v>
      </c>
      <c r="L884" s="444">
        <f t="shared" ca="1" si="80"/>
        <v>-21321213.618805967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-21321213.618805967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-88928.620509668937</v>
      </c>
      <c r="L885" s="444">
        <f t="shared" ca="1" si="80"/>
        <v>-21431797.542830214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-21431797.542830214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-89389.386859769962</v>
      </c>
      <c r="L886" s="444">
        <f t="shared" ca="1" si="80"/>
        <v>-21542842.233204562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-21542842.233204562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-89852.073069663078</v>
      </c>
      <c r="L887" s="444">
        <f t="shared" ca="1" si="80"/>
        <v>-21654349.609788802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-21654349.609788802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-90316.687138764071</v>
      </c>
      <c r="L888" s="444">
        <f t="shared" ca="1" si="80"/>
        <v>-21766321.600442141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-21766321.600442141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-90783.237099819657</v>
      </c>
      <c r="L889" s="444">
        <f t="shared" ca="1" si="80"/>
        <v>-21878760.141056538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-21878760.141056538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-91251.731019046318</v>
      </c>
      <c r="L890" s="444">
        <f t="shared" ca="1" si="80"/>
        <v>-21991667.175590161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-21991667.175590161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-91722.176996269744</v>
      </c>
      <c r="L891" s="444">
        <f t="shared" ca="1" si="80"/>
        <v>-22105044.656101007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-22105044.656101007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-92194.583165064934</v>
      </c>
      <c r="L892" s="444">
        <f t="shared" ca="1" si="80"/>
        <v>-22218894.542780649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-22218894.542780649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-92668.957692896773</v>
      </c>
      <c r="L893" s="444">
        <f t="shared" ca="1" si="80"/>
        <v>-22333218.803988121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-22333218.803988121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-93145.30878126125</v>
      </c>
      <c r="L894" s="444">
        <f t="shared" ca="1" si="80"/>
        <v>-22448019.416283961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-22448019.416283961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-93623.644665827247</v>
      </c>
      <c r="L895" s="444">
        <f t="shared" ca="1" si="80"/>
        <v>-22563298.364464365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-22563298.364464365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-94103.973616578922</v>
      </c>
      <c r="L896" s="444">
        <f t="shared" ca="1" si="80"/>
        <v>-22679057.64159552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-22679057.64159552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-94586.303937958743</v>
      </c>
      <c r="L897" s="444">
        <f t="shared" ca="1" si="80"/>
        <v>-22795299.249048058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-22795299.249048058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-95070.643969010984</v>
      </c>
      <c r="L898" s="444">
        <f t="shared" ca="1" si="80"/>
        <v>-22912025.196531646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-22912025.196531646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-95557.002083525935</v>
      </c>
      <c r="L899" s="444">
        <f t="shared" ca="1" si="80"/>
        <v>-23029237.502129748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-23029237.502129748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-96045.386690184692</v>
      </c>
      <c r="L900" s="444">
        <f t="shared" ca="1" si="80"/>
        <v>-23146938.19233451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-23146938.19233451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-96535.806232704534</v>
      </c>
      <c r="L901" s="444">
        <f t="shared" ca="1" si="80"/>
        <v>-23265129.302081794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-23265129.302081794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-97028.269189984872</v>
      </c>
      <c r="L902" s="444">
        <f t="shared" ca="1" si="80"/>
        <v>-23383812.874786355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-23383812.874786355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-97522.784076253884</v>
      </c>
      <c r="L903" s="444">
        <f t="shared" ca="1" si="80"/>
        <v>-23502990.962377187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-23502990.962377187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-98019.359441215682</v>
      </c>
      <c r="L904" s="444">
        <f t="shared" ca="1" si="80"/>
        <v>-23622665.625332981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-23622665.625332981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-98518.003870198154</v>
      </c>
      <c r="L905" s="444">
        <f t="shared" ca="1" si="80"/>
        <v>-23742838.932717755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-23742838.932717755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-99018.725984301389</v>
      </c>
      <c r="L906" s="444">
        <f t="shared" ca="1" si="80"/>
        <v>-23863512.962216634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-23863512.962216634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-99521.534440546719</v>
      </c>
      <c r="L907" s="444">
        <f t="shared" ca="1" si="80"/>
        <v>-23984689.800171759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-23984689.800171759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-100026.4379320264</v>
      </c>
      <c r="L908" s="444">
        <f t="shared" ca="1" si="80"/>
        <v>-24106371.541618362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-24106371.541618362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-100533.44518805391</v>
      </c>
      <c r="L909" s="444">
        <f t="shared" ca="1" si="80"/>
        <v>-24228560.290320992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-24228560.290320992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-101042.56497431487</v>
      </c>
      <c r="L910" s="444">
        <f t="shared" ca="1" si="80"/>
        <v>-24351258.158809885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-24351258.158809885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-101553.80609301859</v>
      </c>
      <c r="L911" s="444">
        <f t="shared" ca="1" si="80"/>
        <v>-24474467.268417481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-24474467.268417481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-102067.17738305025</v>
      </c>
      <c r="L912" s="444">
        <f t="shared" ca="1" si="80"/>
        <v>-24598189.749315109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-24598189.749315109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-102582.68772012369</v>
      </c>
      <c r="L913" s="444">
        <f t="shared" ca="1" si="80"/>
        <v>-24722427.74054981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-24722427.74054981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-103100.34601693494</v>
      </c>
      <c r="L914" s="444">
        <f t="shared" ca="1" si="80"/>
        <v>-24847183.390081324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-24847183.390081324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-103620.16122331626</v>
      </c>
      <c r="L915" s="444">
        <f t="shared" ca="1" si="80"/>
        <v>-24972458.854819216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-24972458.854819216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-104142.14232639081</v>
      </c>
      <c r="L916" s="444">
        <f t="shared" ca="1" si="80"/>
        <v>-25098256.300660186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-25098256.300660186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-104666.29835072818</v>
      </c>
      <c r="L917" s="444">
        <f t="shared" ca="1" si="80"/>
        <v>-25224577.902525492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-25224577.902525492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-105192.63835850029</v>
      </c>
      <c r="L918" s="444">
        <f t="shared" ca="1" si="80"/>
        <v>-25351425.844398569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-25351425.844398569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-105721.1714496381</v>
      </c>
      <c r="L919" s="444">
        <f t="shared" ca="1" si="80"/>
        <v>-25478802.319362786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-25478802.319362786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-106251.90676198901</v>
      </c>
      <c r="L920" s="444">
        <f t="shared" ca="1" si="80"/>
        <v>-25606709.529639352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-25606709.529639352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-106784.85347147471</v>
      </c>
      <c r="L921" s="444">
        <f t="shared" ca="1" si="80"/>
        <v>-25735149.686625402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-25735149.686625402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-107320.02079224991</v>
      </c>
      <c r="L922" s="444">
        <f t="shared" ca="1" si="80"/>
        <v>-25864125.010932229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-25864125.010932229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-107857.41797686169</v>
      </c>
      <c r="L923" s="444">
        <f t="shared" ca="1" si="80"/>
        <v>-25993637.732423667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-25993637.732423667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-108397.05431640935</v>
      </c>
      <c r="L924" s="444">
        <f t="shared" ca="1" si="80"/>
        <v>-26123690.090254653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-26123690.090254653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-108938.93914070513</v>
      </c>
      <c r="L925" s="444">
        <f t="shared" ca="1" si="80"/>
        <v>-26254284.332909934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-26254284.332909934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-109483.08181843544</v>
      </c>
      <c r="L926" s="444">
        <f t="shared" ca="1" si="80"/>
        <v>-26385422.718242947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-26385422.718242947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-110029.49175732303</v>
      </c>
      <c r="L927" s="444">
        <f t="shared" ca="1" si="80"/>
        <v>-26517107.513514847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-26517107.513514847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-110578.17840428927</v>
      </c>
      <c r="L928" s="444">
        <f t="shared" ca="1" si="80"/>
        <v>-26649340.995433714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-26649340.995433714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-111129.15124561788</v>
      </c>
      <c r="L929" s="444">
        <f t="shared" ca="1" si="80"/>
        <v>-26782125.450193908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-26782125.450193908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-111682.41980711868</v>
      </c>
      <c r="L930" s="444">
        <f t="shared" ca="1" si="80"/>
        <v>-26915463.173515603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-26915463.173515603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-112237.99365429241</v>
      </c>
      <c r="L931" s="444">
        <f t="shared" ca="1" si="80"/>
        <v>-27049356.470684472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-27049356.470684472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-112795.88239249605</v>
      </c>
      <c r="L932" s="444">
        <f t="shared" ca="1" si="80"/>
        <v>-27183807.656591546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-27183807.656591546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-113356.09566710885</v>
      </c>
      <c r="L933" s="444">
        <f t="shared" ca="1" si="80"/>
        <v>-27318819.055773232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-27318819.055773232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-113918.64316369922</v>
      </c>
      <c r="L934" s="444">
        <f t="shared" ca="1" si="80"/>
        <v>-27454393.002451509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-27454393.002451509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-114483.53460819201</v>
      </c>
      <c r="L935" s="444">
        <f t="shared" ca="1" si="80"/>
        <v>-27590531.840574279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-27590531.840574279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-115050.7797670369</v>
      </c>
      <c r="L936" s="444">
        <f t="shared" ca="1" si="80"/>
        <v>-27727237.923855893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-27727237.923855893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-115620.38844737696</v>
      </c>
      <c r="L937" s="444">
        <f t="shared" ca="1" si="80"/>
        <v>-27864513.615817849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-27864513.615817849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-116192.37049721845</v>
      </c>
      <c r="L938" s="444">
        <f t="shared" ca="1" si="80"/>
        <v>-28002361.289829645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-28002361.289829645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-116766.73580560094</v>
      </c>
      <c r="L939" s="444">
        <f t="shared" ca="1" si="80"/>
        <v>-28140783.329149824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-28140783.329149824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-117343.49430276833</v>
      </c>
      <c r="L940" s="444">
        <f t="shared" ca="1" si="80"/>
        <v>-28279782.126967169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-28279782.126967169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-117922.65596034059</v>
      </c>
      <c r="L941" s="444">
        <f t="shared" ca="1" si="80"/>
        <v>-28419360.086442087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-28419360.086442087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-118504.23079148609</v>
      </c>
      <c r="L942" s="444">
        <f t="shared" ca="1" si="80"/>
        <v>-28559519.620748151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-28559519.620748151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-119088.2288510947</v>
      </c>
      <c r="L943" s="444">
        <f t="shared" ca="1" si="80"/>
        <v>-28700263.153113823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-28700263.153113823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-119674.66023595167</v>
      </c>
      <c r="L944" s="444">
        <f t="shared" ca="1" si="80"/>
        <v>-28841593.116864353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-28841593.116864353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-120263.53508491222</v>
      </c>
      <c r="L945" s="444">
        <f t="shared" ca="1" si="80"/>
        <v>-28983511.955463842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-28983511.955463842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-120854.86357907673</v>
      </c>
      <c r="L946" s="444">
        <f t="shared" ca="1" si="80"/>
        <v>-29126022.122557495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-29126022.122557495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-121448.65594196696</v>
      </c>
      <c r="L947" s="444">
        <f t="shared" ca="1" si="80"/>
        <v>-29269126.082014039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-29269126.082014039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-122044.92243970257</v>
      </c>
      <c r="L948" s="444">
        <f t="shared" ca="1" si="80"/>
        <v>-29412826.307968318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-29412826.307968318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-122643.67338117871</v>
      </c>
      <c r="L949" s="444">
        <f t="shared" ca="1" si="80"/>
        <v>-29557125.284864075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-29557125.284864075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-123244.91911824438</v>
      </c>
      <c r="L950" s="444">
        <f t="shared" ca="1" si="80"/>
        <v>-29702025.507496897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-29702025.507496897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-123848.67004588114</v>
      </c>
      <c r="L951" s="444">
        <f t="shared" ca="1" si="80"/>
        <v>-29847529.481057357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-29847529.481057357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-124454.93660238305</v>
      </c>
      <c r="L952" s="444">
        <f t="shared" ca="1" si="80"/>
        <v>-29993639.721174318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-29993639.721174318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-125063.72926953707</v>
      </c>
      <c r="L953" s="444">
        <f t="shared" ca="1" si="80"/>
        <v>-30140358.753958434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-30140358.753958434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-125675.05857280419</v>
      </c>
      <c r="L954" s="444">
        <f t="shared" ca="1" si="80"/>
        <v>-30287689.116045814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-30287689.116045814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-126288.93508150162</v>
      </c>
      <c r="L955" s="444">
        <f t="shared" ca="1" si="80"/>
        <v>-30435633.354641892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-30435633.354641892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-126905.36940898529</v>
      </c>
      <c r="L956" s="444">
        <f t="shared" ca="1" si="80"/>
        <v>-30584194.027565453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-30584194.027565453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-127524.37221283348</v>
      </c>
      <c r="L957" s="444">
        <f t="shared" ca="1" si="80"/>
        <v>-30733373.703292865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-30733373.703292865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-128145.95419503099</v>
      </c>
      <c r="L958" s="444">
        <f t="shared" ca="1" si="80"/>
        <v>-30883174.961002473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-30883174.961002473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-128770.12610215438</v>
      </c>
      <c r="L959" s="444">
        <f t="shared" ca="1" si="80"/>
        <v>-31033600.390619203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-31033600.390619203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-129396.89872555743</v>
      </c>
      <c r="L960" s="444">
        <f t="shared" ca="1" si="80"/>
        <v>-31184652.592859339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-31184652.592859339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-130026.28290155798</v>
      </c>
      <c r="L961" s="444">
        <f t="shared" ca="1" si="80"/>
        <v>-31336334.179275475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-31336334.179275475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-130658.28951162522</v>
      </c>
      <c r="L962" s="444">
        <f t="shared" ca="1" si="80"/>
        <v>-31488647.772301678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-31488647.772301678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-131292.92948256774</v>
      </c>
      <c r="L963" s="444">
        <f t="shared" ca="1" si="80"/>
        <v>-31641596.005298823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-31641596.005298823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-131930.21378672251</v>
      </c>
      <c r="L964" s="444">
        <f t="shared" ca="1" si="80"/>
        <v>-31795181.522600122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-31795181.522600122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-132570.15344214457</v>
      </c>
      <c r="L965" s="444">
        <f t="shared" ca="1" si="80"/>
        <v>-31949406.979556844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-31949406.979556844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-133212.75951279758</v>
      </c>
      <c r="L966" s="444">
        <f t="shared" ca="1" si="80"/>
        <v>-32104275.042584218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-32104275.042584218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-133858.04310874498</v>
      </c>
      <c r="L967" s="444">
        <f t="shared" ca="1" si="80"/>
        <v>-32259788.389207542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-32259788.389207542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-134506.01538634216</v>
      </c>
      <c r="L968" s="444">
        <f t="shared" ca="1" si="80"/>
        <v>-32415949.708108462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-32415949.708108462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-135156.68754842933</v>
      </c>
      <c r="L969" s="444">
        <f t="shared" ca="1" si="80"/>
        <v>-32572761.699171469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-32572761.699171469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-135810.07084452518</v>
      </c>
      <c r="L970" s="444">
        <f t="shared" ca="1" si="80"/>
        <v>-32730227.07353057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-32730227.07353057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-136466.17657102147</v>
      </c>
      <c r="L971" s="444">
        <f t="shared" ca="1" si="80"/>
        <v>-32888348.55361617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-32888348.55361617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-137125.01607137811</v>
      </c>
      <c r="L972" s="444">
        <f t="shared" ca="1" si="80"/>
        <v>-33047128.873202126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-33047128.873202126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-137786.60073631961</v>
      </c>
      <c r="L973" s="444">
        <f t="shared" ca="1" si="80"/>
        <v>-33206570.777453024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-33206570.777453024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-138450.94200403165</v>
      </c>
      <c r="L974" s="444">
        <f t="shared" ca="1" si="80"/>
        <v>-33366677.022971634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-33366677.022971634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-139118.05136035921</v>
      </c>
      <c r="L975" s="444">
        <f t="shared" ca="1" si="80"/>
        <v>-33527450.377846569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-33527450.377846569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-139787.94033900477</v>
      </c>
      <c r="L976" s="444">
        <f t="shared" ca="1" si="80"/>
        <v>-33688893.621700153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-33688893.621700153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-140460.62052172804</v>
      </c>
      <c r="L977" s="444">
        <f t="shared" ca="1" si="80"/>
        <v>-33851009.545736462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-33851009.545736462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-141136.10353854598</v>
      </c>
      <c r="L978" s="444">
        <f t="shared" ca="1" si="80"/>
        <v>-34013800.952789582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-34013800.952789582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-141814.401067934</v>
      </c>
      <c r="L979" s="444">
        <f t="shared" ca="1" si="80"/>
        <v>-34177270.657372095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-34177270.657372095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-142495.5248370278</v>
      </c>
      <c r="L980" s="444">
        <f t="shared" ca="1" si="80"/>
        <v>-34341421.485723697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-34341421.485723697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-143179.48662182613</v>
      </c>
      <c r="L981" s="444">
        <f t="shared" ca="1" si="80"/>
        <v>-34506256.275860101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-34506256.275860101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-143866.2982473945</v>
      </c>
      <c r="L982" s="444">
        <f t="shared" ca="1" si="80"/>
        <v>-34671777.877622075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-34671777.877622075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-144555.9715880694</v>
      </c>
      <c r="L983" s="444">
        <f t="shared" ca="1" si="80"/>
        <v>-34837989.152724721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-34837989.152724721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-145248.51856766373</v>
      </c>
      <c r="L984" s="444">
        <f t="shared" ca="1" si="80"/>
        <v>-35004892.974806964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-35004892.974806964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-145943.9511596731</v>
      </c>
      <c r="L985" s="444">
        <f t="shared" ca="1" si="80"/>
        <v>-35172492.229481213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-35172492.229481213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-146642.28138748245</v>
      </c>
      <c r="L986" s="444">
        <f t="shared" ca="1" si="80"/>
        <v>-35340789.814383276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-35340789.814383276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-147343.52132457439</v>
      </c>
      <c r="L987" s="444">
        <f t="shared" ca="1" si="80"/>
        <v>-35509788.639222428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-35509788.639222428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-148047.68309473753</v>
      </c>
      <c r="L988" s="444">
        <f t="shared" ca="1" si="80"/>
        <v>-35679491.625831746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-35679491.625831746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-148754.77887227634</v>
      </c>
      <c r="L989" s="444">
        <f t="shared" ca="1" si="80"/>
        <v>-35849901.708218597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-35849901.708218597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-149464.82088222157</v>
      </c>
      <c r="L990" s="444">
        <f t="shared" ca="1" si="80"/>
        <v>-36021021.832615398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-36021021.832615398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-150177.82140054155</v>
      </c>
      <c r="L991" s="444">
        <f t="shared" ca="1" si="80"/>
        <v>-36192854.957530513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-36192854.957530513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-150893.79275435454</v>
      </c>
      <c r="L992" s="444">
        <f t="shared" ca="1" si="80"/>
        <v>-36365404.053799443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-36365404.053799443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-151612.74732214175</v>
      </c>
      <c r="L993" s="444">
        <f t="shared" ca="1" si="80"/>
        <v>-36538672.104636163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-36538672.104636163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-152334.69753396141</v>
      </c>
      <c r="L994" s="444">
        <f t="shared" ca="1" si="80"/>
        <v>-36712662.105684705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-36712662.105684705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-153059.65587166368</v>
      </c>
      <c r="L995" s="444">
        <f t="shared" ca="1" si="80"/>
        <v>-36887377.065070949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-36887377.065070949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-153787.63486910635</v>
      </c>
      <c r="L996" s="444">
        <f t="shared" ca="1" si="80"/>
        <v>-37062820.003454633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-37062820.003454633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-154518.64711237172</v>
      </c>
      <c r="L997" s="444">
        <f t="shared" ca="1" si="80"/>
        <v>-37238993.95408158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-37238993.95408158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-155252.70523998397</v>
      </c>
      <c r="L998" s="444">
        <f t="shared" ca="1" si="80"/>
        <v>-37415901.962836139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-37415901.962836139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-155989.82194312799</v>
      </c>
      <c r="L999" s="444">
        <f t="shared" ca="1" si="80"/>
        <v>-37593547.088293843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-37593547.088293843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-156730.0099658684</v>
      </c>
      <c r="L1000" s="444">
        <f t="shared" ca="1" si="80"/>
        <v>-37771932.401774287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-37771932.401774287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-157473.28210537028</v>
      </c>
      <c r="L1001" s="444">
        <f t="shared" ca="1" si="80"/>
        <v>-37951060.987394236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-37951060.987394236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-158219.65121212005</v>
      </c>
      <c r="L1002" s="444">
        <f t="shared" ca="1" si="80"/>
        <v>-38130935.942120932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-38130935.942120932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-158969.13019014796</v>
      </c>
      <c r="L1003" s="444">
        <f t="shared" ca="1" si="80"/>
        <v>-38311560.375825658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-38311560.375825658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-159721.73199725099</v>
      </c>
      <c r="L1004" s="444">
        <f t="shared" ca="1" si="80"/>
        <v>-38492937.411337487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-38492937.411337487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-160477.46964521694</v>
      </c>
      <c r="L1005" s="444">
        <f t="shared" ca="1" si="80"/>
        <v>-38675070.184497282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-38675070.184497282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-161236.3562000494</v>
      </c>
      <c r="L1006" s="444">
        <f t="shared" ca="1" si="80"/>
        <v>-38857961.844211906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-38857961.844211906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-161998.40478219368</v>
      </c>
      <c r="L1007" s="444">
        <f t="shared" ca="1" si="80"/>
        <v>-39041615.552508675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-39041615.552508675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-162763.62856676354</v>
      </c>
      <c r="L1008" s="444">
        <f t="shared" ca="1" si="80"/>
        <v>-39226034.484590016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-39226034.484590016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-163532.04078376913</v>
      </c>
      <c r="L1009" s="444">
        <f t="shared" ca="1" si="80"/>
        <v>-39411221.828888364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-39411221.828888364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-164303.65471834558</v>
      </c>
      <c r="L1010" s="444">
        <f t="shared" ca="1" si="80"/>
        <v>-39597180.787121288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-39597180.787121288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-165078.48371098278</v>
      </c>
      <c r="L1011" s="444">
        <f t="shared" ca="1" si="80"/>
        <v>-39783914.574346848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-39783914.574346848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-165856.54115775594</v>
      </c>
      <c r="L1012" s="444">
        <f t="shared" ca="1" si="80"/>
        <v>-39971426.419019178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-39971426.419019178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-166637.84051055732</v>
      </c>
      <c r="L1013" s="444">
        <f t="shared" ca="1" si="80"/>
        <v>-40159719.56304431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-40159719.56304431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-167422.3952773287</v>
      </c>
      <c r="L1014" s="444">
        <f t="shared" ca="1" si="80"/>
        <v>-40348797.261836216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-40348797.261836216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-168210.21902229497</v>
      </c>
      <c r="L1015" s="444">
        <f t="shared" ca="1" si="80"/>
        <v>-40538662.78437309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-40538662.78437309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-169001.32536619861</v>
      </c>
      <c r="L1016" s="444">
        <f t="shared" ca="1" si="80"/>
        <v>-40729319.413253866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-40729319.413253866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-169795.72798653517</v>
      </c>
      <c r="L1017" s="444">
        <f t="shared" ca="1" si="80"/>
        <v>-40920770.444754981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-40920770.444754981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-170593.44061778983</v>
      </c>
      <c r="L1018" s="444">
        <f t="shared" ca="1" si="80"/>
        <v>-41113019.18888735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-41113019.18888735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-171394.47705167471</v>
      </c>
      <c r="L1019" s="444">
        <f t="shared" ca="1" si="80"/>
        <v>-41306068.969453603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-41306068.969453603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-172198.85113736743</v>
      </c>
      <c r="L1020" s="444">
        <f t="shared" ca="1" si="80"/>
        <v>-41499923.12410555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-41499923.12410555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-173006.57678175054</v>
      </c>
      <c r="L1021" s="444">
        <f t="shared" ca="1" si="80"/>
        <v>-41694585.004401878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-41694585.004401878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-173817.66794965189</v>
      </c>
      <c r="L1022" s="444">
        <f t="shared" ca="1" si="80"/>
        <v>-41890057.975866109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-41890057.975866109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-174632.1386640862</v>
      </c>
      <c r="L1023" s="444">
        <f t="shared" ca="1" si="80"/>
        <v>-42086345.418044776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-42086345.418044776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-175450.00300649731</v>
      </c>
      <c r="L1024" s="444">
        <f t="shared" ca="1" si="80"/>
        <v>-42283450.724565849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-42283450.724565849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-176271.27511700179</v>
      </c>
      <c r="L1025" s="444">
        <f t="shared" ca="1" si="80"/>
        <v>-42481377.303197429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-42481377.303197429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-177095.96919463336</v>
      </c>
      <c r="L1026" s="444">
        <f t="shared" ca="1" si="80"/>
        <v>-42680128.575906642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-42680128.575906642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-177924.09949758841</v>
      </c>
      <c r="L1027" s="444">
        <f t="shared" ca="1" si="80"/>
        <v>-42879707.978918806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-42879707.978918806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-178755.68034347243</v>
      </c>
      <c r="L1028" s="444">
        <f t="shared" ref="L1028:L1282" ca="1" si="104">I1028-J1028+K1028</f>
        <v>-43080118.962776855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-43080118.962776855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-179590.72610954763</v>
      </c>
      <c r="L1029" s="444">
        <f t="shared" ca="1" si="104"/>
        <v>-43281364.992400981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-43281364.992400981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-180429.25123298151</v>
      </c>
      <c r="L1030" s="444">
        <f t="shared" ca="1" si="104"/>
        <v>-43483449.547148541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-43483449.547148541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-181271.27021109633</v>
      </c>
      <c r="L1031" s="444">
        <f t="shared" ca="1" si="104"/>
        <v>-43686376.120874211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-43686376.120874211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-182116.79760161994</v>
      </c>
      <c r="L1032" s="444">
        <f t="shared" ca="1" si="104"/>
        <v>-43890148.221990407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-43890148.221990407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-182965.84802293743</v>
      </c>
      <c r="L1033" s="444">
        <f t="shared" ca="1" si="104"/>
        <v>-44094769.373527922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-44094769.373527922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-183818.43615434374</v>
      </c>
      <c r="L1034" s="444">
        <f t="shared" ca="1" si="104"/>
        <v>-44300243.113196842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-44300243.113196842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-184674.57673629757</v>
      </c>
      <c r="L1035" s="444">
        <f t="shared" ca="1" si="104"/>
        <v>-44506572.993447721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-44506572.993447721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-185534.28457067625</v>
      </c>
      <c r="L1036" s="444">
        <f t="shared" ca="1" si="104"/>
        <v>-44713762.581532978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-44713762.581532978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-186397.57452103146</v>
      </c>
      <c r="L1037" s="444">
        <f t="shared" ca="1" si="104"/>
        <v>-44921815.45956859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-44921815.45956859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-187264.46151284652</v>
      </c>
      <c r="L1038" s="444">
        <f t="shared" ca="1" si="104"/>
        <v>-45130735.224596016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-45130735.224596016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-188134.96053379413</v>
      </c>
      <c r="L1039" s="444">
        <f t="shared" ca="1" si="104"/>
        <v>-45340525.488644391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-45340525.488644391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-189009.0866339957</v>
      </c>
      <c r="L1040" s="444">
        <f t="shared" ca="1" si="104"/>
        <v>-45551189.878792964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-45551189.878792964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-189886.85492628143</v>
      </c>
      <c r="L1041" s="444">
        <f t="shared" ca="1" si="104"/>
        <v>-45762732.037233822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-45762732.037233822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-190768.28058645167</v>
      </c>
      <c r="L1042" s="444">
        <f t="shared" ca="1" si="104"/>
        <v>-45975155.621334851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-45975155.621334851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-191653.3788535393</v>
      </c>
      <c r="L1043" s="444">
        <f t="shared" ca="1" si="104"/>
        <v>-46188464.303702965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-46188464.303702965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-192542.16503007308</v>
      </c>
      <c r="L1044" s="444">
        <f t="shared" ca="1" si="104"/>
        <v>-46402661.772247612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-46402661.772247612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-193434.65448234245</v>
      </c>
      <c r="L1045" s="444">
        <f t="shared" ca="1" si="104"/>
        <v>-46617751.730244532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-46617751.730244532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-194330.86264066296</v>
      </c>
      <c r="L1046" s="444">
        <f t="shared" ca="1" si="104"/>
        <v>-46833737.896399774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-46833737.896399774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-195230.80499964312</v>
      </c>
      <c r="L1047" s="444">
        <f t="shared" ca="1" si="104"/>
        <v>-47050624.004913993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-47050624.004913993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-196134.49711845239</v>
      </c>
      <c r="L1048" s="444">
        <f t="shared" ca="1" si="104"/>
        <v>-47268413.805547021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-47268413.805547021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-197041.95462109</v>
      </c>
      <c r="L1049" s="444">
        <f t="shared" ca="1" si="104"/>
        <v>-47487111.06368269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-47487111.06368269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-197953.19319665528</v>
      </c>
      <c r="L1050" s="444">
        <f t="shared" ca="1" si="104"/>
        <v>-47706719.560393922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-47706719.560393922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-198868.22859961874</v>
      </c>
      <c r="L1051" s="444">
        <f t="shared" ca="1" si="104"/>
        <v>-47927243.092508115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-47927243.092508115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-199787.07665009456</v>
      </c>
      <c r="L1052" s="444">
        <f t="shared" ca="1" si="104"/>
        <v>-48148685.47267279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-48148685.47267279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-200709.75323411403</v>
      </c>
      <c r="L1053" s="444">
        <f t="shared" ca="1" si="104"/>
        <v>-48371050.529421479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-48371050.529421479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-201636.27430390022</v>
      </c>
      <c r="L1054" s="444">
        <f t="shared" ca="1" si="104"/>
        <v>-48594342.107239954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-48594342.107239954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-202566.65587814388</v>
      </c>
      <c r="L1055" s="444">
        <f t="shared" ca="1" si="104"/>
        <v>-48818564.066632673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-48818564.066632673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-203500.9140422802</v>
      </c>
      <c r="L1056" s="444">
        <f t="shared" ca="1" si="104"/>
        <v>-49043720.28418953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-49043720.28418953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-204439.0649487671</v>
      </c>
      <c r="L1057" s="444">
        <f t="shared" ca="1" si="104"/>
        <v>-49269814.652652875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-49269814.652652875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-205381.12481736438</v>
      </c>
      <c r="L1058" s="444">
        <f t="shared" ca="1" si="104"/>
        <v>-49496851.080984816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-49496851.080984816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-206327.10993541413</v>
      </c>
      <c r="L1059" s="444">
        <f t="shared" ca="1" si="104"/>
        <v>-49724833.494434811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-49724833.494434811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-207277.03665812244</v>
      </c>
      <c r="L1060" s="444">
        <f t="shared" ca="1" si="104"/>
        <v>-49953765.834607512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-49953765.834607512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-208230.92140884203</v>
      </c>
      <c r="L1061" s="444">
        <f t="shared" ca="1" si="104"/>
        <v>-50183652.059530929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-50183652.059530929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-209188.78067935628</v>
      </c>
      <c r="L1062" s="444">
        <f t="shared" ca="1" si="104"/>
        <v>-50414496.143724859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-50414496.143724859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-210150.63103016431</v>
      </c>
      <c r="L1063" s="444">
        <f t="shared" ca="1" si="104"/>
        <v>-50646302.078269601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-50646302.078269601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-211116.4890907674</v>
      </c>
      <c r="L1064" s="444">
        <f t="shared" ca="1" si="104"/>
        <v>-50879073.870874949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-50879073.870874949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-212086.37155995634</v>
      </c>
      <c r="L1065" s="444">
        <f t="shared" ca="1" si="104"/>
        <v>-51112815.545949481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-51112815.545949481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-213060.29520610024</v>
      </c>
      <c r="L1066" s="444">
        <f t="shared" ca="1" si="104"/>
        <v>-51347531.144670159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-51347531.144670159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-214038.27686743639</v>
      </c>
      <c r="L1067" s="444">
        <f t="shared" ca="1" si="104"/>
        <v>-51583224.72505217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-51583224.72505217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-215020.33345236143</v>
      </c>
      <c r="L1068" s="444">
        <f t="shared" ca="1" si="104"/>
        <v>-51819900.362019107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-51819900.362019107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-216006.48193972369</v>
      </c>
      <c r="L1069" s="444">
        <f t="shared" ca="1" si="104"/>
        <v>-52057562.14747341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-52057562.14747341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-216996.7393791166</v>
      </c>
      <c r="L1070" s="444">
        <f t="shared" ca="1" si="104"/>
        <v>-52296214.190367103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-52296214.190367103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-217991.12289117367</v>
      </c>
      <c r="L1071" s="444">
        <f t="shared" ca="1" si="104"/>
        <v>-52535860.616772853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-52535860.616772853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-218989.64966786429</v>
      </c>
      <c r="L1072" s="444">
        <f t="shared" ca="1" si="104"/>
        <v>-52776505.569955297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-52776505.569955297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-219992.33697279118</v>
      </c>
      <c r="L1073" s="444">
        <f t="shared" ca="1" si="104"/>
        <v>-53018153.210442662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-53018153.210442662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-220999.20214148849</v>
      </c>
      <c r="L1074" s="444">
        <f t="shared" ca="1" si="104"/>
        <v>-53260807.716098726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-53260807.716098726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-222010.26258172211</v>
      </c>
      <c r="L1075" s="444">
        <f t="shared" ca="1" si="104"/>
        <v>-53504473.282195024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-53504473.282195024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-223025.53577379003</v>
      </c>
      <c r="L1076" s="444">
        <f t="shared" ca="1" si="104"/>
        <v>-53749154.121483393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-53749154.121483393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-224045.0392708249</v>
      </c>
      <c r="L1077" s="444">
        <f t="shared" ca="1" si="104"/>
        <v>-53994854.464268796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-53994854.464268796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-225068.79069909739</v>
      </c>
      <c r="L1078" s="444">
        <f t="shared" ca="1" si="104"/>
        <v>-54241578.558482468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-54241578.558482468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-226096.807758321</v>
      </c>
      <c r="L1079" s="444">
        <f t="shared" ca="1" si="104"/>
        <v>-54489330.669755369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-54489330.669755369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-227129.1082219581</v>
      </c>
      <c r="L1080" s="444">
        <f t="shared" ca="1" si="104"/>
        <v>-54738115.081491902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-54738115.081491902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-228165.70993752699</v>
      </c>
      <c r="L1081" s="444">
        <f t="shared" ca="1" si="104"/>
        <v>-54987936.094944008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-54987936.094944008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-229206.63082691075</v>
      </c>
      <c r="L1082" s="444">
        <f t="shared" ca="1" si="104"/>
        <v>-55238798.029285498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-55238798.029285498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-230251.88888666697</v>
      </c>
      <c r="L1083" s="444">
        <f t="shared" ca="1" si="104"/>
        <v>-55490705.221686743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-55490705.221686743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-231301.50218833881</v>
      </c>
      <c r="L1084" s="444">
        <f t="shared" ca="1" si="104"/>
        <v>-55743662.02738966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-55743662.02738966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-232355.48887876765</v>
      </c>
      <c r="L1085" s="444">
        <f t="shared" ca="1" si="104"/>
        <v>-55997672.819783002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-55997672.819783002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-233413.86718040658</v>
      </c>
      <c r="L1086" s="444">
        <f t="shared" ca="1" si="104"/>
        <v>-56252741.990477987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-56252741.990477987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-234476.65539163569</v>
      </c>
      <c r="L1087" s="444">
        <f t="shared" ca="1" si="104"/>
        <v>-56508873.949384198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-56508873.949384198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-235543.87188707819</v>
      </c>
      <c r="L1088" s="444">
        <f t="shared" ca="1" si="104"/>
        <v>-56766073.124785855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-56766073.124785855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-236615.53511791842</v>
      </c>
      <c r="L1089" s="444">
        <f t="shared" ca="1" si="104"/>
        <v>-57024343.96341835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-57024343.96341835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-237691.66361222052</v>
      </c>
      <c r="L1090" s="444">
        <f t="shared" ca="1" si="104"/>
        <v>-57283690.930545151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-57283690.930545151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-238772.27597524886</v>
      </c>
      <c r="L1091" s="444">
        <f t="shared" ca="1" si="104"/>
        <v>-57544118.510034978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-57544118.510034978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-239857.39088978982</v>
      </c>
      <c r="L1092" s="444">
        <f t="shared" ca="1" si="104"/>
        <v>-57805631.204439342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-57805631.204439342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-240947.0271164747</v>
      </c>
      <c r="L1093" s="444">
        <f t="shared" ca="1" si="104"/>
        <v>-58068233.535070397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-58068233.535070397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-242041.20349410403</v>
      </c>
      <c r="L1094" s="444">
        <f t="shared" ca="1" si="104"/>
        <v>-58331930.042079076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-58331930.042079076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-243139.93893997351</v>
      </c>
      <c r="L1095" s="444">
        <f t="shared" ca="1" si="104"/>
        <v>-58596725.284533627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-58596725.284533627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-244243.25245020085</v>
      </c>
      <c r="L1096" s="444">
        <f t="shared" ca="1" si="104"/>
        <v>-58862623.840498403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-58862623.840498403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-245351.16310005408</v>
      </c>
      <c r="L1097" s="444">
        <f t="shared" ca="1" si="104"/>
        <v>-59129630.307113037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-59129630.307113037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-246463.69004428168</v>
      </c>
      <c r="L1098" s="444">
        <f t="shared" ca="1" si="104"/>
        <v>-59397749.300671898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-59397749.300671898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-247580.85251744365</v>
      </c>
      <c r="L1099" s="444">
        <f t="shared" ca="1" si="104"/>
        <v>-59666985.456703916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-59666985.456703916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-248702.66983424374</v>
      </c>
      <c r="L1100" s="444">
        <f t="shared" ca="1" si="104"/>
        <v>-59937343.430052735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-59937343.430052735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-249829.16138986379</v>
      </c>
      <c r="L1101" s="444">
        <f t="shared" ca="1" si="104"/>
        <v>-60208827.894957177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-60208827.894957177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-250960.34666029894</v>
      </c>
      <c r="L1102" s="444">
        <f t="shared" ca="1" si="104"/>
        <v>-60481443.545132056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-60481443.545132056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-252096.24520269429</v>
      </c>
      <c r="L1103" s="444">
        <f t="shared" ca="1" si="104"/>
        <v>-60755195.093849331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-60755195.093849331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-253236.87665568295</v>
      </c>
      <c r="L1104" s="444">
        <f t="shared" ca="1" si="104"/>
        <v>-61030087.274019592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-61030087.274019592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-254382.26073972569</v>
      </c>
      <c r="L1105" s="444">
        <f t="shared" ca="1" si="104"/>
        <v>-61306124.838273898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-61306124.838273898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-255532.41725745198</v>
      </c>
      <c r="L1106" s="444">
        <f t="shared" ca="1" si="104"/>
        <v>-61583312.559045926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-61583312.559045926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-256687.36609400209</v>
      </c>
      <c r="L1107" s="444">
        <f t="shared" ca="1" si="104"/>
        <v>-61861655.228654504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-61861655.228654504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-257847.12721737113</v>
      </c>
      <c r="L1108" s="444">
        <f t="shared" ca="1" si="104"/>
        <v>-62141157.659386456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-62141157.659386456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-259011.7206787543</v>
      </c>
      <c r="L1109" s="444">
        <f t="shared" ca="1" si="104"/>
        <v>-62421824.683579788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-62421824.683579788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-260181.16661289314</v>
      </c>
      <c r="L1110" s="444">
        <f t="shared" ca="1" si="104"/>
        <v>-62703661.153707258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-62703661.153707258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-261355.4852384243</v>
      </c>
      <c r="L1111" s="444">
        <f t="shared" ca="1" si="104"/>
        <v>-62986671.942460261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-62986671.942460261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-262534.69685822848</v>
      </c>
      <c r="L1112" s="444">
        <f t="shared" ca="1" si="104"/>
        <v>-63270861.942833066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-63270861.942833066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-263718.82185978186</v>
      </c>
      <c r="L1113" s="444">
        <f t="shared" ca="1" si="104"/>
        <v>-63556236.068207428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-63556236.068207428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-264907.88071550836</v>
      </c>
      <c r="L1114" s="444">
        <f t="shared" ca="1" si="104"/>
        <v>-63842799.252437517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-63842799.252437517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-266101.89398313372</v>
      </c>
      <c r="L1115" s="444">
        <f t="shared" ca="1" si="104"/>
        <v>-64130556.449935228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-64130556.449935228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-267300.8823060409</v>
      </c>
      <c r="L1116" s="444">
        <f t="shared" ca="1" si="104"/>
        <v>-64419512.635755844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-64419512.635755844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-268504.86641362676</v>
      </c>
      <c r="L1117" s="444">
        <f t="shared" ca="1" si="104"/>
        <v>-64709672.805684045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-64709672.805684045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-269713.86712166091</v>
      </c>
      <c r="L1118" s="444">
        <f t="shared" ca="1" si="104"/>
        <v>-65001041.976320282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-65001041.976320282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-270927.90533264523</v>
      </c>
      <c r="L1119" s="444">
        <f t="shared" ca="1" si="104"/>
        <v>-65293625.185167506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-65293625.185167506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-272147.0020361754</v>
      </c>
      <c r="L1120" s="444">
        <f t="shared" ca="1" si="104"/>
        <v>-65587427.49071826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-65587427.49071826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-273371.17830930348</v>
      </c>
      <c r="L1121" s="444">
        <f t="shared" ca="1" si="104"/>
        <v>-65882453.972542144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-65882453.972542144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-274600.45531690301</v>
      </c>
      <c r="L1122" s="444">
        <f t="shared" ca="1" si="104"/>
        <v>-66178709.731373623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-66178709.731373623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-275834.85431203421</v>
      </c>
      <c r="L1123" s="444">
        <f t="shared" ca="1" si="104"/>
        <v>-66476199.889200233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-66476199.889200233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-277074.39663631172</v>
      </c>
      <c r="L1124" s="444">
        <f t="shared" ca="1" si="104"/>
        <v>-66774929.589351125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-66774929.589351125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-278319.10372027371</v>
      </c>
      <c r="L1125" s="444">
        <f t="shared" ca="1" si="104"/>
        <v>-67074903.996585973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-67074903.996585973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-279568.99708375224</v>
      </c>
      <c r="L1126" s="444">
        <f t="shared" ca="1" si="104"/>
        <v>-67376128.297184303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-67376128.297184303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-280824.09833624534</v>
      </c>
      <c r="L1127" s="444">
        <f t="shared" ca="1" si="104"/>
        <v>-67678607.699035138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-67678607.699035138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-282084.42917729053</v>
      </c>
      <c r="L1128" s="444">
        <f t="shared" ca="1" si="104"/>
        <v>-67982347.431727007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-67982347.431727007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-283350.01139683998</v>
      </c>
      <c r="L1129" s="444">
        <f t="shared" ca="1" si="104"/>
        <v>-68287352.746638432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-68287352.746638432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-284620.86687563756</v>
      </c>
      <c r="L1130" s="444">
        <f t="shared" ca="1" si="104"/>
        <v>-68593628.917028651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-68593628.917028651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-285897.01758559683</v>
      </c>
      <c r="L1131" s="444">
        <f t="shared" ca="1" si="104"/>
        <v>-68901181.238128826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-68901181.238128826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-287178.48559018085</v>
      </c>
      <c r="L1132" s="444">
        <f t="shared" ca="1" si="104"/>
        <v>-69210015.027233586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-69210015.027233586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-288465.29304478405</v>
      </c>
      <c r="L1133" s="444">
        <f t="shared" ca="1" si="104"/>
        <v>-69520135.623792961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-69520135.623792961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-289757.46219711477</v>
      </c>
      <c r="L1134" s="444">
        <f t="shared" ca="1" si="104"/>
        <v>-69831548.389504656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-69831548.389504656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-291055.01538758015</v>
      </c>
      <c r="L1135" s="444">
        <f t="shared" ca="1" si="104"/>
        <v>-70144258.708406821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-70144258.708406821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-292357.97504967253</v>
      </c>
      <c r="L1136" s="444">
        <f t="shared" ca="1" si="104"/>
        <v>-70458271.98697108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-70458271.98697108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-293666.36371035693</v>
      </c>
      <c r="L1137" s="444">
        <f t="shared" ca="1" si="104"/>
        <v>-70773593.654196024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-70773593.654196024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-294980.20399046084</v>
      </c>
      <c r="L1138" s="444">
        <f t="shared" ca="1" si="104"/>
        <v>-71090229.161701068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-71090229.161701068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-296299.51860506524</v>
      </c>
      <c r="L1139" s="444">
        <f t="shared" ca="1" si="104"/>
        <v>-71408183.983820722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-71408183.983820722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-297624.33036389708</v>
      </c>
      <c r="L1140" s="444">
        <f t="shared" ca="1" si="104"/>
        <v>-71727463.617699206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-71727463.617699206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-298954.66217172414</v>
      </c>
      <c r="L1141" s="444">
        <f t="shared" ca="1" si="104"/>
        <v>-72048073.583385512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-72048073.583385512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-300290.5370287504</v>
      </c>
      <c r="L1142" s="444">
        <f t="shared" ca="1" si="104"/>
        <v>-72370019.423928842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-72370019.423928842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-301631.97803101427</v>
      </c>
      <c r="L1143" s="444">
        <f t="shared" ca="1" si="104"/>
        <v>-72693306.705474436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-72693306.705474436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-302979.0083707876</v>
      </c>
      <c r="L1144" s="444">
        <f t="shared" ca="1" si="104"/>
        <v>-73017941.017359808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-73017941.017359808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-304331.65133697662</v>
      </c>
      <c r="L1145" s="444">
        <f t="shared" ca="1" si="104"/>
        <v>-73343927.972211376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-73343927.972211376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-305689.93031552481</v>
      </c>
      <c r="L1146" s="444">
        <f t="shared" ca="1" si="104"/>
        <v>-73671273.206041485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-73671273.206041485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-307053.86878981697</v>
      </c>
      <c r="L1147" s="444">
        <f t="shared" ca="1" si="104"/>
        <v>-73999982.378345892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-73999982.378345892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-308423.4903410853</v>
      </c>
      <c r="L1148" s="444">
        <f t="shared" ca="1" si="104"/>
        <v>-74330061.172201559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-74330061.172201559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-309798.81864881725</v>
      </c>
      <c r="L1149" s="444">
        <f t="shared" ca="1" si="104"/>
        <v>-74661515.294364959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-74661515.294364959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-311179.87749116478</v>
      </c>
      <c r="L1150" s="444">
        <f t="shared" ca="1" si="104"/>
        <v>-74994350.475370705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-74994350.475370705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-312566.69074535539</v>
      </c>
      <c r="L1151" s="444">
        <f t="shared" ca="1" si="104"/>
        <v>-75328572.469630644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-75328572.469630644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-313959.28238810512</v>
      </c>
      <c r="L1152" s="444">
        <f t="shared" ca="1" si="104"/>
        <v>-75664187.055533335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-75664187.055533335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-315357.67649603297</v>
      </c>
      <c r="L1153" s="444">
        <f t="shared" ca="1" si="104"/>
        <v>-76001200.035543948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-76001200.035543948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-316761.89724607719</v>
      </c>
      <c r="L1154" s="444">
        <f t="shared" ca="1" si="104"/>
        <v>-76339617.236304611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-76339617.236304611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-318171.96891591331</v>
      </c>
      <c r="L1155" s="444">
        <f t="shared" ca="1" si="104"/>
        <v>-76679444.508735105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-76679444.508735105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-319587.91588437371</v>
      </c>
      <c r="L1156" s="444">
        <f t="shared" ca="1" si="104"/>
        <v>-77020687.728134066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-77020687.728134066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-321009.76263186935</v>
      </c>
      <c r="L1157" s="444">
        <f t="shared" ca="1" si="104"/>
        <v>-77363352.794280514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-77363352.794280514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-322437.53374081291</v>
      </c>
      <c r="L1158" s="444">
        <f t="shared" ca="1" si="104"/>
        <v>-77707445.631535918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-77707445.631535918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-323871.25389604375</v>
      </c>
      <c r="L1159" s="444">
        <f t="shared" ca="1" si="104"/>
        <v>-78052972.188946545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-78052972.188946545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-325310.94788525469</v>
      </c>
      <c r="L1160" s="444">
        <f t="shared" ca="1" si="104"/>
        <v>-78399938.44034639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-78399938.44034639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-326756.6405994207</v>
      </c>
      <c r="L1161" s="444">
        <f t="shared" ca="1" si="104"/>
        <v>-78748350.38446039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-78748350.38446039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-328208.35703322908</v>
      </c>
      <c r="L1162" s="444">
        <f t="shared" ca="1" si="104"/>
        <v>-79098214.045008197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-79098214.045008197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-329666.12228551158</v>
      </c>
      <c r="L1163" s="444">
        <f t="shared" ca="1" si="104"/>
        <v>-79449535.470808297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-79449535.470808297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-331129.96155967866</v>
      </c>
      <c r="L1164" s="444">
        <f t="shared" ca="1" si="104"/>
        <v>-79802320.735882565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-79802320.735882565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-332599.90016415477</v>
      </c>
      <c r="L1165" s="444">
        <f t="shared" ca="1" si="104"/>
        <v>-80156575.939561307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-80156575.939561307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-334075.96351281623</v>
      </c>
      <c r="L1166" s="444">
        <f t="shared" ca="1" si="104"/>
        <v>-80512307.206588715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-80512307.206588715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-335558.17712543043</v>
      </c>
      <c r="L1167" s="444">
        <f t="shared" ca="1" si="104"/>
        <v>-80869520.687228724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-80869520.687228724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-337046.56662809709</v>
      </c>
      <c r="L1168" s="444">
        <f t="shared" ca="1" si="104"/>
        <v>-81228222.557371408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-81228222.557371408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-338450.92732238089</v>
      </c>
      <c r="L1169" s="444">
        <f t="shared" ca="1" si="104"/>
        <v>-81566673.484693795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-81566673.484693795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-339861.13951955747</v>
      </c>
      <c r="L1170" s="444">
        <f t="shared" ca="1" si="104"/>
        <v>-81906534.624213353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-81906534.624213353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-341277.22760088899</v>
      </c>
      <c r="L1171" s="444">
        <f t="shared" ca="1" si="104"/>
        <v>-82247811.85181424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-82247811.85181424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-342699.216049226</v>
      </c>
      <c r="L1172" s="444">
        <f t="shared" ca="1" si="104"/>
        <v>-82590511.067863464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-82590511.067863464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-344127.12944943109</v>
      </c>
      <c r="L1173" s="444">
        <f t="shared" ca="1" si="104"/>
        <v>-82934638.197312891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-82934638.197312891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-345560.99248880369</v>
      </c>
      <c r="L1174" s="444">
        <f t="shared" ca="1" si="104"/>
        <v>-83280199.189801693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-83280199.189801693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-347000.82995750703</v>
      </c>
      <c r="L1175" s="444">
        <f t="shared" ca="1" si="104"/>
        <v>-83627200.019759193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-83627200.019759193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-348446.66674899665</v>
      </c>
      <c r="L1176" s="444">
        <f t="shared" ca="1" si="104"/>
        <v>-83975646.686508194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-83975646.686508194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-349898.52786045079</v>
      </c>
      <c r="L1177" s="444">
        <f t="shared" ca="1" si="104"/>
        <v>-84325545.214368641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-84325545.214368641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-351356.43839320267</v>
      </c>
      <c r="L1178" s="444">
        <f t="shared" ca="1" si="104"/>
        <v>-84676901.652761847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-84676901.652761847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-352820.42355317436</v>
      </c>
      <c r="L1179" s="444">
        <f t="shared" ca="1" si="104"/>
        <v>-85029722.076315016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-85029722.076315016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-354290.50865131256</v>
      </c>
      <c r="L1180" s="444">
        <f t="shared" ca="1" si="104"/>
        <v>-85384012.584966332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-85384012.584966332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-355766.71910402639</v>
      </c>
      <c r="L1181" s="444">
        <f t="shared" ca="1" si="104"/>
        <v>-85739779.304070354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-85739779.304070354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-357249.08043362648</v>
      </c>
      <c r="L1182" s="444">
        <f t="shared" ca="1" si="104"/>
        <v>-86097028.384503976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-86097028.384503976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-358737.61826876656</v>
      </c>
      <c r="L1183" s="444">
        <f t="shared" ca="1" si="104"/>
        <v>-86455766.002772748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-86455766.002772748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-360232.35834488645</v>
      </c>
      <c r="L1184" s="444">
        <f t="shared" ca="1" si="104"/>
        <v>-86815998.361117631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-86815998.361117631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-361733.32650465681</v>
      </c>
      <c r="L1185" s="444">
        <f t="shared" ca="1" si="104"/>
        <v>-87177731.687622294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-87177731.687622294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-363240.54869842622</v>
      </c>
      <c r="L1186" s="444">
        <f t="shared" ca="1" si="104"/>
        <v>-87540972.236320719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-87540972.236320719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-364754.05098466965</v>
      </c>
      <c r="L1187" s="444">
        <f t="shared" ca="1" si="104"/>
        <v>-87905726.287305385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-87905726.287305385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-366273.85953043908</v>
      </c>
      <c r="L1188" s="444">
        <f t="shared" ca="1" si="104"/>
        <v>-88272000.146835819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-88272000.146835819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-367800.00061181589</v>
      </c>
      <c r="L1189" s="444">
        <f t="shared" ca="1" si="104"/>
        <v>-88639800.147447631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-88639800.147447631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-369332.5006143651</v>
      </c>
      <c r="L1190" s="444">
        <f t="shared" ca="1" si="104"/>
        <v>-89009132.648061991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-89009132.648061991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-370871.38603359164</v>
      </c>
      <c r="L1191" s="444">
        <f t="shared" ca="1" si="104"/>
        <v>-89380004.034095585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-89380004.034095585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-372416.68347539828</v>
      </c>
      <c r="L1192" s="444">
        <f t="shared" ca="1" si="104"/>
        <v>-89752420.71757099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-89752420.71757099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-373968.4196565458</v>
      </c>
      <c r="L1193" s="444">
        <f t="shared" ca="1" si="104"/>
        <v>-90126389.137227535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-90126389.137227535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-375526.62140511471</v>
      </c>
      <c r="L1194" s="444">
        <f t="shared" ca="1" si="104"/>
        <v>-90501915.758632645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-90501915.758632645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-377091.31566096935</v>
      </c>
      <c r="L1195" s="444">
        <f t="shared" ca="1" si="104"/>
        <v>-90879007.074293613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-90879007.074293613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-378662.5294762234</v>
      </c>
      <c r="L1196" s="444">
        <f t="shared" ca="1" si="104"/>
        <v>-91257669.603769839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-91257669.603769839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-380240.29001570767</v>
      </c>
      <c r="L1197" s="444">
        <f t="shared" ca="1" si="104"/>
        <v>-91637909.893785551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-91637909.893785551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-381824.62455743982</v>
      </c>
      <c r="L1198" s="444">
        <f t="shared" ca="1" si="104"/>
        <v>-92019734.518342987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-92019734.518342987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-383415.56049309578</v>
      </c>
      <c r="L1199" s="444">
        <f t="shared" ca="1" si="104"/>
        <v>-92403150.078836083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-92403150.078836083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-385013.1253284837</v>
      </c>
      <c r="L1200" s="444">
        <f t="shared" ca="1" si="104"/>
        <v>-92788163.204164565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-92788163.204164565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-386617.34668401902</v>
      </c>
      <c r="L1201" s="444">
        <f t="shared" ca="1" si="104"/>
        <v>-93174780.550848588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-93174780.550848588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-388228.25229520246</v>
      </c>
      <c r="L1202" s="444">
        <f t="shared" ca="1" si="104"/>
        <v>-93563008.803143784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-93563008.803143784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-389845.87001309911</v>
      </c>
      <c r="L1203" s="444">
        <f t="shared" ca="1" si="104"/>
        <v>-93952854.673156887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-93952854.673156887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-391470.22780482034</v>
      </c>
      <c r="L1204" s="444">
        <f t="shared" ca="1" si="104"/>
        <v>-94344324.900961712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-94344324.900961712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-393101.35375400714</v>
      </c>
      <c r="L1205" s="444">
        <f t="shared" ca="1" si="104"/>
        <v>-94737426.254715726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-94737426.254715726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-394739.2760613155</v>
      </c>
      <c r="L1206" s="444">
        <f t="shared" ca="1" si="104"/>
        <v>-95132165.530777037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-95132165.530777037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-396384.02304490434</v>
      </c>
      <c r="L1207" s="444">
        <f t="shared" ca="1" si="104"/>
        <v>-95528549.553821936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-95528549.553821936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-398035.62314092473</v>
      </c>
      <c r="L1208" s="444">
        <f t="shared" ca="1" si="104"/>
        <v>-95926585.176962867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-95926585.176962867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-399694.10490401194</v>
      </c>
      <c r="L1209" s="444">
        <f t="shared" ca="1" si="104"/>
        <v>-96326279.281866878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-96326279.281866878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-401359.49700777867</v>
      </c>
      <c r="L1210" s="444">
        <f t="shared" ca="1" si="104"/>
        <v>-96727638.778874651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-96727638.778874651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-403031.82824531104</v>
      </c>
      <c r="L1211" s="444">
        <f t="shared" ca="1" si="104"/>
        <v>-97130670.607119963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-97130670.607119963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-404711.12752966653</v>
      </c>
      <c r="L1212" s="444">
        <f t="shared" ca="1" si="104"/>
        <v>-97535381.734649628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-97535381.734649628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-406397.42389437347</v>
      </c>
      <c r="L1213" s="444">
        <f t="shared" ca="1" si="104"/>
        <v>-97941779.158544004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-97941779.158544004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-408090.74649393337</v>
      </c>
      <c r="L1214" s="444">
        <f t="shared" ca="1" si="104"/>
        <v>-98349869.90503794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-98349869.90503794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-409791.12460432475</v>
      </c>
      <c r="L1215" s="444">
        <f t="shared" ca="1" si="104"/>
        <v>-98759661.029642269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-98759661.029642269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-411498.58762350946</v>
      </c>
      <c r="L1216" s="444">
        <f t="shared" ca="1" si="104"/>
        <v>-99171159.617265776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-99171159.617265776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-413213.16507194075</v>
      </c>
      <c r="L1217" s="444">
        <f t="shared" ca="1" si="104"/>
        <v>-99584372.78233771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-99584372.78233771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-414934.88659307378</v>
      </c>
      <c r="L1218" s="444">
        <f t="shared" ca="1" si="104"/>
        <v>-99999307.668930784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-99999307.668930784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-416663.78195387824</v>
      </c>
      <c r="L1219" s="444">
        <f t="shared" ca="1" si="104"/>
        <v>-100415971.45088466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-100415971.45088466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-418399.88104535273</v>
      </c>
      <c r="L1220" s="444">
        <f t="shared" ca="1" si="104"/>
        <v>-100834371.33193001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-100834371.33193001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-420143.2138830417</v>
      </c>
      <c r="L1221" s="444">
        <f t="shared" ca="1" si="104"/>
        <v>-101254514.54581305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-101254514.54581305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-421893.81060755439</v>
      </c>
      <c r="L1222" s="444">
        <f t="shared" ca="1" si="104"/>
        <v>-101676408.35642061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-101676408.35642061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-423651.70148508582</v>
      </c>
      <c r="L1223" s="444">
        <f t="shared" ca="1" si="104"/>
        <v>-102100060.05790569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-102100060.05790569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-425416.91690794035</v>
      </c>
      <c r="L1224" s="444">
        <f t="shared" ca="1" si="104"/>
        <v>-102525476.97481363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-102525476.97481363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-427189.48739505676</v>
      </c>
      <c r="L1225" s="444">
        <f t="shared" ca="1" si="104"/>
        <v>-102952666.46220869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-102952666.46220869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-428969.4435925362</v>
      </c>
      <c r="L1226" s="444">
        <f t="shared" ca="1" si="104"/>
        <v>-103381635.90580122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-103381635.90580122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-430756.81627417175</v>
      </c>
      <c r="L1227" s="444">
        <f t="shared" ca="1" si="104"/>
        <v>-103812392.72207539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-103812392.72207539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-432551.63634198077</v>
      </c>
      <c r="L1228" s="444">
        <f t="shared" ca="1" si="104"/>
        <v>-104244944.35841736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-104244944.35841736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-434353.93482673902</v>
      </c>
      <c r="L1229" s="444">
        <f t="shared" ca="1" si="104"/>
        <v>-104679298.29324409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-104679298.29324409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-436163.74288851704</v>
      </c>
      <c r="L1230" s="444">
        <f t="shared" ca="1" si="104"/>
        <v>-105115462.0361326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-105115462.0361326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-437981.09181721916</v>
      </c>
      <c r="L1231" s="444">
        <f t="shared" ca="1" si="104"/>
        <v>-105553443.12794982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-105553443.12794982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-439806.01303312421</v>
      </c>
      <c r="L1232" s="444">
        <f t="shared" ca="1" si="104"/>
        <v>-105993249.14098294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-105993249.14098294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-441638.5380874289</v>
      </c>
      <c r="L1233" s="444">
        <f t="shared" ca="1" si="104"/>
        <v>-106434887.67907037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-106434887.67907037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-443478.69866279321</v>
      </c>
      <c r="L1234" s="444">
        <f t="shared" ca="1" si="104"/>
        <v>-106878366.37773316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-106878366.37773316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-445326.52657388814</v>
      </c>
      <c r="L1235" s="444">
        <f t="shared" ca="1" si="104"/>
        <v>-107323692.90430704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-107323692.90430704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-447182.05376794597</v>
      </c>
      <c r="L1236" s="444">
        <f t="shared" ca="1" si="104"/>
        <v>-107770874.95807499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-107770874.95807499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-449045.31232531235</v>
      </c>
      <c r="L1237" s="444">
        <f t="shared" ca="1" si="104"/>
        <v>-108219920.2704003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-108219920.2704003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-450916.33446000121</v>
      </c>
      <c r="L1238" s="444">
        <f t="shared" ca="1" si="104"/>
        <v>-108670836.60486031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-108670836.60486031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-452795.15252025123</v>
      </c>
      <c r="L1239" s="444">
        <f t="shared" ca="1" si="104"/>
        <v>-109123631.75738056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-109123631.75738056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-454681.79898908566</v>
      </c>
      <c r="L1240" s="444">
        <f t="shared" ca="1" si="104"/>
        <v>-109578313.55636965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-109578313.55636965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-456576.30648487352</v>
      </c>
      <c r="L1241" s="444">
        <f t="shared" ca="1" si="104"/>
        <v>-110034889.86285453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-110034889.86285453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-458478.70776189381</v>
      </c>
      <c r="L1242" s="444">
        <f t="shared" ca="1" si="104"/>
        <v>-110493368.57061642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-110493368.57061642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-460389.03571090172</v>
      </c>
      <c r="L1243" s="444">
        <f t="shared" ca="1" si="104"/>
        <v>-110953757.60632733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-110953757.60632733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-462307.32335969724</v>
      </c>
      <c r="L1244" s="444">
        <f t="shared" ca="1" si="104"/>
        <v>-111416064.92968702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-111416064.92968702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-464233.603873696</v>
      </c>
      <c r="L1245" s="444">
        <f t="shared" ca="1" si="104"/>
        <v>-111880298.53356072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-111880298.53356072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-466167.91055650299</v>
      </c>
      <c r="L1246" s="444">
        <f t="shared" ca="1" si="104"/>
        <v>-112346466.44411723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-112346466.44411723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-468110.27685048844</v>
      </c>
      <c r="L1247" s="444">
        <f t="shared" ca="1" si="104"/>
        <v>-112814576.72096772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-112814576.72096772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-470060.73633736547</v>
      </c>
      <c r="L1248" s="444">
        <f t="shared" ca="1" si="104"/>
        <v>-113284637.45730509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-113284637.45730509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-472019.32273877121</v>
      </c>
      <c r="L1249" s="444">
        <f t="shared" ca="1" si="104"/>
        <v>-113756656.78004386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-113756656.78004386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-473986.06991684937</v>
      </c>
      <c r="L1250" s="444">
        <f t="shared" ca="1" si="104"/>
        <v>-114230642.8499607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-114230642.8499607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-475961.01187483623</v>
      </c>
      <c r="L1251" s="444">
        <f t="shared" ca="1" si="104"/>
        <v>-114706603.86183554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-114706603.86183554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-477944.18275764806</v>
      </c>
      <c r="L1252" s="444">
        <f t="shared" ca="1" si="104"/>
        <v>-115184548.04459319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-115184548.04459319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-479935.61685247155</v>
      </c>
      <c r="L1253" s="444">
        <f t="shared" ca="1" si="104"/>
        <v>-115664483.66144566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-115664483.66144566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-481935.34858935693</v>
      </c>
      <c r="L1254" s="444">
        <f t="shared" ca="1" si="104"/>
        <v>-116146419.01003502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-116146419.01003502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-483943.41254181258</v>
      </c>
      <c r="L1255" s="444">
        <f t="shared" ca="1" si="104"/>
        <v>-116630362.42257683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-116630362.42257683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-485959.84342740342</v>
      </c>
      <c r="L1256" s="444">
        <f t="shared" ca="1" si="104"/>
        <v>-117116322.26600423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-117116322.26600423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-487984.67610835092</v>
      </c>
      <c r="L1257" s="444">
        <f t="shared" ca="1" si="104"/>
        <v>-117604306.94211258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-117604306.94211258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-490017.94559213583</v>
      </c>
      <c r="L1258" s="444">
        <f t="shared" ca="1" si="104"/>
        <v>-118094324.88770472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-118094324.88770472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-492059.68703210301</v>
      </c>
      <c r="L1259" s="444">
        <f t="shared" ca="1" si="104"/>
        <v>-118586384.57473682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-118586384.57473682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-494109.93572807004</v>
      </c>
      <c r="L1260" s="444">
        <f t="shared" ca="1" si="104"/>
        <v>-119080494.51046489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-119080494.51046489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-496168.72712693707</v>
      </c>
      <c r="L1261" s="444">
        <f t="shared" ca="1" si="104"/>
        <v>-119576663.23759183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-119576663.23759183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-498236.09682329925</v>
      </c>
      <c r="L1262" s="444">
        <f t="shared" ca="1" si="104"/>
        <v>-120074899.33441514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-120074899.33441514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-500312.08056006307</v>
      </c>
      <c r="L1263" s="444">
        <f t="shared" ca="1" si="104"/>
        <v>-120575211.4149752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-120575211.4149752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-502396.71422906331</v>
      </c>
      <c r="L1264" s="444">
        <f t="shared" ca="1" si="104"/>
        <v>-121077608.12920426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-121077608.12920426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-504490.03387168446</v>
      </c>
      <c r="L1265" s="444">
        <f t="shared" ca="1" si="104"/>
        <v>-121582098.16307594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-121582098.16307594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-506592.07567948307</v>
      </c>
      <c r="L1266" s="444">
        <f t="shared" ca="1" si="104"/>
        <v>-122088690.23875542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-122088690.23875542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-508702.87599481427</v>
      </c>
      <c r="L1267" s="444">
        <f t="shared" ca="1" si="104"/>
        <v>-122597393.11475024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-122597393.11475024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-510822.47131145926</v>
      </c>
      <c r="L1268" s="444">
        <f t="shared" ca="1" si="104"/>
        <v>-123108215.5860617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-123108215.5860617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-512950.89827525709</v>
      </c>
      <c r="L1269" s="444">
        <f t="shared" ca="1" si="104"/>
        <v>-123621166.48433696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-123621166.48433696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-515088.19368473731</v>
      </c>
      <c r="L1270" s="444">
        <f t="shared" ca="1" si="104"/>
        <v>-124136254.6780217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-124136254.6780217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-517234.39449175709</v>
      </c>
      <c r="L1271" s="444">
        <f t="shared" ca="1" si="104"/>
        <v>-124653489.07251346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-124653489.07251346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-519389.53780213941</v>
      </c>
      <c r="L1272" s="444">
        <f t="shared" ca="1" si="104"/>
        <v>-125172878.61031561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-125172878.61031561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-521553.66087631503</v>
      </c>
      <c r="L1273" s="444">
        <f t="shared" ca="1" si="104"/>
        <v>-125694432.27119192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-125694432.27119192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-523726.80112996633</v>
      </c>
      <c r="L1274" s="444">
        <f t="shared" ca="1" si="104"/>
        <v>-126218159.07232189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-126218159.07232189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-525908.99613467464</v>
      </c>
      <c r="L1275" s="444">
        <f t="shared" ca="1" si="104"/>
        <v>-126744068.06845656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-126744068.06845656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-528100.28361856891</v>
      </c>
      <c r="L1276" s="444">
        <f t="shared" ca="1" si="104"/>
        <v>-127272168.35207513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-127272168.35207513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-530300.70146697969</v>
      </c>
      <c r="L1277" s="444">
        <f t="shared" ca="1" si="104"/>
        <v>-127802469.05354211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-127802469.05354211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-532510.28772309213</v>
      </c>
      <c r="L1278" s="444">
        <f t="shared" ca="1" si="104"/>
        <v>-128334979.3412652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-128334979.3412652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-534729.08058860502</v>
      </c>
      <c r="L1279" s="444">
        <f t="shared" ca="1" si="104"/>
        <v>-128869708.42185381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-128869708.42185381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-536957.11842439091</v>
      </c>
      <c r="L1280" s="444">
        <f t="shared" ca="1" si="104"/>
        <v>-129406665.5402782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-129406665.5402782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-539194.43975115917</v>
      </c>
      <c r="L1281" s="444">
        <f t="shared" ca="1" si="104"/>
        <v>-129945859.98002936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-129945859.98002936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-541441.08325012226</v>
      </c>
      <c r="L1282" s="444">
        <f t="shared" ca="1" si="104"/>
        <v>-130487301.06327948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-130487301.06327948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-543697.08776366455</v>
      </c>
      <c r="L1283" s="444">
        <f t="shared" ref="L1283:L1537" ca="1" si="109">I1283-J1283+K1283</f>
        <v>-131030998.15104315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-131030998.15104315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-545962.49229601305</v>
      </c>
      <c r="L1284" s="444">
        <f t="shared" ca="1" si="109"/>
        <v>-131576960.64333916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-131576960.64333916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-548237.33601391315</v>
      </c>
      <c r="L1285" s="444">
        <f t="shared" ca="1" si="109"/>
        <v>-132125197.97935307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-132125197.97935307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-550521.6582473045</v>
      </c>
      <c r="L1286" s="444">
        <f t="shared" ca="1" si="109"/>
        <v>-132675719.63760038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-132675719.63760038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-552815.49849000154</v>
      </c>
      <c r="L1287" s="444">
        <f t="shared" ca="1" si="109"/>
        <v>-133228535.13609038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-133228535.13609038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-555118.89640037657</v>
      </c>
      <c r="L1288" s="444">
        <f t="shared" ca="1" si="109"/>
        <v>-133783654.03249076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-133783654.03249076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-557431.89180204482</v>
      </c>
      <c r="L1289" s="444">
        <f t="shared" ca="1" si="109"/>
        <v>-134341085.9242928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-134341085.9242928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-559754.52468455338</v>
      </c>
      <c r="L1290" s="444">
        <f t="shared" ca="1" si="109"/>
        <v>-134900840.44897735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-134900840.44897735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-562086.8352040723</v>
      </c>
      <c r="L1291" s="444">
        <f t="shared" ca="1" si="109"/>
        <v>-135462927.28418142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-135462927.28418142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-564428.86368408927</v>
      </c>
      <c r="L1292" s="444">
        <f t="shared" ca="1" si="109"/>
        <v>-136027356.1478655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-136027356.1478655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-566780.65061610623</v>
      </c>
      <c r="L1293" s="444">
        <f t="shared" ca="1" si="109"/>
        <v>-136594136.79848161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-136594136.79848161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-569142.2366603401</v>
      </c>
      <c r="L1294" s="444">
        <f t="shared" ca="1" si="109"/>
        <v>-137163279.03514194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-137163279.03514194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-571513.66264642472</v>
      </c>
      <c r="L1295" s="444">
        <f t="shared" ca="1" si="109"/>
        <v>-137734792.69778836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-137734792.69778836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-573894.96957411815</v>
      </c>
      <c r="L1296" s="444">
        <f t="shared" ca="1" si="109"/>
        <v>-138308687.66736248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-138308687.66736248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-576286.19861401035</v>
      </c>
      <c r="L1297" s="444">
        <f t="shared" ca="1" si="109"/>
        <v>-138884973.86597648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-138884973.86597648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-578687.39110823534</v>
      </c>
      <c r="L1298" s="444">
        <f t="shared" ca="1" si="109"/>
        <v>-139463661.25708473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-139463661.25708473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-581098.58857118641</v>
      </c>
      <c r="L1299" s="444">
        <f t="shared" ca="1" si="109"/>
        <v>-140044759.84565592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-140044759.84565592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-583519.83269023302</v>
      </c>
      <c r="L1300" s="444">
        <f t="shared" ca="1" si="109"/>
        <v>-140628279.67834616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-140628279.67834616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-585951.16532644234</v>
      </c>
      <c r="L1301" s="444">
        <f t="shared" ca="1" si="109"/>
        <v>-141214230.8436726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-141214230.8436726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-588392.62851530255</v>
      </c>
      <c r="L1302" s="444">
        <f t="shared" ca="1" si="109"/>
        <v>-141802623.47218791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-141802623.47218791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-590844.26446744963</v>
      </c>
      <c r="L1303" s="444">
        <f t="shared" ca="1" si="109"/>
        <v>-142393467.73665535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-142393467.73665535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-593306.11556939734</v>
      </c>
      <c r="L1304" s="444">
        <f t="shared" ca="1" si="109"/>
        <v>-142986773.85222474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-142986773.85222474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-595778.22438426968</v>
      </c>
      <c r="L1305" s="444">
        <f t="shared" ca="1" si="109"/>
        <v>-143582552.07660902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-143582552.07660902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-598260.6336525376</v>
      </c>
      <c r="L1306" s="444">
        <f t="shared" ca="1" si="109"/>
        <v>-144180812.71026155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-144180812.71026155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-600753.38629275642</v>
      </c>
      <c r="L1307" s="444">
        <f t="shared" ca="1" si="109"/>
        <v>-144781566.09655431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-144781566.09655431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-603256.52540230961</v>
      </c>
      <c r="L1308" s="444">
        <f t="shared" ca="1" si="109"/>
        <v>-145384822.62195662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-145384822.62195662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-605770.09425815253</v>
      </c>
      <c r="L1309" s="444">
        <f t="shared" ca="1" si="109"/>
        <v>-145990592.71621478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-145990592.71621478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-608294.13631756161</v>
      </c>
      <c r="L1310" s="444">
        <f t="shared" ca="1" si="109"/>
        <v>-146598886.85253233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-146598886.85253233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-610828.69521888474</v>
      </c>
      <c r="L1311" s="444">
        <f t="shared" ca="1" si="109"/>
        <v>-147209715.54775122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-147209715.54775122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-613373.81478229677</v>
      </c>
      <c r="L1312" s="444">
        <f t="shared" ca="1" si="109"/>
        <v>-147823089.36253351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-147823089.36253351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-615929.5390105563</v>
      </c>
      <c r="L1313" s="444">
        <f t="shared" ca="1" si="109"/>
        <v>-148439018.90154406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-148439018.90154406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-618495.91208976693</v>
      </c>
      <c r="L1314" s="444">
        <f t="shared" ca="1" si="109"/>
        <v>-149057514.81363383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-149057514.81363383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-621072.97839014092</v>
      </c>
      <c r="L1315" s="444">
        <f t="shared" ca="1" si="109"/>
        <v>-149678587.79202396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-149678587.79202396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-623660.78246676642</v>
      </c>
      <c r="L1316" s="444">
        <f t="shared" ca="1" si="109"/>
        <v>-150302248.57449073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-150302248.57449073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-626259.36906037806</v>
      </c>
      <c r="L1317" s="444">
        <f t="shared" ca="1" si="109"/>
        <v>-150928507.94355109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-150928507.94355109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-628868.78309812956</v>
      </c>
      <c r="L1318" s="444">
        <f t="shared" ca="1" si="109"/>
        <v>-151557376.72664922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-151557376.72664922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-631489.06969437178</v>
      </c>
      <c r="L1319" s="444">
        <f t="shared" ca="1" si="109"/>
        <v>-152188865.79634359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-152188865.79634359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-634120.27415143163</v>
      </c>
      <c r="L1320" s="444">
        <f t="shared" ca="1" si="109"/>
        <v>-152822986.07049504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-152822986.07049504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-636762.44196039601</v>
      </c>
      <c r="L1321" s="444">
        <f t="shared" ca="1" si="109"/>
        <v>-153459748.51245543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-153459748.51245543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-639415.61880189762</v>
      </c>
      <c r="L1322" s="444">
        <f t="shared" ca="1" si="109"/>
        <v>-154099164.13125733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-154099164.13125733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-642079.85054690554</v>
      </c>
      <c r="L1323" s="444">
        <f t="shared" ca="1" si="109"/>
        <v>-154741243.98180422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-154741243.98180422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-644755.18325751764</v>
      </c>
      <c r="L1324" s="444">
        <f t="shared" ca="1" si="109"/>
        <v>-155385999.16506174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-155385999.16506174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-647441.66318775725</v>
      </c>
      <c r="L1325" s="444">
        <f t="shared" ca="1" si="109"/>
        <v>-156033440.82824951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-156033440.82824951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-650139.33678437292</v>
      </c>
      <c r="L1326" s="444">
        <f t="shared" ca="1" si="109"/>
        <v>-156683580.16503388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-156683580.16503388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-652848.25068764109</v>
      </c>
      <c r="L1327" s="444">
        <f t="shared" ca="1" si="109"/>
        <v>-157336428.41572151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-157336428.41572151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-655568.45173217298</v>
      </c>
      <c r="L1328" s="444">
        <f t="shared" ca="1" si="109"/>
        <v>-157991996.86745366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-157991996.86745366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-658299.98694772355</v>
      </c>
      <c r="L1329" s="444">
        <f t="shared" ca="1" si="109"/>
        <v>-158650296.85440138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-158650296.85440138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-661042.90356000571</v>
      </c>
      <c r="L1330" s="444">
        <f t="shared" ca="1" si="109"/>
        <v>-159311339.75796139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-159311339.75796139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-663797.24899150582</v>
      </c>
      <c r="L1331" s="444">
        <f t="shared" ca="1" si="109"/>
        <v>-159975137.00695291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-159975137.00695291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-666563.07086230384</v>
      </c>
      <c r="L1332" s="444">
        <f t="shared" ca="1" si="109"/>
        <v>-160641700.0778152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-160641700.0778152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-669340.41699089669</v>
      </c>
      <c r="L1333" s="444">
        <f t="shared" ca="1" si="109"/>
        <v>-161311040.49480611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-161311040.49480611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-672129.33539502544</v>
      </c>
      <c r="L1334" s="444">
        <f t="shared" ca="1" si="109"/>
        <v>-161983169.83020115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-161983169.83020115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-674929.87429250474</v>
      </c>
      <c r="L1335" s="444">
        <f t="shared" ca="1" si="109"/>
        <v>-162658099.70449364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-162658099.70449364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-677742.08210205683</v>
      </c>
      <c r="L1336" s="444">
        <f t="shared" ca="1" si="109"/>
        <v>-163335841.7865957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-163335841.7865957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-680566.00744414877</v>
      </c>
      <c r="L1337" s="444">
        <f t="shared" ca="1" si="109"/>
        <v>-164016407.79403985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-164016407.79403985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-683401.69914183265</v>
      </c>
      <c r="L1338" s="444">
        <f t="shared" ca="1" si="109"/>
        <v>-164699809.49318168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-164699809.49318168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-686249.20622159028</v>
      </c>
      <c r="L1339" s="444">
        <f t="shared" ca="1" si="109"/>
        <v>-165386058.69940326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-165386058.69940326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-689108.57791418023</v>
      </c>
      <c r="L1340" s="444">
        <f t="shared" ca="1" si="109"/>
        <v>-166075167.27731743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-166075167.27731743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-691979.86365548929</v>
      </c>
      <c r="L1341" s="444">
        <f t="shared" ca="1" si="109"/>
        <v>-166767147.14097291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-166767147.14097291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-694863.11308738717</v>
      </c>
      <c r="L1342" s="444">
        <f t="shared" ca="1" si="109"/>
        <v>-167462010.2540603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-167462010.2540603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-697758.37605858454</v>
      </c>
      <c r="L1343" s="444">
        <f t="shared" ca="1" si="109"/>
        <v>-168159768.63011888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-168159768.63011888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-700665.70262549527</v>
      </c>
      <c r="L1344" s="444">
        <f t="shared" ca="1" si="109"/>
        <v>-168860434.33274436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-168860434.33274436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-703585.14305310149</v>
      </c>
      <c r="L1345" s="444">
        <f t="shared" ca="1" si="109"/>
        <v>-169564019.47579747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-169564019.47579747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-706516.74781582283</v>
      </c>
      <c r="L1346" s="444">
        <f t="shared" ca="1" si="109"/>
        <v>-170270536.22361329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-170270536.22361329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-709460.56759838876</v>
      </c>
      <c r="L1347" s="444">
        <f t="shared" ca="1" si="109"/>
        <v>-170979996.79121169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-170979996.79121169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-712416.65329671535</v>
      </c>
      <c r="L1348" s="444">
        <f t="shared" ca="1" si="109"/>
        <v>-171692413.4445084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-171692413.4445084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-715385.05601878499</v>
      </c>
      <c r="L1349" s="444">
        <f t="shared" ca="1" si="109"/>
        <v>-172407798.5005272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-172407798.5005272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-718365.82708553004</v>
      </c>
      <c r="L1350" s="444">
        <f t="shared" ca="1" si="109"/>
        <v>-173126164.32761273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-173126164.32761273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-721359.01803171972</v>
      </c>
      <c r="L1351" s="444">
        <f t="shared" ca="1" si="109"/>
        <v>-173847523.34564444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-173847523.34564444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-724364.68060685182</v>
      </c>
      <c r="L1352" s="444">
        <f t="shared" ca="1" si="109"/>
        <v>-174571888.02625129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-174571888.02625129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-727382.86677604704</v>
      </c>
      <c r="L1353" s="444">
        <f t="shared" ca="1" si="109"/>
        <v>-175299270.89302734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-175299270.89302734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-730413.62872094719</v>
      </c>
      <c r="L1354" s="444">
        <f t="shared" ca="1" si="109"/>
        <v>-176029684.52174827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-176029684.52174827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-733457.01884061785</v>
      </c>
      <c r="L1355" s="444">
        <f t="shared" ca="1" si="109"/>
        <v>-176763141.54058889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-176763141.54058889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-736513.08975245373</v>
      </c>
      <c r="L1356" s="444">
        <f t="shared" ca="1" si="109"/>
        <v>-177499654.63034135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-177499654.63034135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-739581.89429308893</v>
      </c>
      <c r="L1357" s="444">
        <f t="shared" ca="1" si="109"/>
        <v>-178239236.52463445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-178239236.52463445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-742663.48551931023</v>
      </c>
      <c r="L1358" s="444">
        <f t="shared" ca="1" si="109"/>
        <v>-178981900.01015377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-178981900.01015377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-745757.91670897405</v>
      </c>
      <c r="L1359" s="444">
        <f t="shared" ca="1" si="109"/>
        <v>-179727657.92686275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-179727657.92686275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-748865.24136192806</v>
      </c>
      <c r="L1360" s="444">
        <f t="shared" ca="1" si="109"/>
        <v>-180476523.16822466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-180476523.16822466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-751985.51320093614</v>
      </c>
      <c r="L1361" s="444">
        <f t="shared" ca="1" si="109"/>
        <v>-181228508.6814256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-181228508.6814256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-755118.78617260663</v>
      </c>
      <c r="L1362" s="444">
        <f t="shared" ca="1" si="109"/>
        <v>-181983627.4675982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-181983627.4675982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-758265.11444832582</v>
      </c>
      <c r="L1363" s="444">
        <f t="shared" ca="1" si="109"/>
        <v>-182741892.58204654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-182741892.58204654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-761424.55242519395</v>
      </c>
      <c r="L1364" s="444">
        <f t="shared" ca="1" si="109"/>
        <v>-183503317.13447174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-183503317.13447174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-764597.15472696559</v>
      </c>
      <c r="L1365" s="444">
        <f t="shared" ca="1" si="109"/>
        <v>-184267914.2891987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-184267914.2891987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-767782.9762049946</v>
      </c>
      <c r="L1366" s="444">
        <f t="shared" ca="1" si="109"/>
        <v>-185035697.26540369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-185035697.26540369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-770982.071939182</v>
      </c>
      <c r="L1367" s="444">
        <f t="shared" ca="1" si="109"/>
        <v>-185806679.33734286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-185806679.33734286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-774194.49723892857</v>
      </c>
      <c r="L1368" s="444">
        <f t="shared" ca="1" si="109"/>
        <v>-186580873.83458179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-186580873.83458179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-777420.30764409085</v>
      </c>
      <c r="L1369" s="444">
        <f t="shared" ca="1" si="109"/>
        <v>-187358294.14222589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-187358294.14222589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-780659.55892594124</v>
      </c>
      <c r="L1370" s="444">
        <f t="shared" ca="1" si="109"/>
        <v>-188138953.70115182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-188138953.70115182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-783912.3070881326</v>
      </c>
      <c r="L1371" s="444">
        <f t="shared" ca="1" si="109"/>
        <v>-188922866.00823995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-188922866.00823995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-787178.60836766649</v>
      </c>
      <c r="L1372" s="444">
        <f t="shared" ca="1" si="109"/>
        <v>-189710044.61660761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-189710044.61660761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-790458.51923586498</v>
      </c>
      <c r="L1373" s="444">
        <f t="shared" ca="1" si="109"/>
        <v>-190500503.13584349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-190500503.13584349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-793752.09639934788</v>
      </c>
      <c r="L1374" s="444">
        <f t="shared" ca="1" si="109"/>
        <v>-191294255.23224282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-191294255.23224282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-797059.39680101175</v>
      </c>
      <c r="L1375" s="444">
        <f t="shared" ca="1" si="109"/>
        <v>-192091314.62904385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-192091314.62904385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-800380.47762101598</v>
      </c>
      <c r="L1376" s="444">
        <f t="shared" ca="1" si="109"/>
        <v>-192891695.10666487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-192891695.10666487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-803715.39627777028</v>
      </c>
      <c r="L1377" s="444">
        <f t="shared" ca="1" si="109"/>
        <v>-193695410.50294262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-193695410.50294262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-807064.21042892756</v>
      </c>
      <c r="L1378" s="444">
        <f t="shared" ca="1" si="109"/>
        <v>-194502474.71337155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-194502474.71337155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-810426.9779723814</v>
      </c>
      <c r="L1379" s="444">
        <f t="shared" ca="1" si="109"/>
        <v>-195312901.69134393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-195312901.69134393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-813803.75704726635</v>
      </c>
      <c r="L1380" s="444">
        <f t="shared" ca="1" si="109"/>
        <v>-196126705.4483912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-196126705.4483912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-817194.60603496328</v>
      </c>
      <c r="L1381" s="444">
        <f t="shared" ca="1" si="109"/>
        <v>-196943900.05442616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-196943900.05442616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-820599.58356010902</v>
      </c>
      <c r="L1382" s="444">
        <f t="shared" ca="1" si="109"/>
        <v>-197764499.63798627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-197764499.63798627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-824018.74849160947</v>
      </c>
      <c r="L1383" s="444">
        <f t="shared" ca="1" si="109"/>
        <v>-198588518.38647789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-198588518.38647789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-827452.15994365781</v>
      </c>
      <c r="L1384" s="444">
        <f t="shared" ca="1" si="109"/>
        <v>-199415970.54642156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-199415970.54642156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-830899.87727675645</v>
      </c>
      <c r="L1385" s="444">
        <f t="shared" ca="1" si="109"/>
        <v>-200246870.42369831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-200246870.42369831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-834361.96009874297</v>
      </c>
      <c r="L1386" s="444">
        <f t="shared" ca="1" si="109"/>
        <v>-201081232.38379705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-201081232.38379705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-837838.46826582099</v>
      </c>
      <c r="L1387" s="444">
        <f t="shared" ca="1" si="109"/>
        <v>-201919070.85206288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-201919070.85206288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-841329.46188359533</v>
      </c>
      <c r="L1388" s="444">
        <f t="shared" ca="1" si="109"/>
        <v>-202760400.31394649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-202760400.31394649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-844835.00130811031</v>
      </c>
      <c r="L1389" s="444">
        <f t="shared" ca="1" si="109"/>
        <v>-203605235.3152546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-203605235.3152546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-848355.14714689413</v>
      </c>
      <c r="L1390" s="444">
        <f t="shared" ca="1" si="109"/>
        <v>-204453590.46240148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-204453590.46240148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-851889.96026000613</v>
      </c>
      <c r="L1391" s="444">
        <f t="shared" ca="1" si="109"/>
        <v>-205305480.42266148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-205305480.42266148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-855439.50176108954</v>
      </c>
      <c r="L1392" s="444">
        <f t="shared" ca="1" si="109"/>
        <v>-206160919.92442256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-206160919.92442256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-859003.83301842737</v>
      </c>
      <c r="L1393" s="444">
        <f t="shared" ca="1" si="109"/>
        <v>-207019923.75744098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-207019923.75744098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-862583.01565600408</v>
      </c>
      <c r="L1394" s="444">
        <f t="shared" ca="1" si="109"/>
        <v>-207882506.77309698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-207882506.77309698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-866177.11155457073</v>
      </c>
      <c r="L1395" s="444">
        <f t="shared" ca="1" si="109"/>
        <v>-208748683.88465154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-208748683.88465154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-869786.18285271479</v>
      </c>
      <c r="L1396" s="444">
        <f t="shared" ca="1" si="109"/>
        <v>-209618470.06750426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-209618470.06750426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-873410.29194793443</v>
      </c>
      <c r="L1397" s="444">
        <f t="shared" ca="1" si="109"/>
        <v>-210491880.35945219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-210491880.35945219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-877049.50149771734</v>
      </c>
      <c r="L1398" s="444">
        <f t="shared" ca="1" si="109"/>
        <v>-211368929.8609499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-211368929.8609499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-880703.87442062458</v>
      </c>
      <c r="L1399" s="444">
        <f t="shared" ca="1" si="109"/>
        <v>-212249633.73537052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-212249633.73537052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-884373.47389737715</v>
      </c>
      <c r="L1400" s="444">
        <f t="shared" ca="1" si="109"/>
        <v>-213134007.20926788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-213134007.20926788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-888058.36337194953</v>
      </c>
      <c r="L1401" s="444">
        <f t="shared" ca="1" si="109"/>
        <v>-214022065.57263982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-214022065.57263982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-891758.60655266594</v>
      </c>
      <c r="L1402" s="444">
        <f t="shared" ca="1" si="109"/>
        <v>-214913824.17919248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-214913824.17919248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-895474.26741330198</v>
      </c>
      <c r="L1403" s="444">
        <f t="shared" ca="1" si="109"/>
        <v>-215809298.44660577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-215809298.44660577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-899205.41019419068</v>
      </c>
      <c r="L1404" s="444">
        <f t="shared" ca="1" si="109"/>
        <v>-216708503.85679996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-216708503.85679996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-902952.09940333315</v>
      </c>
      <c r="L1405" s="444">
        <f t="shared" ca="1" si="109"/>
        <v>-217611455.95620328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-217611455.95620328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-906714.39981751353</v>
      </c>
      <c r="L1406" s="444">
        <f t="shared" ca="1" si="109"/>
        <v>-218518170.35602081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-218518170.35602081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-910492.37648342003</v>
      </c>
      <c r="L1407" s="444">
        <f t="shared" ca="1" si="109"/>
        <v>-219428662.73250422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-219428662.73250422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-914286.09471876756</v>
      </c>
      <c r="L1408" s="444">
        <f t="shared" ca="1" si="109"/>
        <v>-220342948.82722297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-220342948.82722297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-918095.62011342903</v>
      </c>
      <c r="L1409" s="444">
        <f t="shared" ca="1" si="109"/>
        <v>-221261044.44733641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-221261044.44733641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-921921.01853056834</v>
      </c>
      <c r="L1410" s="444">
        <f t="shared" ca="1" si="109"/>
        <v>-222182965.46586698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-222182965.46586698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-925762.35610777908</v>
      </c>
      <c r="L1411" s="444">
        <f t="shared" ca="1" si="109"/>
        <v>-223108727.82197475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-223108727.82197475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-929619.69925822818</v>
      </c>
      <c r="L1412" s="444">
        <f t="shared" ca="1" si="109"/>
        <v>-224038347.52123299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-224038347.52123299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-933493.11467180401</v>
      </c>
      <c r="L1413" s="444">
        <f t="shared" ca="1" si="109"/>
        <v>-224971840.63590479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-224971840.63590479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-937382.66931626992</v>
      </c>
      <c r="L1414" s="444">
        <f t="shared" ca="1" si="109"/>
        <v>-225909223.30522105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-225909223.30522105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-941288.4304384212</v>
      </c>
      <c r="L1415" s="444">
        <f t="shared" ca="1" si="109"/>
        <v>-226850511.73565948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-226850511.73565948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-945210.46556524769</v>
      </c>
      <c r="L1416" s="444">
        <f t="shared" ca="1" si="109"/>
        <v>-227795722.20122471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-227795722.20122471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-949148.84250510309</v>
      </c>
      <c r="L1417" s="444">
        <f t="shared" ca="1" si="109"/>
        <v>-228744871.04372981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-228744871.04372981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-953103.62934887421</v>
      </c>
      <c r="L1418" s="444">
        <f t="shared" ca="1" si="109"/>
        <v>-229697974.67307869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-229697974.67307869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-957074.89447116107</v>
      </c>
      <c r="L1419" s="444">
        <f t="shared" ca="1" si="109"/>
        <v>-230655049.56754985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-230655049.56754985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-961062.70653145772</v>
      </c>
      <c r="L1420" s="444">
        <f t="shared" ca="1" si="109"/>
        <v>-231616112.27408132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-231616112.27408132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-965067.13447533897</v>
      </c>
      <c r="L1421" s="444">
        <f t="shared" ca="1" si="109"/>
        <v>-232581179.40855667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-232581179.40855667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-969088.24753565283</v>
      </c>
      <c r="L1422" s="444">
        <f t="shared" ca="1" si="109"/>
        <v>-233550267.65609232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-233550267.65609232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-973126.11523371784</v>
      </c>
      <c r="L1423" s="444">
        <f t="shared" ca="1" si="109"/>
        <v>-234523393.77132604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-234523393.77132604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-977180.80738052516</v>
      </c>
      <c r="L1424" s="444">
        <f t="shared" ca="1" si="109"/>
        <v>-235500574.57870656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-235500574.57870656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-981252.39407794399</v>
      </c>
      <c r="L1425" s="444">
        <f t="shared" ca="1" si="109"/>
        <v>-236481826.97278452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-236481826.97278452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-985340.94571993547</v>
      </c>
      <c r="L1426" s="444">
        <f t="shared" ca="1" si="109"/>
        <v>-237467167.91850445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-237467167.91850445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-989446.53299376846</v>
      </c>
      <c r="L1427" s="444">
        <f t="shared" ca="1" si="109"/>
        <v>-238456614.45149821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-238456614.45149821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-993569.22688124247</v>
      </c>
      <c r="L1428" s="444">
        <f t="shared" ca="1" si="109"/>
        <v>-239450183.67837945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-239450183.67837945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-997709.09865991434</v>
      </c>
      <c r="L1429" s="444">
        <f t="shared" ca="1" si="109"/>
        <v>-240447892.77703935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-240447892.77703935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-1001866.2199043306</v>
      </c>
      <c r="L1430" s="444">
        <f t="shared" ca="1" si="109"/>
        <v>-241449758.99694368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-241449758.99694368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-1006040.6624872653</v>
      </c>
      <c r="L1431" s="444">
        <f t="shared" ca="1" si="109"/>
        <v>-242455799.65943095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-242455799.65943095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-1010232.4985809624</v>
      </c>
      <c r="L1432" s="444">
        <f t="shared" ca="1" si="109"/>
        <v>-243466032.15801191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-243466032.15801191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-1014441.8006583829</v>
      </c>
      <c r="L1433" s="444">
        <f t="shared" ca="1" si="109"/>
        <v>-244480473.95867029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-244480473.95867029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-1018668.6414944594</v>
      </c>
      <c r="L1434" s="444">
        <f t="shared" ca="1" si="109"/>
        <v>-245499142.60016474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-245499142.60016474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-1022913.094167353</v>
      </c>
      <c r="L1435" s="444">
        <f t="shared" ca="1" si="109"/>
        <v>-246522055.69433209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-246522055.69433209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-1027175.2320597172</v>
      </c>
      <c r="L1436" s="444">
        <f t="shared" ca="1" si="109"/>
        <v>-247549230.92639181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-247549230.92639181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-1031455.1288599658</v>
      </c>
      <c r="L1437" s="444">
        <f t="shared" ca="1" si="109"/>
        <v>-248580686.05525178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-248580686.05525178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-1035752.858563549</v>
      </c>
      <c r="L1438" s="444">
        <f t="shared" ca="1" si="109"/>
        <v>-249616438.91381532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-249616438.91381532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-1040068.4954742305</v>
      </c>
      <c r="L1439" s="444">
        <f t="shared" ca="1" si="109"/>
        <v>-250656507.40928954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-250656507.40928954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-1044402.1142053731</v>
      </c>
      <c r="L1440" s="444">
        <f t="shared" ca="1" si="109"/>
        <v>-251700909.5234949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-251700909.5234949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-1048753.7896812286</v>
      </c>
      <c r="L1441" s="444">
        <f t="shared" ca="1" si="109"/>
        <v>-252749663.31317613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-252749663.31317613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-1053123.5971382339</v>
      </c>
      <c r="L1442" s="444">
        <f t="shared" ca="1" si="109"/>
        <v>-253802786.91031435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-253802786.91031435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-1057511.6121263099</v>
      </c>
      <c r="L1443" s="444">
        <f t="shared" ca="1" si="109"/>
        <v>-254860298.52244067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-254860298.52244067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-1061917.9105101693</v>
      </c>
      <c r="L1444" s="444">
        <f t="shared" ca="1" si="109"/>
        <v>-255922216.43295085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-255922216.43295085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-1066342.5684706285</v>
      </c>
      <c r="L1445" s="444">
        <f t="shared" ca="1" si="109"/>
        <v>-256988559.00142148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-256988559.00142148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-1070785.6625059226</v>
      </c>
      <c r="L1446" s="444">
        <f t="shared" ca="1" si="109"/>
        <v>-258059344.66392741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-258059344.66392741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-1075247.2694330306</v>
      </c>
      <c r="L1447" s="444">
        <f t="shared" ca="1" si="109"/>
        <v>-259134591.93336043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-259134591.93336043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-1079727.4663890016</v>
      </c>
      <c r="L1448" s="444">
        <f t="shared" ca="1" si="109"/>
        <v>-260214319.39974943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-260214319.39974943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-1084226.3308322893</v>
      </c>
      <c r="L1449" s="444">
        <f t="shared" ca="1" si="109"/>
        <v>-261298545.73058173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-261298545.73058173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-1088743.9405440905</v>
      </c>
      <c r="L1450" s="444">
        <f t="shared" ca="1" si="109"/>
        <v>-262387289.67112583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-262387289.67112583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-1093280.3736296908</v>
      </c>
      <c r="L1451" s="444">
        <f t="shared" ca="1" si="109"/>
        <v>-263480570.04475552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-263480570.04475552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-1097835.7085198145</v>
      </c>
      <c r="L1452" s="444">
        <f t="shared" ca="1" si="109"/>
        <v>-264578405.75327533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-264578405.75327533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-1102410.0239719804</v>
      </c>
      <c r="L1453" s="444">
        <f t="shared" ca="1" si="109"/>
        <v>-265680815.77724731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-265680815.77724731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-1107003.3990718639</v>
      </c>
      <c r="L1454" s="444">
        <f t="shared" ca="1" si="109"/>
        <v>-266787819.17631918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-266787819.17631918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-1111615.9132346632</v>
      </c>
      <c r="L1455" s="444">
        <f t="shared" ca="1" si="109"/>
        <v>-267899435.08955383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-267899435.08955383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-1116247.6462064744</v>
      </c>
      <c r="L1456" s="444">
        <f t="shared" ca="1" si="109"/>
        <v>-269015682.73576033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-269015682.73576033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-1120898.6780656681</v>
      </c>
      <c r="L1457" s="444">
        <f t="shared" ca="1" si="109"/>
        <v>-270136581.41382599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-270136581.41382599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-1125569.089224275</v>
      </c>
      <c r="L1458" s="444">
        <f t="shared" ca="1" si="109"/>
        <v>-271262150.50305027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-271262150.50305027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-1130258.960429376</v>
      </c>
      <c r="L1459" s="444">
        <f t="shared" ca="1" si="109"/>
        <v>-272392409.46347964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-272392409.46347964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-1134968.3727644985</v>
      </c>
      <c r="L1460" s="444">
        <f t="shared" ca="1" si="109"/>
        <v>-273527377.83624417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-273527377.83624417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-1139697.4076510174</v>
      </c>
      <c r="L1461" s="444">
        <f t="shared" ca="1" si="109"/>
        <v>-274667075.24389517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-274667075.24389517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-1144446.1468495631</v>
      </c>
      <c r="L1462" s="444">
        <f t="shared" ca="1" si="109"/>
        <v>-275811521.39074475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-275811521.39074475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-1149214.6724614364</v>
      </c>
      <c r="L1463" s="444">
        <f t="shared" ca="1" si="109"/>
        <v>-276960736.0632062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-276960736.0632062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-1154003.0669300258</v>
      </c>
      <c r="L1464" s="444">
        <f t="shared" ca="1" si="109"/>
        <v>-278114739.13013625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-278114739.13013625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-1158811.4130422343</v>
      </c>
      <c r="L1465" s="444">
        <f t="shared" ca="1" si="109"/>
        <v>-279273550.5431785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-279273550.5431785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-1163639.7939299103</v>
      </c>
      <c r="L1466" s="444">
        <f t="shared" ca="1" si="109"/>
        <v>-280437190.33710843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-280437190.33710843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-1168488.2930712851</v>
      </c>
      <c r="L1467" s="444">
        <f t="shared" ca="1" si="109"/>
        <v>-281605678.6301797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-281605678.6301797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-1173356.9942924154</v>
      </c>
      <c r="L1468" s="444">
        <f t="shared" ca="1" si="109"/>
        <v>-282779035.62447214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-282779035.62447214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-1178245.9817686339</v>
      </c>
      <c r="L1469" s="444">
        <f t="shared" ca="1" si="109"/>
        <v>-283957281.60624075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-283957281.60624075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-1183155.3400260031</v>
      </c>
      <c r="L1470" s="444">
        <f t="shared" ca="1" si="109"/>
        <v>-285140436.94626677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-285140436.94626677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-1188085.1539427782</v>
      </c>
      <c r="L1471" s="444">
        <f t="shared" ca="1" si="109"/>
        <v>-286328522.10020953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-286328522.10020953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-1193035.5087508732</v>
      </c>
      <c r="L1472" s="444">
        <f t="shared" ca="1" si="109"/>
        <v>-287521557.60896039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-287521557.60896039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-1198006.4900373349</v>
      </c>
      <c r="L1473" s="444">
        <f t="shared" ca="1" si="109"/>
        <v>-288719564.09899771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-288719564.09899771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-1202998.1837458238</v>
      </c>
      <c r="L1474" s="444">
        <f t="shared" ca="1" si="109"/>
        <v>-289922562.28274351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-289922562.28274351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-1208010.676178098</v>
      </c>
      <c r="L1475" s="444">
        <f t="shared" ca="1" si="109"/>
        <v>-291130572.95892161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-291130572.95892161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-1213044.0539955066</v>
      </c>
      <c r="L1476" s="444">
        <f t="shared" ca="1" si="109"/>
        <v>-292343617.0129171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-292343617.0129171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-1218098.4042204879</v>
      </c>
      <c r="L1477" s="444">
        <f t="shared" ca="1" si="109"/>
        <v>-293561715.41713756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-293561715.41713756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-1223173.8142380731</v>
      </c>
      <c r="L1478" s="444">
        <f t="shared" ca="1" si="109"/>
        <v>-294784889.23137563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-294784889.23137563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-1228270.3717973984</v>
      </c>
      <c r="L1479" s="444">
        <f t="shared" ca="1" si="109"/>
        <v>-296013159.60317302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-296013159.60317302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-1233388.1650132209</v>
      </c>
      <c r="L1480" s="444">
        <f t="shared" ca="1" si="109"/>
        <v>-297246547.76818621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-297246547.76818621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-1238527.2823674425</v>
      </c>
      <c r="L1481" s="444">
        <f t="shared" ca="1" si="109"/>
        <v>-298485075.05055368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-298485075.05055368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-1243687.8127106403</v>
      </c>
      <c r="L1482" s="444">
        <f t="shared" ca="1" si="109"/>
        <v>-299728762.86326432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-299728762.86326432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-1248869.8452636013</v>
      </c>
      <c r="L1483" s="444">
        <f t="shared" ca="1" si="109"/>
        <v>-300977632.70852792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-300977632.70852792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-1254073.4696188662</v>
      </c>
      <c r="L1484" s="444">
        <f t="shared" ca="1" si="109"/>
        <v>-302231706.17814678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-302231706.17814678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-1259298.7757422782</v>
      </c>
      <c r="L1485" s="444">
        <f t="shared" ca="1" si="109"/>
        <v>-303491004.95388907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-303491004.95388907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-1264545.8539745377</v>
      </c>
      <c r="L1486" s="444">
        <f t="shared" ca="1" si="109"/>
        <v>-304755550.80786359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-304755550.80786359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-1269814.795032765</v>
      </c>
      <c r="L1487" s="444">
        <f t="shared" ca="1" si="109"/>
        <v>-306025365.60289633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-306025365.60289633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-1275105.690012068</v>
      </c>
      <c r="L1488" s="444">
        <f t="shared" ca="1" si="109"/>
        <v>-307300471.29290843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-307300471.29290843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-1280418.6303871186</v>
      </c>
      <c r="L1489" s="444">
        <f t="shared" ca="1" si="109"/>
        <v>-308580889.92329556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-308580889.92329556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-1285753.7080137315</v>
      </c>
      <c r="L1490" s="444">
        <f t="shared" ca="1" si="109"/>
        <v>-309866643.63130927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-309866643.63130927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-1291111.0151304554</v>
      </c>
      <c r="L1491" s="444">
        <f t="shared" ca="1" si="109"/>
        <v>-311157754.64643973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-311157754.64643973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-1296490.6443601656</v>
      </c>
      <c r="L1492" s="444">
        <f t="shared" ca="1" si="109"/>
        <v>-312454245.29079992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-312454245.29079992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-1301892.6887116663</v>
      </c>
      <c r="L1493" s="444">
        <f t="shared" ca="1" si="109"/>
        <v>-313756137.97951156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-313756137.97951156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-1307317.2415812982</v>
      </c>
      <c r="L1494" s="444">
        <f t="shared" ca="1" si="109"/>
        <v>-315063455.22109288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-315063455.22109288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-1312764.3967545535</v>
      </c>
      <c r="L1495" s="444">
        <f t="shared" ca="1" si="109"/>
        <v>-316376219.61784744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-316376219.61784744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-1318234.2484076978</v>
      </c>
      <c r="L1496" s="444">
        <f t="shared" ca="1" si="109"/>
        <v>-317694453.86625516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-317694453.86625516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-1323726.8911093965</v>
      </c>
      <c r="L1497" s="444">
        <f t="shared" ca="1" si="109"/>
        <v>-319018180.75736457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-319018180.75736457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-1329242.4198223525</v>
      </c>
      <c r="L1498" s="444">
        <f t="shared" ca="1" si="109"/>
        <v>-320347423.17718691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-320347423.17718691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-1334780.9299049454</v>
      </c>
      <c r="L1499" s="444">
        <f t="shared" ca="1" si="109"/>
        <v>-321682204.10709184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-321682204.10709184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-1340342.5171128826</v>
      </c>
      <c r="L1500" s="444">
        <f t="shared" ca="1" si="109"/>
        <v>-323022546.62420475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-323022546.62420475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-1345927.2776008532</v>
      </c>
      <c r="L1501" s="444">
        <f t="shared" ca="1" si="109"/>
        <v>-324368473.90180558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-324368473.90180558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-1351535.3079241898</v>
      </c>
      <c r="L1502" s="444">
        <f t="shared" ca="1" si="109"/>
        <v>-325720009.20972979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-325720009.20972979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-1357166.7050405408</v>
      </c>
      <c r="L1503" s="444">
        <f t="shared" ca="1" si="109"/>
        <v>-327077175.91477031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-327077175.91477031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-1362821.5663115429</v>
      </c>
      <c r="L1504" s="444">
        <f t="shared" ca="1" si="109"/>
        <v>-328439997.48108184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-328439997.48108184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-1368499.9895045077</v>
      </c>
      <c r="L1505" s="444">
        <f t="shared" ca="1" si="109"/>
        <v>-329808497.47058636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-329808497.47058636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-1374202.0727941098</v>
      </c>
      <c r="L1506" s="444">
        <f t="shared" ca="1" si="109"/>
        <v>-331182699.5433805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-331182699.5433805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-1379927.9147640853</v>
      </c>
      <c r="L1507" s="444">
        <f t="shared" ca="1" si="109"/>
        <v>-332562627.45814461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-332562627.45814461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-1385677.6144089359</v>
      </c>
      <c r="L1508" s="444">
        <f t="shared" ca="1" si="109"/>
        <v>-333948305.07255352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-333948305.07255352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-1391451.2711356396</v>
      </c>
      <c r="L1509" s="444">
        <f t="shared" ca="1" si="109"/>
        <v>-335339756.34368914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-335339756.34368914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-1397248.9847653713</v>
      </c>
      <c r="L1510" s="444">
        <f t="shared" ca="1" si="109"/>
        <v>-336737005.32845449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-336737005.32845449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-1403070.8555352271</v>
      </c>
      <c r="L1511" s="444">
        <f t="shared" ca="1" si="109"/>
        <v>-338140076.1839897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-338140076.1839897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-1408916.9840999572</v>
      </c>
      <c r="L1512" s="444">
        <f t="shared" ca="1" si="109"/>
        <v>-339548993.16808969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-339548993.16808969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-1414787.4715337071</v>
      </c>
      <c r="L1513" s="444">
        <f t="shared" ca="1" si="109"/>
        <v>-340963780.6396234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-340963780.6396234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-1420682.4193317641</v>
      </c>
      <c r="L1514" s="444">
        <f t="shared" ca="1" si="109"/>
        <v>-342384463.05895519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-342384463.05895519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-1426601.9294123133</v>
      </c>
      <c r="L1515" s="444">
        <f t="shared" ca="1" si="109"/>
        <v>-343811064.9883675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-343811064.9883675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-1432546.1041181979</v>
      </c>
      <c r="L1516" s="444">
        <f t="shared" ca="1" si="109"/>
        <v>-345243611.09248567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-345243611.09248567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-1438515.0462186902</v>
      </c>
      <c r="L1517" s="444">
        <f t="shared" ca="1" si="109"/>
        <v>-346682126.13870436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-346682126.13870436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-1444508.8589112682</v>
      </c>
      <c r="L1518" s="444">
        <f t="shared" ca="1" si="109"/>
        <v>-348126634.99761564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-348126634.99761564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-1450527.6458233984</v>
      </c>
      <c r="L1519" s="444">
        <f t="shared" ca="1" si="109"/>
        <v>-349577162.64343905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-349577162.64343905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-1456571.5110143293</v>
      </c>
      <c r="L1520" s="444">
        <f t="shared" ca="1" si="109"/>
        <v>-351033734.1544534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-351033734.1544534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-1462640.5589768891</v>
      </c>
      <c r="L1521" s="444">
        <f t="shared" ca="1" si="109"/>
        <v>-352496374.71343029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-352496374.71343029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-1468734.8946392927</v>
      </c>
      <c r="L1522" s="444">
        <f t="shared" ca="1" si="109"/>
        <v>-353965109.6080696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-353965109.6080696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-1474854.6233669566</v>
      </c>
      <c r="L1523" s="444">
        <f t="shared" ca="1" si="109"/>
        <v>-355439964.23143655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-355439964.23143655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-1480999.850964319</v>
      </c>
      <c r="L1524" s="444">
        <f t="shared" ca="1" si="109"/>
        <v>-356920964.08240086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-356920964.08240086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-1487170.6836766703</v>
      </c>
      <c r="L1525" s="444">
        <f t="shared" ca="1" si="109"/>
        <v>-358408134.76607752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-358408134.76607752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-1493367.2281919897</v>
      </c>
      <c r="L1526" s="444">
        <f t="shared" ca="1" si="109"/>
        <v>-359901501.99426949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-359901501.99426949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-1499589.5916427895</v>
      </c>
      <c r="L1527" s="444">
        <f t="shared" ca="1" si="109"/>
        <v>-361401091.58591229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-361401091.58591229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-1505837.8816079679</v>
      </c>
      <c r="L1528" s="444">
        <f t="shared" ca="1" si="109"/>
        <v>-362906929.46752024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-362906929.46752024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-1512112.2061146677</v>
      </c>
      <c r="L1529" s="444">
        <f t="shared" ca="1" si="109"/>
        <v>-364419041.67363489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-364419041.67363489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-1518412.6736401455</v>
      </c>
      <c r="L1530" s="444">
        <f t="shared" ca="1" si="109"/>
        <v>-365937454.34727502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-365937454.34727502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-1524739.393113646</v>
      </c>
      <c r="L1531" s="444">
        <f t="shared" ca="1" si="109"/>
        <v>-367462193.74038869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-367462193.74038869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-1531092.4739182862</v>
      </c>
      <c r="L1532" s="444">
        <f t="shared" ca="1" si="109"/>
        <v>-368993286.21430695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-368993286.21430695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-1537472.0258929457</v>
      </c>
      <c r="L1533" s="444">
        <f t="shared" ca="1" si="109"/>
        <v>-370530758.24019992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-370530758.24019992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-1543878.1593341664</v>
      </c>
      <c r="L1534" s="444">
        <f t="shared" ca="1" si="109"/>
        <v>-372074636.39953411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-372074636.39953411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-1550310.9849980588</v>
      </c>
      <c r="L1535" s="444">
        <f t="shared" ca="1" si="109"/>
        <v>-373624947.38453215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-373624947.38453215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-1556770.6141022174</v>
      </c>
      <c r="L1536" s="444">
        <f t="shared" ca="1" si="109"/>
        <v>-375181717.9986344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-375181717.9986344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-1563257.1583276433</v>
      </c>
      <c r="L1537" s="444">
        <f t="shared" ca="1" si="109"/>
        <v>-376744975.15696204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-376744975.15696204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-1569770.7298206752</v>
      </c>
      <c r="L1538" s="444">
        <f t="shared" ref="L1538:L1792" ca="1" si="114">I1538-J1538+K1538</f>
        <v>-378314745.88678271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-378314745.88678271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-1576311.441194928</v>
      </c>
      <c r="L1539" s="444">
        <f t="shared" ca="1" si="114"/>
        <v>-379891057.32797766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-379891057.32797766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-1582879.4055332402</v>
      </c>
      <c r="L1540" s="444">
        <f t="shared" ca="1" si="114"/>
        <v>-381473936.73351091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-381473936.73351091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-1589474.7363896288</v>
      </c>
      <c r="L1541" s="444">
        <f t="shared" ca="1" si="114"/>
        <v>-383063411.46990055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-383063411.46990055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-1596097.5477912524</v>
      </c>
      <c r="L1542" s="444">
        <f t="shared" ca="1" si="114"/>
        <v>-384659509.01769179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-384659509.01769179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-1602747.9542403824</v>
      </c>
      <c r="L1543" s="444">
        <f t="shared" ca="1" si="114"/>
        <v>-386262256.97193217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-386262256.97193217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-1609426.0707163841</v>
      </c>
      <c r="L1544" s="444">
        <f t="shared" ca="1" si="114"/>
        <v>-387871683.04264855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-387871683.04264855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-1616132.0126777024</v>
      </c>
      <c r="L1545" s="444">
        <f t="shared" ca="1" si="114"/>
        <v>-389487815.05532628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-389487815.05532628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-1622865.8960638596</v>
      </c>
      <c r="L1546" s="444">
        <f t="shared" ca="1" si="114"/>
        <v>-391110680.95139015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-391110680.95139015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-1629627.8372974589</v>
      </c>
      <c r="L1547" s="444">
        <f t="shared" ca="1" si="114"/>
        <v>-392740308.78868759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-392740308.78868759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-1636417.9532861982</v>
      </c>
      <c r="L1548" s="444">
        <f t="shared" ca="1" si="114"/>
        <v>-394376726.74197376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-394376726.74197376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-1643236.3614248906</v>
      </c>
      <c r="L1549" s="444">
        <f t="shared" ca="1" si="114"/>
        <v>-396019963.10339862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-396019963.10339862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-1650083.1795974942</v>
      </c>
      <c r="L1550" s="444">
        <f t="shared" ca="1" si="114"/>
        <v>-397670046.28299612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-397670046.28299612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-1656958.5261791504</v>
      </c>
      <c r="L1551" s="444">
        <f t="shared" ca="1" si="114"/>
        <v>-399327004.80917525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-399327004.80917525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-1663862.5200382301</v>
      </c>
      <c r="L1552" s="444">
        <f t="shared" ca="1" si="114"/>
        <v>-400990867.3292135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-400990867.3292135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-1670795.2805383895</v>
      </c>
      <c r="L1553" s="444">
        <f t="shared" ca="1" si="114"/>
        <v>-402661662.60975188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-402661662.60975188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-1677756.9275406329</v>
      </c>
      <c r="L1554" s="444">
        <f t="shared" ca="1" si="114"/>
        <v>-404339419.53729254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-404339419.53729254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-1684747.5814053856</v>
      </c>
      <c r="L1555" s="444">
        <f t="shared" ca="1" si="114"/>
        <v>-406024167.11869794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-406024167.11869794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-1691767.3629945747</v>
      </c>
      <c r="L1556" s="444">
        <f t="shared" ca="1" si="114"/>
        <v>-407715934.48169249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-407715934.48169249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-1698816.3936737187</v>
      </c>
      <c r="L1557" s="444">
        <f t="shared" ca="1" si="114"/>
        <v>-409414750.87536621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-409414750.87536621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-1705894.7953140258</v>
      </c>
      <c r="L1558" s="444">
        <f t="shared" ca="1" si="114"/>
        <v>-411120645.67068022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-411120645.67068022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-1713002.6902945009</v>
      </c>
      <c r="L1559" s="444">
        <f t="shared" ca="1" si="114"/>
        <v>-412833648.36097473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-412833648.36097473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-1720140.2015040612</v>
      </c>
      <c r="L1560" s="444">
        <f t="shared" ca="1" si="114"/>
        <v>-414553788.56247878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-414553788.56247878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-1727307.4523436616</v>
      </c>
      <c r="L1561" s="444">
        <f t="shared" ca="1" si="114"/>
        <v>-416281096.01482242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-416281096.01482242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-1734504.5667284268</v>
      </c>
      <c r="L1562" s="444">
        <f t="shared" ca="1" si="114"/>
        <v>-418015600.58155084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-418015600.58155084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-1741731.6690897951</v>
      </c>
      <c r="L1563" s="444">
        <f t="shared" ca="1" si="114"/>
        <v>-419757332.25064063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-419757332.25064063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-1748988.8843776691</v>
      </c>
      <c r="L1564" s="444">
        <f t="shared" ca="1" si="114"/>
        <v>-421506321.13501829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-421506321.13501829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-1756276.338062576</v>
      </c>
      <c r="L1565" s="444">
        <f t="shared" ca="1" si="114"/>
        <v>-423262597.47308087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-423262597.47308087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-1763594.1561378369</v>
      </c>
      <c r="L1566" s="444">
        <f t="shared" ca="1" si="114"/>
        <v>-425026191.6292187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-425026191.6292187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-1770942.4651217444</v>
      </c>
      <c r="L1567" s="444">
        <f t="shared" ca="1" si="114"/>
        <v>-426797134.09434044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-426797134.09434044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-1778321.3920597518</v>
      </c>
      <c r="L1568" s="444">
        <f t="shared" ca="1" si="114"/>
        <v>-428575455.48640019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-428575455.48640019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-1785731.0645266676</v>
      </c>
      <c r="L1569" s="444">
        <f t="shared" ca="1" si="114"/>
        <v>-430361186.55092686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-430361186.55092686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-1793171.6106288622</v>
      </c>
      <c r="L1570" s="444">
        <f t="shared" ca="1" si="114"/>
        <v>-432154358.16155571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-432154358.16155571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-1800643.159006482</v>
      </c>
      <c r="L1571" s="444">
        <f t="shared" ca="1" si="114"/>
        <v>-433955001.32056218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-433955001.32056218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-1808145.838835676</v>
      </c>
      <c r="L1572" s="444">
        <f t="shared" ca="1" si="114"/>
        <v>-435763147.15939784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-435763147.15939784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-1815679.7798308244</v>
      </c>
      <c r="L1573" s="444">
        <f t="shared" ca="1" si="114"/>
        <v>-437578826.93922865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-437578826.93922865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-1823245.112246786</v>
      </c>
      <c r="L1574" s="444">
        <f t="shared" ca="1" si="114"/>
        <v>-439402072.05147547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-439402072.05147547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-1830841.9668811481</v>
      </c>
      <c r="L1575" s="444">
        <f t="shared" ca="1" si="114"/>
        <v>-441232914.01835662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-441232914.01835662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-1838470.4750764859</v>
      </c>
      <c r="L1576" s="444">
        <f t="shared" ca="1" si="114"/>
        <v>-443071384.49343312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-443071384.49343312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-1846130.7687226378</v>
      </c>
      <c r="L1577" s="444">
        <f t="shared" ca="1" si="114"/>
        <v>-444917515.26215577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-444917515.26215577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-1853822.9802589824</v>
      </c>
      <c r="L1578" s="444">
        <f t="shared" ca="1" si="114"/>
        <v>-446771338.24241477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-446771338.24241477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-1861547.2426767284</v>
      </c>
      <c r="L1579" s="444">
        <f t="shared" ca="1" si="114"/>
        <v>-448632885.48509151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-448632885.48509151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-1869303.6895212147</v>
      </c>
      <c r="L1580" s="444">
        <f t="shared" ca="1" si="114"/>
        <v>-450502189.1746127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-450502189.1746127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-1877092.4548942195</v>
      </c>
      <c r="L1581" s="444">
        <f t="shared" ca="1" si="114"/>
        <v>-452379281.62950695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-452379281.62950695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-1884913.6734562789</v>
      </c>
      <c r="L1582" s="444">
        <f t="shared" ca="1" si="114"/>
        <v>-454264195.3029632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-454264195.3029632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-1892767.4804290133</v>
      </c>
      <c r="L1583" s="444">
        <f t="shared" ca="1" si="114"/>
        <v>-456156962.78339219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-456156962.78339219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-1900654.0115974674</v>
      </c>
      <c r="L1584" s="444">
        <f t="shared" ca="1" si="114"/>
        <v>-458057616.79498965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-458057616.79498965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-1908573.4033124568</v>
      </c>
      <c r="L1585" s="444">
        <f t="shared" ca="1" si="114"/>
        <v>-459966190.19830209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-459966190.19830209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-1916525.7924929252</v>
      </c>
      <c r="L1586" s="444">
        <f t="shared" ca="1" si="114"/>
        <v>-461882715.99079502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-461882715.99079502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-1924511.3166283127</v>
      </c>
      <c r="L1587" s="444">
        <f t="shared" ca="1" si="114"/>
        <v>-463807227.30742335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-463807227.30742335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-1932530.1137809306</v>
      </c>
      <c r="L1588" s="444">
        <f t="shared" ca="1" si="114"/>
        <v>-465739757.42120427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-465739757.42120427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-1940582.3225883513</v>
      </c>
      <c r="L1589" s="444">
        <f t="shared" ca="1" si="114"/>
        <v>-467680339.74379259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-467680339.74379259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-1948668.0822658024</v>
      </c>
      <c r="L1590" s="444">
        <f t="shared" ca="1" si="114"/>
        <v>-469629007.82605839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-469629007.82605839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-1956787.5326085766</v>
      </c>
      <c r="L1591" s="444">
        <f t="shared" ca="1" si="114"/>
        <v>-471585795.35866696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-471585795.35866696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-1964940.8139944458</v>
      </c>
      <c r="L1592" s="444">
        <f t="shared" ca="1" si="114"/>
        <v>-473550736.17266142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-473550736.17266142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-1973128.0673860891</v>
      </c>
      <c r="L1593" s="444">
        <f t="shared" ca="1" si="114"/>
        <v>-475523864.24004751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-475523864.24004751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-1981349.4343335312</v>
      </c>
      <c r="L1594" s="444">
        <f t="shared" ca="1" si="114"/>
        <v>-477505213.67438102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-477505213.67438102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-1989605.0569765875</v>
      </c>
      <c r="L1595" s="444">
        <f t="shared" ca="1" si="114"/>
        <v>-479494818.73135763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-479494818.73135763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-1997895.0780473237</v>
      </c>
      <c r="L1596" s="444">
        <f t="shared" ca="1" si="114"/>
        <v>-481492713.80940497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-481492713.80940497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-2006219.6408725206</v>
      </c>
      <c r="L1597" s="444">
        <f t="shared" ca="1" si="114"/>
        <v>-483498933.45027751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-483498933.45027751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-2014578.8893761563</v>
      </c>
      <c r="L1598" s="444">
        <f t="shared" ca="1" si="114"/>
        <v>-485513512.33965367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-485513512.33965367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-2022972.9680818904</v>
      </c>
      <c r="L1599" s="444">
        <f t="shared" ca="1" si="114"/>
        <v>-487536485.30773556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-487536485.30773556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-2031402.0221155649</v>
      </c>
      <c r="L1600" s="444">
        <f t="shared" ca="1" si="114"/>
        <v>-489567887.32985115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-489567887.32985115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-2039866.197207713</v>
      </c>
      <c r="L1601" s="444">
        <f t="shared" ca="1" si="114"/>
        <v>-491607753.52705884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-491607753.52705884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-2048365.6396960784</v>
      </c>
      <c r="L1602" s="444">
        <f t="shared" ca="1" si="114"/>
        <v>-493656119.1667549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-493656119.1667549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-2056900.4965281454</v>
      </c>
      <c r="L1603" s="444">
        <f t="shared" ca="1" si="114"/>
        <v>-495713019.66328305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-495713019.66328305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-2065470.9152636796</v>
      </c>
      <c r="L1604" s="444">
        <f t="shared" ca="1" si="114"/>
        <v>-497778490.5785467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-497778490.5785467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-2074077.0440772779</v>
      </c>
      <c r="L1605" s="444">
        <f t="shared" ca="1" si="114"/>
        <v>-499852567.62262398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-499852567.62262398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-2082719.0317609329</v>
      </c>
      <c r="L1606" s="444">
        <f t="shared" ca="1" si="114"/>
        <v>-501935286.65438491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-501935286.65438491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-2091397.0277266037</v>
      </c>
      <c r="L1607" s="444">
        <f t="shared" ca="1" si="114"/>
        <v>-504026683.6821115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-504026683.6821115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-2100111.1820087978</v>
      </c>
      <c r="L1608" s="444">
        <f t="shared" ca="1" si="114"/>
        <v>-506126794.8641203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-506126794.8641203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-2108861.6452671681</v>
      </c>
      <c r="L1609" s="444">
        <f t="shared" ca="1" si="114"/>
        <v>-508235656.50938749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-508235656.50938749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-2117648.5687891147</v>
      </c>
      <c r="L1610" s="444">
        <f t="shared" ca="1" si="114"/>
        <v>-510353305.07817662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-510353305.07817662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-2126472.1044924026</v>
      </c>
      <c r="L1611" s="444">
        <f t="shared" ca="1" si="114"/>
        <v>-512479777.18266904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-512479777.18266904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-2135332.4049277878</v>
      </c>
      <c r="L1612" s="444">
        <f t="shared" ca="1" si="114"/>
        <v>-514615109.58759683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-514615109.58759683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-2144229.6232816535</v>
      </c>
      <c r="L1613" s="444">
        <f t="shared" ca="1" si="114"/>
        <v>-516759339.21087849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-516759339.21087849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-2153163.9133786601</v>
      </c>
      <c r="L1614" s="444">
        <f t="shared" ca="1" si="114"/>
        <v>-518912503.12425715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-518912503.12425715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-2162135.4296844047</v>
      </c>
      <c r="L1615" s="444">
        <f t="shared" ca="1" si="114"/>
        <v>-521074638.55394155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-521074638.55394155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-2171144.3273080899</v>
      </c>
      <c r="L1616" s="444">
        <f t="shared" ca="1" si="114"/>
        <v>-523245782.88124967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-523245782.88124967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-2180190.7620052067</v>
      </c>
      <c r="L1617" s="444">
        <f t="shared" ca="1" si="114"/>
        <v>-525425973.64325488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-525425973.64325488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-2189274.8901802287</v>
      </c>
      <c r="L1618" s="444">
        <f t="shared" ca="1" si="114"/>
        <v>-527615248.53343511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-527615248.53343511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-2198396.8688893127</v>
      </c>
      <c r="L1619" s="444">
        <f t="shared" ca="1" si="114"/>
        <v>-529813645.40232444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-529813645.40232444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-2207556.8558430183</v>
      </c>
      <c r="L1620" s="444">
        <f t="shared" ca="1" si="114"/>
        <v>-532021202.25816745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-532021202.25816745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-2216755.0094090309</v>
      </c>
      <c r="L1621" s="444">
        <f t="shared" ca="1" si="114"/>
        <v>-534237957.26757646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-534237957.26757646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-2225991.4886149019</v>
      </c>
      <c r="L1622" s="444">
        <f t="shared" ca="1" si="114"/>
        <v>-536463948.75619137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-536463948.75619137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-2235266.4531507972</v>
      </c>
      <c r="L1623" s="444">
        <f t="shared" ca="1" si="114"/>
        <v>-538699215.20934212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-538699215.20934212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-2244580.063372259</v>
      </c>
      <c r="L1624" s="444">
        <f t="shared" ca="1" si="114"/>
        <v>-540943795.27271438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-540943795.27271438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-2253932.4803029764</v>
      </c>
      <c r="L1625" s="444">
        <f t="shared" ca="1" si="114"/>
        <v>-543197727.75301731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-543197727.75301731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-2263323.865637572</v>
      </c>
      <c r="L1626" s="444">
        <f t="shared" ca="1" si="114"/>
        <v>-545461051.61865485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-545461051.61865485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-2272754.381744395</v>
      </c>
      <c r="L1627" s="444">
        <f t="shared" ca="1" si="114"/>
        <v>-547733806.00039923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-547733806.00039923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-2282224.1916683302</v>
      </c>
      <c r="L1628" s="444">
        <f t="shared" ca="1" si="114"/>
        <v>-550016030.1920675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-550016030.1920675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-2291733.4591336148</v>
      </c>
      <c r="L1629" s="444">
        <f t="shared" ca="1" si="114"/>
        <v>-552307763.65120113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-552307763.65120113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-2301282.3485466712</v>
      </c>
      <c r="L1630" s="444">
        <f t="shared" ca="1" si="114"/>
        <v>-554609045.99974775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-554609045.99974775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-2310871.0249989489</v>
      </c>
      <c r="L1631" s="444">
        <f t="shared" ca="1" si="114"/>
        <v>-556919917.02474666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-556919917.02474666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-2320499.6542697777</v>
      </c>
      <c r="L1632" s="444">
        <f t="shared" ca="1" si="114"/>
        <v>-559240416.67901647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-559240416.67901647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-2330168.4028292354</v>
      </c>
      <c r="L1633" s="444">
        <f t="shared" ca="1" si="114"/>
        <v>-561570585.08184576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-561570585.08184576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-2339877.4378410238</v>
      </c>
      <c r="L1634" s="444">
        <f t="shared" ca="1" si="114"/>
        <v>-563910462.51968682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-563910462.51968682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-2349626.9271653616</v>
      </c>
      <c r="L1635" s="444">
        <f t="shared" ca="1" si="114"/>
        <v>-566260089.44685221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-566260089.44685221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-2359417.0393618844</v>
      </c>
      <c r="L1636" s="444">
        <f t="shared" ca="1" si="114"/>
        <v>-568619506.48621404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-568619506.48621404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-2369247.9436925584</v>
      </c>
      <c r="L1637" s="444">
        <f t="shared" ca="1" si="114"/>
        <v>-570988754.42990661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-570988754.42990661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-2379119.810124611</v>
      </c>
      <c r="L1638" s="444">
        <f t="shared" ca="1" si="114"/>
        <v>-573367874.24003124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-573367874.24003124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-2389032.8093334637</v>
      </c>
      <c r="L1639" s="444">
        <f t="shared" ca="1" si="114"/>
        <v>-575756907.04936469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-575756907.04936469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-2398987.1127056861</v>
      </c>
      <c r="L1640" s="444">
        <f t="shared" ca="1" si="114"/>
        <v>-578155894.16207039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-578155894.16207039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-2408982.8923419598</v>
      </c>
      <c r="L1641" s="444">
        <f t="shared" ca="1" si="114"/>
        <v>-580564877.05441236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-580564877.05441236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-2419020.3210600517</v>
      </c>
      <c r="L1642" s="444">
        <f t="shared" ca="1" si="114"/>
        <v>-582983897.37547243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-582983897.37547243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-2429099.5723978016</v>
      </c>
      <c r="L1643" s="444">
        <f t="shared" ca="1" si="114"/>
        <v>-585412996.94787025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-585412996.94787025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-2439220.8206161261</v>
      </c>
      <c r="L1644" s="444">
        <f t="shared" ca="1" si="114"/>
        <v>-587852217.76848638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-587852217.76848638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-2449384.2407020265</v>
      </c>
      <c r="L1645" s="444">
        <f t="shared" ca="1" si="114"/>
        <v>-590301602.00918841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-590301602.00918841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-2459590.0083716186</v>
      </c>
      <c r="L1646" s="444">
        <f t="shared" ca="1" si="114"/>
        <v>-592761192.01756001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-592761192.01756001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-2469838.3000731668</v>
      </c>
      <c r="L1647" s="444">
        <f t="shared" ca="1" si="114"/>
        <v>-595231030.31763315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-595231030.31763315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-2480129.2929901383</v>
      </c>
      <c r="L1648" s="444">
        <f t="shared" ca="1" si="114"/>
        <v>-597711159.61062324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-597711159.61062324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-2490463.1650442635</v>
      </c>
      <c r="L1649" s="444">
        <f t="shared" ca="1" si="114"/>
        <v>-600201622.77566755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-600201622.77566755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-2500840.0948986146</v>
      </c>
      <c r="L1650" s="444">
        <f t="shared" ca="1" si="114"/>
        <v>-602702462.87056613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-602702462.87056613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-2511260.2619606922</v>
      </c>
      <c r="L1651" s="444">
        <f t="shared" ca="1" si="114"/>
        <v>-605213723.13252687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-605213723.13252687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-2521723.8463855288</v>
      </c>
      <c r="L1652" s="444">
        <f t="shared" ca="1" si="114"/>
        <v>-607735446.97891235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-607735446.97891235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-2532231.0290788016</v>
      </c>
      <c r="L1653" s="444">
        <f t="shared" ca="1" si="114"/>
        <v>-610267678.00799119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-610267678.00799119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-2542781.9916999633</v>
      </c>
      <c r="L1654" s="444">
        <f t="shared" ca="1" si="114"/>
        <v>-612810459.99969113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-612810459.99969113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-2553376.9166653799</v>
      </c>
      <c r="L1655" s="444">
        <f t="shared" ca="1" si="114"/>
        <v>-615363836.91635656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-615363836.91635656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-2564015.9871514859</v>
      </c>
      <c r="L1656" s="444">
        <f t="shared" ca="1" si="114"/>
        <v>-617927852.90350807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-617927852.90350807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-2574699.3870979501</v>
      </c>
      <c r="L1657" s="444">
        <f t="shared" ca="1" si="114"/>
        <v>-620502552.29060602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-620502552.29060602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-2585427.3012108584</v>
      </c>
      <c r="L1658" s="444">
        <f t="shared" ca="1" si="114"/>
        <v>-623087979.5918169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-623087979.5918169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-2596199.9149659039</v>
      </c>
      <c r="L1659" s="444">
        <f t="shared" ca="1" si="114"/>
        <v>-625684179.50678277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-625684179.50678277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-2607017.4146115948</v>
      </c>
      <c r="L1660" s="444">
        <f t="shared" ca="1" si="114"/>
        <v>-628291196.92139435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-628291196.92139435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-2617879.9871724765</v>
      </c>
      <c r="L1661" s="444">
        <f t="shared" ca="1" si="114"/>
        <v>-630909076.90856683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-630909076.90856683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-2628787.8204523618</v>
      </c>
      <c r="L1662" s="444">
        <f t="shared" ca="1" si="114"/>
        <v>-633537864.72901917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-633537864.72901917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-2639741.1030375799</v>
      </c>
      <c r="L1663" s="444">
        <f t="shared" ca="1" si="114"/>
        <v>-636177605.83205676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-636177605.83205676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-2650740.0243002363</v>
      </c>
      <c r="L1664" s="444">
        <f t="shared" ca="1" si="114"/>
        <v>-638828345.85635698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-638828345.85635698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-2661784.7744014873</v>
      </c>
      <c r="L1665" s="444">
        <f t="shared" ca="1" si="114"/>
        <v>-641490130.63075852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-641490130.63075852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-2672875.5442948272</v>
      </c>
      <c r="L1666" s="444">
        <f t="shared" ca="1" si="114"/>
        <v>-644163006.17505336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-644163006.17505336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-2684012.5257293889</v>
      </c>
      <c r="L1667" s="444">
        <f t="shared" ca="1" si="114"/>
        <v>-646847018.70078278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-646847018.70078278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-2695195.9112532614</v>
      </c>
      <c r="L1668" s="444">
        <f t="shared" ca="1" si="114"/>
        <v>-649542214.61203599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-649542214.61203599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-2706425.8942168164</v>
      </c>
      <c r="L1669" s="444">
        <f t="shared" ca="1" si="114"/>
        <v>-652248640.50625277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-652248640.50625277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-2717702.668776053</v>
      </c>
      <c r="L1670" s="444">
        <f t="shared" ca="1" si="114"/>
        <v>-654966343.1750288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-654966343.1750288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-2729026.4298959533</v>
      </c>
      <c r="L1671" s="444">
        <f t="shared" ca="1" si="114"/>
        <v>-657695369.6049248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-657695369.6049248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-2740397.3733538534</v>
      </c>
      <c r="L1672" s="444">
        <f t="shared" ca="1" si="114"/>
        <v>-660435766.97827864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-660435766.97827864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-2751815.6957428278</v>
      </c>
      <c r="L1673" s="444">
        <f t="shared" ca="1" si="114"/>
        <v>-663187582.67402148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-663187582.67402148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-2763281.5944750896</v>
      </c>
      <c r="L1674" s="444">
        <f t="shared" ca="1" si="114"/>
        <v>-665950864.26849651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-665950864.26849651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-2774795.267785402</v>
      </c>
      <c r="L1675" s="444">
        <f t="shared" ca="1" si="114"/>
        <v>-668725659.53628194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-668725659.53628194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-2786356.9147345079</v>
      </c>
      <c r="L1676" s="444">
        <f t="shared" ca="1" si="114"/>
        <v>-671512016.45101643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-671512016.45101643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-2797966.7352125682</v>
      </c>
      <c r="L1677" s="444">
        <f t="shared" ca="1" si="114"/>
        <v>-674309983.18622899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-674309983.18622899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-2809624.9299426209</v>
      </c>
      <c r="L1678" s="444">
        <f t="shared" ca="1" si="114"/>
        <v>-677119608.1161716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-677119608.1161716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-2821331.7004840481</v>
      </c>
      <c r="L1679" s="444">
        <f t="shared" ca="1" si="114"/>
        <v>-679940939.81665564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-679940939.81665564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-2833087.249236065</v>
      </c>
      <c r="L1680" s="444">
        <f t="shared" ca="1" si="114"/>
        <v>-682774027.06589174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-682774027.06589174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-2844891.7794412156</v>
      </c>
      <c r="L1681" s="444">
        <f t="shared" ca="1" si="114"/>
        <v>-685618918.84533298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-685618918.84533298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-2856745.4951888872</v>
      </c>
      <c r="L1682" s="444">
        <f t="shared" ca="1" si="114"/>
        <v>-688475664.34052181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-688475664.34052181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-2868648.6014188407</v>
      </c>
      <c r="L1683" s="444">
        <f t="shared" ca="1" si="114"/>
        <v>-691344312.94194067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-691344312.94194067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-2880601.3039247529</v>
      </c>
      <c r="L1684" s="444">
        <f t="shared" ca="1" si="114"/>
        <v>-694224914.24586546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-694224914.24586546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-2892603.8093577726</v>
      </c>
      <c r="L1685" s="444">
        <f t="shared" ca="1" si="114"/>
        <v>-697117518.05522323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-697117518.05522323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-2904656.3252300969</v>
      </c>
      <c r="L1686" s="444">
        <f t="shared" ca="1" si="114"/>
        <v>-700022174.38045335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-700022174.38045335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-2916759.0599185554</v>
      </c>
      <c r="L1687" s="444">
        <f t="shared" ca="1" si="114"/>
        <v>-702938933.44037187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-702938933.44037187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-2928912.2226682161</v>
      </c>
      <c r="L1688" s="444">
        <f t="shared" ca="1" si="114"/>
        <v>-705867845.66304004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-705867845.66304004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-2941116.0235959999</v>
      </c>
      <c r="L1689" s="444">
        <f t="shared" ca="1" si="114"/>
        <v>-708808961.68663609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-708808961.68663609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-2953370.6736943172</v>
      </c>
      <c r="L1690" s="444">
        <f t="shared" ca="1" si="114"/>
        <v>-711762332.36033046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-711762332.36033046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-2965676.38483471</v>
      </c>
      <c r="L1691" s="444">
        <f t="shared" ca="1" si="114"/>
        <v>-714728008.74516523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-714728008.74516523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-2978033.3697715215</v>
      </c>
      <c r="L1692" s="444">
        <f t="shared" ca="1" si="114"/>
        <v>-717706042.11493671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-717706042.11493671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-2990441.8421455696</v>
      </c>
      <c r="L1693" s="444">
        <f t="shared" ca="1" si="114"/>
        <v>-720696483.95708227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-720696483.95708227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-3002902.0164878429</v>
      </c>
      <c r="L1694" s="444">
        <f t="shared" ca="1" si="114"/>
        <v>-723699385.97357011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-723699385.97357011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-3015414.1082232087</v>
      </c>
      <c r="L1695" s="444">
        <f t="shared" ca="1" si="114"/>
        <v>-726714800.08179331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-726714800.08179331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-3027978.3336741389</v>
      </c>
      <c r="L1696" s="444">
        <f t="shared" ca="1" si="114"/>
        <v>-729742778.4154675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-729742778.4154675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-3040594.9100644477</v>
      </c>
      <c r="L1697" s="444">
        <f t="shared" ca="1" si="114"/>
        <v>-732783373.32553196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-732783373.32553196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-3053264.05552305</v>
      </c>
      <c r="L1698" s="444">
        <f t="shared" ca="1" si="114"/>
        <v>-735836637.381055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-735836637.381055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-3065985.9890877292</v>
      </c>
      <c r="L1699" s="444">
        <f t="shared" ca="1" si="114"/>
        <v>-738902623.3701427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-738902623.3701427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-3078760.930708928</v>
      </c>
      <c r="L1700" s="444">
        <f t="shared" ca="1" si="114"/>
        <v>-741981384.30085158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-741981384.30085158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-3091589.1012535482</v>
      </c>
      <c r="L1701" s="444">
        <f t="shared" ca="1" si="114"/>
        <v>-745072973.40210509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-745072973.40210509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-3104470.7225087713</v>
      </c>
      <c r="L1702" s="444">
        <f t="shared" ca="1" si="114"/>
        <v>-748177444.12461388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-748177444.12461388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-3117406.017185891</v>
      </c>
      <c r="L1703" s="444">
        <f t="shared" ca="1" si="114"/>
        <v>-751294850.14179981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-751294850.14179981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-3130395.2089241659</v>
      </c>
      <c r="L1704" s="444">
        <f t="shared" ca="1" si="114"/>
        <v>-754425245.35072398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-754425245.35072398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-3143438.5222946834</v>
      </c>
      <c r="L1705" s="444">
        <f t="shared" ca="1" si="114"/>
        <v>-757568683.87301862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-757568683.87301862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-3156536.1828042441</v>
      </c>
      <c r="L1706" s="444">
        <f t="shared" ca="1" si="114"/>
        <v>-760725220.05582285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-760725220.05582285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-3169688.416899262</v>
      </c>
      <c r="L1707" s="444">
        <f t="shared" ca="1" si="114"/>
        <v>-763894908.47272205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-763894908.47272205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-3182895.4519696753</v>
      </c>
      <c r="L1708" s="444">
        <f t="shared" ca="1" si="114"/>
        <v>-767077803.92469168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-767077803.92469168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-3196157.5163528821</v>
      </c>
      <c r="L1709" s="444">
        <f t="shared" ca="1" si="114"/>
        <v>-770273961.44104457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-770273961.44104457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-3209474.8393376856</v>
      </c>
      <c r="L1710" s="444">
        <f t="shared" ca="1" si="114"/>
        <v>-773483436.28038228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-773483436.28038228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-3222847.6511682593</v>
      </c>
      <c r="L1711" s="444">
        <f t="shared" ca="1" si="114"/>
        <v>-776706283.9315505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-776706283.9315505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-3236276.1830481272</v>
      </c>
      <c r="L1712" s="444">
        <f t="shared" ca="1" si="114"/>
        <v>-779942560.11459863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-779942560.11459863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-3249760.6671441607</v>
      </c>
      <c r="L1713" s="444">
        <f t="shared" ca="1" si="114"/>
        <v>-783192320.78174281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-783192320.78174281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-3263301.3365905951</v>
      </c>
      <c r="L1714" s="444">
        <f t="shared" ca="1" si="114"/>
        <v>-786455622.11833346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-786455622.11833346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-3276898.425493056</v>
      </c>
      <c r="L1715" s="444">
        <f t="shared" ca="1" si="114"/>
        <v>-789732520.54382646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-789732520.54382646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-3290552.1689326102</v>
      </c>
      <c r="L1716" s="444">
        <f t="shared" ca="1" si="114"/>
        <v>-793023072.71275902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-793023072.71275902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-3304262.8029698292</v>
      </c>
      <c r="L1717" s="444">
        <f t="shared" ca="1" si="114"/>
        <v>-796327335.51572883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-796327335.51572883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-3318030.5646488699</v>
      </c>
      <c r="L1718" s="444">
        <f t="shared" ca="1" si="114"/>
        <v>-799645366.0803777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-799645366.0803777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-3331855.6920015737</v>
      </c>
      <c r="L1719" s="444">
        <f t="shared" ca="1" si="114"/>
        <v>-802977221.77237928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-802977221.77237928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-3345738.4240515805</v>
      </c>
      <c r="L1720" s="444">
        <f t="shared" ca="1" si="114"/>
        <v>-806322960.1964308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-806322960.1964308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-3359679.0008184616</v>
      </c>
      <c r="L1721" s="444">
        <f t="shared" ca="1" si="114"/>
        <v>-809682639.19724929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-809682639.19724929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-3373677.6633218718</v>
      </c>
      <c r="L1722" s="444">
        <f t="shared" ca="1" si="114"/>
        <v>-813056316.86057115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-813056316.86057115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-3387734.6535857129</v>
      </c>
      <c r="L1723" s="444">
        <f t="shared" ca="1" si="114"/>
        <v>-816444051.51415682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-816444051.51415682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-3401850.2146423198</v>
      </c>
      <c r="L1724" s="444">
        <f t="shared" ca="1" si="114"/>
        <v>-819845901.7287991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-819845901.7287991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-3416024.5905366628</v>
      </c>
      <c r="L1725" s="444">
        <f t="shared" ca="1" si="114"/>
        <v>-823261926.31933582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-823261926.31933582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-3430258.026330566</v>
      </c>
      <c r="L1726" s="444">
        <f t="shared" ca="1" si="114"/>
        <v>-826692184.34566641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-826692184.34566641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-3444550.7681069435</v>
      </c>
      <c r="L1727" s="444">
        <f t="shared" ca="1" si="114"/>
        <v>-830136735.11377335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-830136735.11377335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-3458903.0629740558</v>
      </c>
      <c r="L1728" s="444">
        <f t="shared" ca="1" si="114"/>
        <v>-833595638.17674744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-833595638.17674744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-3473315.1590697807</v>
      </c>
      <c r="L1729" s="444">
        <f t="shared" ca="1" si="114"/>
        <v>-837068953.33581722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-837068953.33581722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-3487787.3055659048</v>
      </c>
      <c r="L1730" s="444">
        <f t="shared" ca="1" si="114"/>
        <v>-840556740.64138317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-840556740.64138317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-3502319.7526724292</v>
      </c>
      <c r="L1731" s="444">
        <f t="shared" ca="1" si="114"/>
        <v>-844059060.3940556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-844059060.3940556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-3516912.751641898</v>
      </c>
      <c r="L1732" s="444">
        <f t="shared" ca="1" si="114"/>
        <v>-847575973.14569747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-847575973.14569747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-3531566.5547737395</v>
      </c>
      <c r="L1733" s="444">
        <f t="shared" ca="1" si="114"/>
        <v>-851107539.70047116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-851107539.70047116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-3546281.41541863</v>
      </c>
      <c r="L1734" s="444">
        <f t="shared" ca="1" si="114"/>
        <v>-854653821.11588979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-854653821.11588979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-3561057.5879828739</v>
      </c>
      <c r="L1735" s="444">
        <f t="shared" ca="1" si="114"/>
        <v>-858214878.70387268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-858214878.70387268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-3575895.327932803</v>
      </c>
      <c r="L1736" s="444">
        <f t="shared" ca="1" si="114"/>
        <v>-861790774.03180552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-861790774.03180552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-3590794.8917991892</v>
      </c>
      <c r="L1737" s="444">
        <f t="shared" ca="1" si="114"/>
        <v>-865381568.92360473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-865381568.92360473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-3605756.5371816866</v>
      </c>
      <c r="L1738" s="444">
        <f t="shared" ca="1" si="114"/>
        <v>-868987325.46078646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-868987325.46078646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-3620780.5227532769</v>
      </c>
      <c r="L1739" s="444">
        <f t="shared" ca="1" si="114"/>
        <v>-872608105.9835397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-872608105.9835397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-3635867.1082647485</v>
      </c>
      <c r="L1740" s="444">
        <f t="shared" ca="1" si="114"/>
        <v>-876243973.0918045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-876243973.0918045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-3651016.5545491856</v>
      </c>
      <c r="L1741" s="444">
        <f t="shared" ca="1" si="114"/>
        <v>-879894989.64635372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-879894989.64635372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-3666229.1235264745</v>
      </c>
      <c r="L1742" s="444">
        <f t="shared" ca="1" si="114"/>
        <v>-883561218.76988018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-883561218.76988018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-3681505.0782078337</v>
      </c>
      <c r="L1743" s="444">
        <f t="shared" ca="1" si="114"/>
        <v>-887242723.84808803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-887242723.84808803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-3696844.6827003667</v>
      </c>
      <c r="L1744" s="444">
        <f t="shared" ca="1" si="114"/>
        <v>-890939568.53078842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-890939568.53078842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-3712248.2022116184</v>
      </c>
      <c r="L1745" s="444">
        <f t="shared" ca="1" si="114"/>
        <v>-894651816.73300004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-894651816.73300004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-3727715.9030541661</v>
      </c>
      <c r="L1746" s="444">
        <f t="shared" ca="1" si="114"/>
        <v>-898379532.63605416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-898379532.63605416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-3743248.0526502258</v>
      </c>
      <c r="L1747" s="444">
        <f t="shared" ca="1" si="114"/>
        <v>-902122780.68870437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-902122780.68870437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-3758844.9195362683</v>
      </c>
      <c r="L1748" s="444">
        <f t="shared" ca="1" si="114"/>
        <v>-905881625.6082406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-905881625.6082406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-3774506.7733676685</v>
      </c>
      <c r="L1749" s="444">
        <f t="shared" ca="1" si="114"/>
        <v>-909656132.38160825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-909656132.38160825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-3790233.8849233678</v>
      </c>
      <c r="L1750" s="444">
        <f t="shared" ca="1" si="114"/>
        <v>-913446366.26653159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-913446366.26653159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-3806026.5261105481</v>
      </c>
      <c r="L1751" s="444">
        <f t="shared" ca="1" si="114"/>
        <v>-917252392.79264212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-917252392.79264212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-3821884.9699693415</v>
      </c>
      <c r="L1752" s="444">
        <f t="shared" ca="1" si="114"/>
        <v>-921074277.76261151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-921074277.76261151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-3837809.4906775472</v>
      </c>
      <c r="L1753" s="444">
        <f t="shared" ca="1" si="114"/>
        <v>-924912087.2532891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-924912087.2532891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-3853800.3635553718</v>
      </c>
      <c r="L1754" s="444">
        <f t="shared" ca="1" si="114"/>
        <v>-928765887.61684442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-928765887.61684442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-3869857.8650701852</v>
      </c>
      <c r="L1755" s="444">
        <f t="shared" ca="1" si="114"/>
        <v>-932635745.48191464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-932635745.48191464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-3885982.2728413111</v>
      </c>
      <c r="L1756" s="444">
        <f t="shared" ca="1" si="114"/>
        <v>-936521727.75475597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-936521727.75475597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-3902173.8656448158</v>
      </c>
      <c r="L1757" s="444">
        <f t="shared" ca="1" si="114"/>
        <v>-940423901.62040079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-940423901.62040079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-3918432.9234183361</v>
      </c>
      <c r="L1758" s="444">
        <f t="shared" ca="1" si="114"/>
        <v>-944342334.54381907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-944342334.54381907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-3934759.7272659121</v>
      </c>
      <c r="L1759" s="444">
        <f t="shared" ca="1" si="114"/>
        <v>-948277094.27108502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-948277094.27108502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-3951154.5594628537</v>
      </c>
      <c r="L1760" s="444">
        <f t="shared" ca="1" si="114"/>
        <v>-952228248.83054793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-952228248.83054793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-3967617.7034606165</v>
      </c>
      <c r="L1761" s="444">
        <f t="shared" ca="1" si="114"/>
        <v>-956195866.5340085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-956195866.5340085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-3984149.4438917018</v>
      </c>
      <c r="L1762" s="444">
        <f t="shared" ca="1" si="114"/>
        <v>-960180015.97790015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-960180015.97790015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-4000750.0665745838</v>
      </c>
      <c r="L1763" s="444">
        <f t="shared" ca="1" si="114"/>
        <v>-964180766.04447472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-964180766.04447472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-4017419.8585186442</v>
      </c>
      <c r="L1764" s="444">
        <f t="shared" ca="1" si="114"/>
        <v>-968198185.90299332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-968198185.90299332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-4034159.1079291385</v>
      </c>
      <c r="L1765" s="444">
        <f t="shared" ca="1" si="114"/>
        <v>-972232345.01092243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-972232345.01092243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-4050968.1042121765</v>
      </c>
      <c r="L1766" s="444">
        <f t="shared" ca="1" si="114"/>
        <v>-976283313.1151346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-976283313.1151346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-4067847.1379797268</v>
      </c>
      <c r="L1767" s="444">
        <f t="shared" ca="1" si="114"/>
        <v>-980351160.25311434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-980351160.25311434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-4084796.5010546432</v>
      </c>
      <c r="L1768" s="444">
        <f t="shared" ca="1" si="114"/>
        <v>-984435956.75416899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-984435956.75416899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-4101816.4864757047</v>
      </c>
      <c r="L1769" s="444">
        <f t="shared" ca="1" si="114"/>
        <v>-988537773.24064469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-988537773.24064469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-4118907.3885026863</v>
      </c>
      <c r="L1770" s="444">
        <f t="shared" ca="1" si="114"/>
        <v>-992656680.62914741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-992656680.62914741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-4136069.5026214472</v>
      </c>
      <c r="L1771" s="444">
        <f t="shared" ca="1" si="114"/>
        <v>-996792750.13176882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-996792750.13176882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-4153303.1255490365</v>
      </c>
      <c r="L1772" s="444">
        <f t="shared" ca="1" si="114"/>
        <v>-1000946053.2573179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-1000946053.2573179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-4170608.5552388248</v>
      </c>
      <c r="L1773" s="444">
        <f t="shared" ca="1" si="114"/>
        <v>-1005116661.8125567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-1005116661.8125567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-4187986.0908856532</v>
      </c>
      <c r="L1774" s="444">
        <f t="shared" ca="1" si="114"/>
        <v>-1009304647.9034424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-1009304647.9034424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-4205436.0329310102</v>
      </c>
      <c r="L1775" s="444">
        <f t="shared" ca="1" si="114"/>
        <v>-1013510083.9363734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-1013510083.9363734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-4222958.6830682224</v>
      </c>
      <c r="L1776" s="444">
        <f t="shared" ca="1" si="114"/>
        <v>-1017733042.6194416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-1017733042.6194416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-4240554.3442476736</v>
      </c>
      <c r="L1777" s="444">
        <f t="shared" ca="1" si="114"/>
        <v>-1021973596.9636893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-1021973596.9636893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-4258223.3206820386</v>
      </c>
      <c r="L1778" s="444">
        <f t="shared" ca="1" si="114"/>
        <v>-1026231820.2843714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-1026231820.2843714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-4275965.9178515477</v>
      </c>
      <c r="L1779" s="444">
        <f t="shared" ca="1" si="114"/>
        <v>-1030507786.2022229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-1030507786.2022229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-4293782.4425092619</v>
      </c>
      <c r="L1780" s="444">
        <f t="shared" ca="1" si="114"/>
        <v>-1034801568.6447322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-1034801568.6447322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-4311673.2026863843</v>
      </c>
      <c r="L1781" s="444">
        <f t="shared" ca="1" si="114"/>
        <v>-1039113241.8474187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-1039113241.8474187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-4329638.5076975776</v>
      </c>
      <c r="L1782" s="444">
        <f t="shared" ca="1" si="114"/>
        <v>-1043442880.3551162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-1043442880.3551162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-4347678.6681463178</v>
      </c>
      <c r="L1783" s="444">
        <f t="shared" ca="1" si="114"/>
        <v>-1047790559.0232626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-1047790559.0232626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-4365793.995930261</v>
      </c>
      <c r="L1784" s="444">
        <f t="shared" ca="1" si="114"/>
        <v>-1052156353.0191929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-1052156353.0191929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-4383984.804246637</v>
      </c>
      <c r="L1785" s="444">
        <f t="shared" ca="1" si="114"/>
        <v>-1056540337.8234396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-1056540337.8234396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-4402251.4075976647</v>
      </c>
      <c r="L1786" s="444">
        <f t="shared" ca="1" si="114"/>
        <v>-1060942589.2310373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-1060942589.2310373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-4420594.1217959886</v>
      </c>
      <c r="L1787" s="444">
        <f t="shared" ca="1" si="114"/>
        <v>-1065363183.3528333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-1065363183.3528333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-4439013.2639701385</v>
      </c>
      <c r="L1788" s="444">
        <f t="shared" ca="1" si="114"/>
        <v>-1069802196.6168034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-1069802196.6168034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-4457509.1525700139</v>
      </c>
      <c r="L1789" s="444">
        <f t="shared" ca="1" si="114"/>
        <v>-1074259705.7693734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-1074259705.7693734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-4476082.1073723892</v>
      </c>
      <c r="L1790" s="444">
        <f t="shared" ca="1" si="114"/>
        <v>-1078735787.8767457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-1078735787.8767457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-4494732.44948644</v>
      </c>
      <c r="L1791" s="444">
        <f t="shared" ca="1" si="114"/>
        <v>-1083230520.3262322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-1083230520.3262322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-4513460.5013593007</v>
      </c>
      <c r="L1792" s="444">
        <f t="shared" ca="1" si="114"/>
        <v>-1087743980.8275914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-1087743980.8275914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-4532266.5867816312</v>
      </c>
      <c r="L1793" s="444">
        <f t="shared" ref="L1793:L2047" ca="1" si="119">I1793-J1793+K1793</f>
        <v>-1092276247.4143732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-1092276247.4143732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-4551151.0308932215</v>
      </c>
      <c r="L1794" s="444">
        <f t="shared" ca="1" si="119"/>
        <v>-1096827398.4452665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-1096827398.4452665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-4570114.1601886107</v>
      </c>
      <c r="L1795" s="444">
        <f t="shared" ca="1" si="119"/>
        <v>-1101397512.6054552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-1101397512.6054552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-4589156.3025227301</v>
      </c>
      <c r="L1796" s="444">
        <f t="shared" ca="1" si="119"/>
        <v>-1105986668.9079778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-1105986668.9079778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-4608277.7871165741</v>
      </c>
      <c r="L1797" s="444">
        <f t="shared" ca="1" si="119"/>
        <v>-1110594946.6950943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-1110594946.6950943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-4627478.9445628934</v>
      </c>
      <c r="L1798" s="444">
        <f t="shared" ca="1" si="119"/>
        <v>-1115222425.6396573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-1115222425.6396573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-4646760.1068319054</v>
      </c>
      <c r="L1799" s="444">
        <f t="shared" ca="1" si="119"/>
        <v>-1119869185.746489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-1119869185.746489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-4666121.6072770376</v>
      </c>
      <c r="L1800" s="444">
        <f t="shared" ca="1" si="119"/>
        <v>-1124535307.3537662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-1124535307.3537662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-4685563.7806406925</v>
      </c>
      <c r="L1801" s="444">
        <f t="shared" ca="1" si="119"/>
        <v>-1129220871.1344068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-1129220871.1344068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-4705086.9630600279</v>
      </c>
      <c r="L1802" s="444">
        <f t="shared" ca="1" si="119"/>
        <v>-1133925958.0974669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-1133925958.0974669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-4724691.4920727788</v>
      </c>
      <c r="L1803" s="444">
        <f t="shared" ca="1" si="119"/>
        <v>-1138650649.5895398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-1138650649.5895398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-4744377.706623082</v>
      </c>
      <c r="L1804" s="444">
        <f t="shared" ca="1" si="119"/>
        <v>-1143395027.2961628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-1143395027.2961628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-4764145.9470673455</v>
      </c>
      <c r="L1805" s="444">
        <f t="shared" ca="1" si="119"/>
        <v>-1148159173.2432301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-1148159173.2432301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-4783996.5551801249</v>
      </c>
      <c r="L1806" s="444">
        <f t="shared" ca="1" si="119"/>
        <v>-1152943169.7984102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-1152943169.7984102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-4803929.874160042</v>
      </c>
      <c r="L1807" s="444">
        <f t="shared" ca="1" si="119"/>
        <v>-1157747099.6725702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-1157747099.6725702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-4823946.2486357093</v>
      </c>
      <c r="L1808" s="444">
        <f t="shared" ca="1" si="119"/>
        <v>-1162571045.921206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-1162571045.921206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-4844046.0246716915</v>
      </c>
      <c r="L1809" s="444">
        <f t="shared" ca="1" si="119"/>
        <v>-1167415091.9458778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-1167415091.9458778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-4864229.5497744903</v>
      </c>
      <c r="L1810" s="444">
        <f t="shared" ca="1" si="119"/>
        <v>-1172279321.4956522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-1172279321.4956522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-4884497.1728985505</v>
      </c>
      <c r="L1811" s="444">
        <f t="shared" ca="1" si="119"/>
        <v>-1177163818.6685507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-1177163818.6685507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-4904849.2444522949</v>
      </c>
      <c r="L1812" s="444">
        <f t="shared" ca="1" si="119"/>
        <v>-1182068667.913003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-1182068667.913003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-4925286.1163041787</v>
      </c>
      <c r="L1813" s="444">
        <f t="shared" ca="1" si="119"/>
        <v>-1186993954.0293071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-1186993954.0293071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-4945808.1417887798</v>
      </c>
      <c r="L1814" s="444">
        <f t="shared" ca="1" si="119"/>
        <v>-1191939762.1710958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-1191939762.1710958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-4966415.6757128993</v>
      </c>
      <c r="L1815" s="444">
        <f t="shared" ca="1" si="119"/>
        <v>-1196906177.8468087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-1196906177.8468087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-4987109.0743617024</v>
      </c>
      <c r="L1816" s="444">
        <f t="shared" ca="1" si="119"/>
        <v>-1201893286.9211705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-1201893286.9211705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-5007888.6955048768</v>
      </c>
      <c r="L1817" s="444">
        <f t="shared" ca="1" si="119"/>
        <v>-1206901175.6166754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-1206901175.6166754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-5028754.8984028138</v>
      </c>
      <c r="L1818" s="444">
        <f t="shared" ca="1" si="119"/>
        <v>-1211929930.5150783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-1211929930.5150783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-5049708.0438128263</v>
      </c>
      <c r="L1819" s="444">
        <f t="shared" ca="1" si="119"/>
        <v>-1216979638.5588911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-1216979638.5588911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-5070748.4939953797</v>
      </c>
      <c r="L1820" s="444">
        <f t="shared" ca="1" si="119"/>
        <v>-1222050387.0528865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-1222050387.0528865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-5091876.61272036</v>
      </c>
      <c r="L1821" s="444">
        <f t="shared" ca="1" si="119"/>
        <v>-1227142263.6656067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-1227142263.6656067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-5113092.7652733615</v>
      </c>
      <c r="L1822" s="444">
        <f t="shared" ca="1" si="119"/>
        <v>-1232255356.4308801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-1232255356.4308801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-5134397.3184620002</v>
      </c>
      <c r="L1823" s="444">
        <f t="shared" ca="1" si="119"/>
        <v>-1237389753.749342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-1237389753.749342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-5155790.6406222582</v>
      </c>
      <c r="L1824" s="444">
        <f t="shared" ca="1" si="119"/>
        <v>-1242545544.3899641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-1242545544.3899641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-5177273.1016248502</v>
      </c>
      <c r="L1825" s="444">
        <f t="shared" ca="1" si="119"/>
        <v>-1247722817.4915891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-1247722817.4915891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-5198845.0728816213</v>
      </c>
      <c r="L1826" s="444">
        <f t="shared" ca="1" si="119"/>
        <v>-1252921662.5644708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-1252921662.5644708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-5220506.9273519618</v>
      </c>
      <c r="L1827" s="444">
        <f t="shared" ca="1" si="119"/>
        <v>-1258142169.4918227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-1258142169.4918227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-5242259.0395492613</v>
      </c>
      <c r="L1828" s="444">
        <f t="shared" ca="1" si="119"/>
        <v>-1263384428.5313721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-1263384428.5313721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-5264101.7855473831</v>
      </c>
      <c r="L1829" s="444">
        <f t="shared" ca="1" si="119"/>
        <v>-1268648530.3169196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-1268648530.3169196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-5286035.542987165</v>
      </c>
      <c r="L1830" s="444">
        <f t="shared" ca="1" si="119"/>
        <v>-1273934565.8599067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-1273934565.8599067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-5308060.6910829442</v>
      </c>
      <c r="L1831" s="444">
        <f t="shared" ca="1" si="119"/>
        <v>-1279242626.5509896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-1279242626.5509896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-5330177.6106291236</v>
      </c>
      <c r="L1832" s="444">
        <f t="shared" ca="1" si="119"/>
        <v>-1284572804.1616187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-1284572804.1616187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-5352386.684006745</v>
      </c>
      <c r="L1833" s="444">
        <f t="shared" ca="1" si="119"/>
        <v>-1289925190.8456254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-1289925190.8456254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-5374688.2951901061</v>
      </c>
      <c r="L1834" s="444">
        <f t="shared" ca="1" si="119"/>
        <v>-1295299879.1408155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-1295299879.1408155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-5397082.829753398</v>
      </c>
      <c r="L1835" s="444">
        <f t="shared" ca="1" si="119"/>
        <v>-1300696961.9705689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-1300696961.9705689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-5419570.6748773707</v>
      </c>
      <c r="L1836" s="444">
        <f t="shared" ca="1" si="119"/>
        <v>-1306116532.6454463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-1306116532.6454463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-5442152.2193560265</v>
      </c>
      <c r="L1837" s="444">
        <f t="shared" ca="1" si="119"/>
        <v>-1311558684.8648024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-1311558684.8648024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-5464827.8536033435</v>
      </c>
      <c r="L1838" s="444">
        <f t="shared" ca="1" si="119"/>
        <v>-1317023512.7184057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-1317023512.7184057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-5487597.9696600242</v>
      </c>
      <c r="L1839" s="444">
        <f t="shared" ca="1" si="119"/>
        <v>-1322511110.6880658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-1322511110.6880658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-5510462.9612002736</v>
      </c>
      <c r="L1840" s="444">
        <f t="shared" ca="1" si="119"/>
        <v>-1328021573.649266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-1328021573.649266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-5533423.2235386083</v>
      </c>
      <c r="L1841" s="444">
        <f t="shared" ca="1" si="119"/>
        <v>-1333554996.8728046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-1333554996.8728046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-5556479.1536366856</v>
      </c>
      <c r="L1842" s="444">
        <f t="shared" ca="1" si="119"/>
        <v>-1339111476.0264413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-1339111476.0264413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-5579631.1501101721</v>
      </c>
      <c r="L1843" s="444">
        <f t="shared" ca="1" si="119"/>
        <v>-1344691107.1765516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-1344691107.1765516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-5602879.613235632</v>
      </c>
      <c r="L1844" s="444">
        <f t="shared" ca="1" si="119"/>
        <v>-1350293986.7897873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-1350293986.7897873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-5626224.9449574472</v>
      </c>
      <c r="L1845" s="444">
        <f t="shared" ca="1" si="119"/>
        <v>-1355920211.7347448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-1355920211.7347448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-5649667.5488947695</v>
      </c>
      <c r="L1846" s="444">
        <f t="shared" ca="1" si="119"/>
        <v>-1361569879.2836397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-1361569879.2836397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-5673207.8303484982</v>
      </c>
      <c r="L1847" s="444">
        <f t="shared" ca="1" si="119"/>
        <v>-1367243087.1139882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-1367243087.1139882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-5696846.1963082841</v>
      </c>
      <c r="L1848" s="444">
        <f t="shared" ca="1" si="119"/>
        <v>-1372939933.3102965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-1372939933.3102965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-5720583.0554595692</v>
      </c>
      <c r="L1849" s="444">
        <f t="shared" ca="1" si="119"/>
        <v>-1378660516.365756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-1378660516.365756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-5744418.8181906501</v>
      </c>
      <c r="L1850" s="444">
        <f t="shared" ca="1" si="119"/>
        <v>-1384404935.1839466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-1384404935.1839466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-5768353.896599777</v>
      </c>
      <c r="L1851" s="444">
        <f t="shared" ca="1" si="119"/>
        <v>-1390173289.0805464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-1390173289.0805464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-5792388.7045022761</v>
      </c>
      <c r="L1852" s="444">
        <f t="shared" ca="1" si="119"/>
        <v>-1395965677.7850487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-1395965677.7850487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-5816523.6574377026</v>
      </c>
      <c r="L1853" s="444">
        <f t="shared" ca="1" si="119"/>
        <v>-1401782201.4424865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-1401782201.4424865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-5840759.1726770271</v>
      </c>
      <c r="L1854" s="444">
        <f t="shared" ca="1" si="119"/>
        <v>-1407622960.6151636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-1407622960.6151636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-5865095.6692298483</v>
      </c>
      <c r="L1855" s="444">
        <f t="shared" ca="1" si="119"/>
        <v>-1413488056.2843933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-1413488056.2843933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-5889533.5678516384</v>
      </c>
      <c r="L1856" s="444">
        <f t="shared" ca="1" si="119"/>
        <v>-1419377589.8522449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-1419377589.8522449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-5914073.2910510199</v>
      </c>
      <c r="L1857" s="444">
        <f t="shared" ca="1" si="119"/>
        <v>-1425291663.1432958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-1425291663.1432958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-5938715.2630970655</v>
      </c>
      <c r="L1858" s="444">
        <f t="shared" ca="1" si="119"/>
        <v>-1431230378.4063928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-1431230378.4063928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-5963459.9100266369</v>
      </c>
      <c r="L1859" s="444">
        <f t="shared" ca="1" si="119"/>
        <v>-1437193838.3164194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-1437193838.3164194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-5988307.659651747</v>
      </c>
      <c r="L1860" s="444">
        <f t="shared" ca="1" si="119"/>
        <v>-1443182145.9760711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-1443182145.9760711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-6013258.9415669627</v>
      </c>
      <c r="L1861" s="444">
        <f t="shared" ca="1" si="119"/>
        <v>-1449195404.9176381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-1449195404.9176381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-6038314.1871568253</v>
      </c>
      <c r="L1862" s="444">
        <f t="shared" ca="1" si="119"/>
        <v>-1455233719.104795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-1455233719.104795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-6063473.8296033125</v>
      </c>
      <c r="L1863" s="444">
        <f t="shared" ca="1" si="119"/>
        <v>-1461297192.9343982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-1461297192.9343982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-6088738.3038933259</v>
      </c>
      <c r="L1864" s="444">
        <f t="shared" ca="1" si="119"/>
        <v>-1467385931.2382915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-1467385931.2382915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-6114108.0468262145</v>
      </c>
      <c r="L1865" s="444">
        <f t="shared" ca="1" si="119"/>
        <v>-1473500039.2851176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-1473500039.2851176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-6139583.4970213231</v>
      </c>
      <c r="L1866" s="444">
        <f t="shared" ca="1" si="119"/>
        <v>-1479639622.7821391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-1479639622.7821391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-6165165.0949255796</v>
      </c>
      <c r="L1867" s="444">
        <f t="shared" ca="1" si="119"/>
        <v>-1485804787.8770647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-1485804787.8770647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-6190853.282821103</v>
      </c>
      <c r="L1868" s="444">
        <f t="shared" ca="1" si="119"/>
        <v>-1491995641.1598859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-1491995641.1598859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-6216648.5048328582</v>
      </c>
      <c r="L1869" s="444">
        <f t="shared" ca="1" si="119"/>
        <v>-1498212289.6647186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-1498212289.6647186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-6242551.2069363277</v>
      </c>
      <c r="L1870" s="444">
        <f t="shared" ca="1" si="119"/>
        <v>-1504454840.871655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-1504454840.871655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-6268561.8369652294</v>
      </c>
      <c r="L1871" s="444">
        <f t="shared" ca="1" si="119"/>
        <v>-1510723402.7086203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-1510723402.7086203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-6294680.8446192509</v>
      </c>
      <c r="L1872" s="444">
        <f t="shared" ca="1" si="119"/>
        <v>-1517018083.5532396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-1517018083.5532396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-6320908.6814718312</v>
      </c>
      <c r="L1873" s="444">
        <f t="shared" ca="1" si="119"/>
        <v>-1523338992.2347114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-1523338992.2347114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-6347245.800977964</v>
      </c>
      <c r="L1874" s="444">
        <f t="shared" ca="1" si="119"/>
        <v>-1529686238.0356894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-1529686238.0356894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-6373692.6584820393</v>
      </c>
      <c r="L1875" s="444">
        <f t="shared" ca="1" si="119"/>
        <v>-1536059930.6941714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-1536059930.6941714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-6400249.7112257145</v>
      </c>
      <c r="L1876" s="444">
        <f t="shared" ca="1" si="119"/>
        <v>-1542460180.4053972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-1542460180.4053972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-6426917.4183558216</v>
      </c>
      <c r="L1877" s="444">
        <f t="shared" ca="1" si="119"/>
        <v>-1548887097.8237529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-1548887097.8237529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-6453696.2409323035</v>
      </c>
      <c r="L1878" s="444">
        <f t="shared" ca="1" si="119"/>
        <v>-1555340794.0646851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-1555340794.0646851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-6480586.6419361876</v>
      </c>
      <c r="L1879" s="444">
        <f t="shared" ca="1" si="119"/>
        <v>-1561821380.7066214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-1561821380.7066214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-6507589.0862775892</v>
      </c>
      <c r="L1880" s="444">
        <f t="shared" ca="1" si="119"/>
        <v>-1568328969.7928989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-1568328969.7928989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-6534704.0408037454</v>
      </c>
      <c r="L1881" s="444">
        <f t="shared" ca="1" si="119"/>
        <v>-1574863673.8337026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-1574863673.8337026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-6561931.9743070938</v>
      </c>
      <c r="L1882" s="444">
        <f t="shared" ca="1" si="119"/>
        <v>-1581425605.8080096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-1581425605.8080096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-6589273.3575333729</v>
      </c>
      <c r="L1883" s="444">
        <f t="shared" ca="1" si="119"/>
        <v>-1588014879.1655431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-1588014879.1655431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-6616728.6631897632</v>
      </c>
      <c r="L1884" s="444">
        <f t="shared" ca="1" si="119"/>
        <v>-1594631607.8287327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-1594631607.8287327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-6644298.3659530533</v>
      </c>
      <c r="L1885" s="444">
        <f t="shared" ca="1" si="119"/>
        <v>-1601275906.1946857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-1601275906.1946857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-6671982.9424778568</v>
      </c>
      <c r="L1886" s="444">
        <f t="shared" ca="1" si="119"/>
        <v>-1607947889.1371636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-1607947889.1371636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-6699782.8714048481</v>
      </c>
      <c r="L1887" s="444">
        <f t="shared" ca="1" si="119"/>
        <v>-1614647672.0085685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-1614647672.0085685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-6727698.6333690351</v>
      </c>
      <c r="L1888" s="444">
        <f t="shared" ca="1" si="119"/>
        <v>-1621375370.6419375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-1621375370.6419375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-6755730.7110080728</v>
      </c>
      <c r="L1889" s="444">
        <f t="shared" ca="1" si="119"/>
        <v>-1628131101.3529456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-1628131101.3529456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-6783879.5889706062</v>
      </c>
      <c r="L1890" s="444">
        <f t="shared" ca="1" si="119"/>
        <v>-1634914980.9419162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-1634914980.9419162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-6812145.7539246511</v>
      </c>
      <c r="L1891" s="444">
        <f t="shared" ca="1" si="119"/>
        <v>-1641727126.6958408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-1641727126.6958408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-6840529.694566003</v>
      </c>
      <c r="L1892" s="444">
        <f t="shared" ca="1" si="119"/>
        <v>-1648567656.3904068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-1648567656.3904068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-6869031.9016266949</v>
      </c>
      <c r="L1893" s="444">
        <f t="shared" ca="1" si="119"/>
        <v>-1655436688.2920334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-1655436688.2920334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-6897652.8678834727</v>
      </c>
      <c r="L1894" s="444">
        <f t="shared" ca="1" si="119"/>
        <v>-1662334341.1599169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-1662334341.1599169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-6926393.0881663198</v>
      </c>
      <c r="L1895" s="444">
        <f t="shared" ca="1" si="119"/>
        <v>-1669260734.2480831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-1669260734.2480831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-6955253.0593670132</v>
      </c>
      <c r="L1896" s="444">
        <f t="shared" ca="1" si="119"/>
        <v>-1676215987.3074501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-1676215987.3074501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-6984233.2804477084</v>
      </c>
      <c r="L1897" s="444">
        <f t="shared" ca="1" si="119"/>
        <v>-1683200220.5878978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-1683200220.5878978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-7013334.2524495749</v>
      </c>
      <c r="L1898" s="444">
        <f t="shared" ca="1" si="119"/>
        <v>-1690213554.8403473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-1690213554.8403473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-7042556.4785014465</v>
      </c>
      <c r="L1899" s="444">
        <f t="shared" ca="1" si="119"/>
        <v>-1697256111.3188488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-1697256111.3188488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-7071900.4638285358</v>
      </c>
      <c r="L1900" s="444">
        <f t="shared" ca="1" si="119"/>
        <v>-1704328011.7826774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-1704328011.7826774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-7101366.7157611568</v>
      </c>
      <c r="L1901" s="444">
        <f t="shared" ca="1" si="119"/>
        <v>-1711429378.4984386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-1711429378.4984386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-7130955.7437434932</v>
      </c>
      <c r="L1902" s="444">
        <f t="shared" ca="1" si="119"/>
        <v>-1718560334.242182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-1718560334.242182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-7160668.0593424244</v>
      </c>
      <c r="L1903" s="444">
        <f t="shared" ca="1" si="119"/>
        <v>-1725721002.3015244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-1725721002.3015244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-7190504.1762563512</v>
      </c>
      <c r="L1904" s="444">
        <f t="shared" ca="1" si="119"/>
        <v>-1732911506.4777808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-1732911506.4777808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-7220464.6103240866</v>
      </c>
      <c r="L1905" s="444">
        <f t="shared" ca="1" si="119"/>
        <v>-1740131971.088105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-1740131971.088105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-7250549.8795337696</v>
      </c>
      <c r="L1906" s="444">
        <f t="shared" ca="1" si="119"/>
        <v>-1747382520.9676387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-1747382520.9676387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-7280760.5040318277</v>
      </c>
      <c r="L1907" s="444">
        <f t="shared" ca="1" si="119"/>
        <v>-1754663281.4716706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-1754663281.4716706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-7311097.006131961</v>
      </c>
      <c r="L1908" s="444">
        <f t="shared" ca="1" si="119"/>
        <v>-1761974378.4778025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-1761974378.4778025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-7341559.9103241768</v>
      </c>
      <c r="L1909" s="444">
        <f t="shared" ca="1" si="119"/>
        <v>-1769315938.3881266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-1769315938.3881266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-7372149.7432838604</v>
      </c>
      <c r="L1910" s="444">
        <f t="shared" ca="1" si="119"/>
        <v>-1776688088.1314104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-1776688088.1314104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-7402867.0338808754</v>
      </c>
      <c r="L1911" s="444">
        <f t="shared" ca="1" si="119"/>
        <v>-1784090955.1652913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-1784090955.1652913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-7433712.313188714</v>
      </c>
      <c r="L1912" s="444">
        <f t="shared" ca="1" si="119"/>
        <v>-1791524667.4784801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-1791524667.4784801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-7464686.1144936671</v>
      </c>
      <c r="L1913" s="444">
        <f t="shared" ca="1" si="119"/>
        <v>-1798989353.5929737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-1798989353.5929737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-7495788.9733040556</v>
      </c>
      <c r="L1914" s="444">
        <f t="shared" ca="1" si="119"/>
        <v>-1806485142.5662777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-1806485142.5662777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-7527021.4273594897</v>
      </c>
      <c r="L1915" s="444">
        <f t="shared" ca="1" si="119"/>
        <v>-1814012163.9936373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-1814012163.9936373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-7558384.0166401556</v>
      </c>
      <c r="L1916" s="444">
        <f t="shared" ca="1" si="119"/>
        <v>-1821570548.0102775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-1821570548.0102775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-7589877.2833761564</v>
      </c>
      <c r="L1917" s="444">
        <f t="shared" ca="1" si="119"/>
        <v>-1829160425.2936537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-1829160425.2936537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-7621501.7720568897</v>
      </c>
      <c r="L1918" s="444">
        <f t="shared" ca="1" si="119"/>
        <v>-1836781927.0657105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-1836781927.0657105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-7653258.0294404617</v>
      </c>
      <c r="L1919" s="444">
        <f t="shared" ca="1" si="119"/>
        <v>-1844435185.0951509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-1844435185.0951509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-7685146.6045631291</v>
      </c>
      <c r="L1920" s="444">
        <f t="shared" ca="1" si="119"/>
        <v>-1852120331.6997142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-1852120331.6997142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-7717168.0487488089</v>
      </c>
      <c r="L1921" s="444">
        <f t="shared" ca="1" si="119"/>
        <v>-1859837499.7484629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-1859837499.7484629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-7749322.9156185957</v>
      </c>
      <c r="L1922" s="444">
        <f t="shared" ca="1" si="119"/>
        <v>-1867586822.6640816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-1867586822.6640816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-7781611.7611003388</v>
      </c>
      <c r="L1923" s="444">
        <f t="shared" ca="1" si="119"/>
        <v>-1875368434.4251819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-1875368434.4251819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-7814035.1434382573</v>
      </c>
      <c r="L1924" s="444">
        <f t="shared" ca="1" si="119"/>
        <v>-1883182469.5686202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-1883182469.5686202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-7846593.6232025828</v>
      </c>
      <c r="L1925" s="444">
        <f t="shared" ca="1" si="119"/>
        <v>-1891029063.1918228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-1891029063.1918228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-7879287.7632992603</v>
      </c>
      <c r="L1926" s="444">
        <f t="shared" ca="1" si="119"/>
        <v>-1898908350.955122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-1898908350.955122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-7912118.1289796755</v>
      </c>
      <c r="L1927" s="444">
        <f t="shared" ca="1" si="119"/>
        <v>-1906820469.0841017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-1906820469.0841017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-7945085.2878504237</v>
      </c>
      <c r="L1928" s="444">
        <f t="shared" ca="1" si="119"/>
        <v>-1914765554.3719521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-1914765554.3719521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-7978189.8098831335</v>
      </c>
      <c r="L1929" s="444">
        <f t="shared" ca="1" si="119"/>
        <v>-1922743744.1818352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-1922743744.1818352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-8011432.2674243134</v>
      </c>
      <c r="L1930" s="444">
        <f t="shared" ca="1" si="119"/>
        <v>-1930755176.4492595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-1930755176.4492595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-8044813.235205248</v>
      </c>
      <c r="L1931" s="444">
        <f t="shared" ca="1" si="119"/>
        <v>-1938799989.6844647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-1938799989.6844647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-8078333.2903519357</v>
      </c>
      <c r="L1932" s="444">
        <f t="shared" ca="1" si="119"/>
        <v>-1946878322.9748166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-1946878322.9748166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-8111993.0123950699</v>
      </c>
      <c r="L1933" s="444">
        <f t="shared" ca="1" si="119"/>
        <v>-1954990315.9872117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-1954990315.9872117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-8145792.9832800496</v>
      </c>
      <c r="L1934" s="444">
        <f t="shared" ca="1" si="119"/>
        <v>-1963136108.9704916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-1963136108.9704916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-8179733.7873770483</v>
      </c>
      <c r="L1935" s="444">
        <f t="shared" ca="1" si="119"/>
        <v>-1971315842.7578688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-1971315842.7578688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-8213816.0114911199</v>
      </c>
      <c r="L1936" s="444">
        <f t="shared" ca="1" si="119"/>
        <v>-1979529658.7693598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-1979529658.7693598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-8248040.2448723316</v>
      </c>
      <c r="L1937" s="444">
        <f t="shared" ca="1" si="119"/>
        <v>-1987777699.0142322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-1987777699.0142322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-8282407.0792259676</v>
      </c>
      <c r="L1938" s="444">
        <f t="shared" ca="1" si="119"/>
        <v>-1996060106.0934582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-1996060106.0934582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-8316917.1087227426</v>
      </c>
      <c r="L1939" s="444">
        <f t="shared" ca="1" si="119"/>
        <v>-2004377023.2021809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-2004377023.2021809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-8351570.9300090875</v>
      </c>
      <c r="L1940" s="444">
        <f t="shared" ca="1" si="119"/>
        <v>-2012728594.13219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-2012728594.13219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-8386369.1422174582</v>
      </c>
      <c r="L1941" s="444">
        <f t="shared" ca="1" si="119"/>
        <v>-2021114963.2744074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-2021114963.2744074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-8421312.3469766956</v>
      </c>
      <c r="L1942" s="444">
        <f t="shared" ca="1" si="119"/>
        <v>-2029536275.6213841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-2029536275.6213841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-8456401.1484224331</v>
      </c>
      <c r="L1943" s="444">
        <f t="shared" ca="1" si="119"/>
        <v>-2037992676.7698066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-2037992676.7698066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-8491636.1532075275</v>
      </c>
      <c r="L1944" s="444">
        <f t="shared" ca="1" si="119"/>
        <v>-2046484312.9230142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-2046484312.9230142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-8527017.9705125596</v>
      </c>
      <c r="L1945" s="444">
        <f t="shared" ca="1" si="119"/>
        <v>-2055011330.8935268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-2055011330.8935268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-8562547.2120563611</v>
      </c>
      <c r="L1946" s="444">
        <f t="shared" ca="1" si="119"/>
        <v>-2063573878.1055832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-2063573878.1055832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-8598224.492106596</v>
      </c>
      <c r="L1947" s="444">
        <f t="shared" ca="1" si="119"/>
        <v>-2072172102.5976899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-2072172102.5976899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-8634050.4274903741</v>
      </c>
      <c r="L1948" s="444">
        <f t="shared" ca="1" si="119"/>
        <v>-2080806153.0251803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-2080806153.0251803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-8670025.6376049183</v>
      </c>
      <c r="L1949" s="444">
        <f t="shared" ca="1" si="119"/>
        <v>-2089476178.6627853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-2089476178.6627853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-8706150.7444282714</v>
      </c>
      <c r="L1950" s="444">
        <f t="shared" ca="1" si="119"/>
        <v>-2098182329.4072134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-2098182329.4072134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-8742426.3725300562</v>
      </c>
      <c r="L1951" s="444">
        <f t="shared" ca="1" si="119"/>
        <v>-2106924755.7797434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-2106924755.7797434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-8778853.1490822639</v>
      </c>
      <c r="L1952" s="444">
        <f t="shared" ca="1" si="119"/>
        <v>-2115703608.9288256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-2115703608.9288256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-8815431.7038701065</v>
      </c>
      <c r="L1953" s="444">
        <f t="shared" ca="1" si="119"/>
        <v>-2124519040.6326957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-2124519040.6326957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-8852162.6693028994</v>
      </c>
      <c r="L1954" s="444">
        <f t="shared" ca="1" si="119"/>
        <v>-2133371203.3019986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-2133371203.3019986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-8889046.6804249957</v>
      </c>
      <c r="L1955" s="444">
        <f t="shared" ca="1" si="119"/>
        <v>-2142260249.9824235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-2142260249.9824235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-8926084.3749267664</v>
      </c>
      <c r="L1956" s="444">
        <f t="shared" ca="1" si="119"/>
        <v>-2151186334.3573503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-2151186334.3573503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-8963276.393155627</v>
      </c>
      <c r="L1957" s="444">
        <f t="shared" ca="1" si="119"/>
        <v>-2160149610.7505059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-2160149610.7505059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-9000623.3781271074</v>
      </c>
      <c r="L1958" s="444">
        <f t="shared" ca="1" si="119"/>
        <v>-2169150234.128633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-2169150234.128633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-9038125.9755359702</v>
      </c>
      <c r="L1959" s="444">
        <f t="shared" ca="1" si="119"/>
        <v>-2178188360.1041689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-2178188360.1041689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-9075784.8337673694</v>
      </c>
      <c r="L1960" s="444">
        <f t="shared" ca="1" si="119"/>
        <v>-2187264144.9379363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-2187264144.9379363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-9113600.6039080676</v>
      </c>
      <c r="L1961" s="444">
        <f t="shared" ca="1" si="119"/>
        <v>-2196377745.5418444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-2196377745.5418444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-9151573.9397576842</v>
      </c>
      <c r="L1962" s="444">
        <f t="shared" ca="1" si="119"/>
        <v>-2205529319.4816022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-2205529319.4816022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-9189705.4978400096</v>
      </c>
      <c r="L1963" s="444">
        <f t="shared" ca="1" si="119"/>
        <v>-2214719024.9794421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-2214719024.9794421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-9227995.9374143425</v>
      </c>
      <c r="L1964" s="444">
        <f t="shared" ca="1" si="119"/>
        <v>-2223947020.9168563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-2223947020.9168563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-9266445.920486901</v>
      </c>
      <c r="L1965" s="444">
        <f t="shared" ca="1" si="119"/>
        <v>-2233213466.8373432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-2233213466.8373432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-9305056.1118222624</v>
      </c>
      <c r="L1966" s="444">
        <f t="shared" ca="1" si="119"/>
        <v>-2242518522.9491653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-2242518522.9491653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-9343827.1789548546</v>
      </c>
      <c r="L1967" s="444">
        <f t="shared" ca="1" si="119"/>
        <v>-2251862350.1281204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-2251862350.1281204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-9382759.792200502</v>
      </c>
      <c r="L1968" s="444">
        <f t="shared" ca="1" si="119"/>
        <v>-2261245109.920321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-2261245109.920321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-9421854.624668004</v>
      </c>
      <c r="L1969" s="444">
        <f t="shared" ca="1" si="119"/>
        <v>-2270666964.5449891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-2270666964.5449891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-9461112.3522707876</v>
      </c>
      <c r="L1970" s="444">
        <f t="shared" ca="1" si="119"/>
        <v>-2280128076.8972597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-2280128076.8972597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-9500533.6537385825</v>
      </c>
      <c r="L1971" s="444">
        <f t="shared" ca="1" si="119"/>
        <v>-2289628610.5509982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-2289628610.5509982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-9540119.2106291596</v>
      </c>
      <c r="L1972" s="444">
        <f t="shared" ca="1" si="119"/>
        <v>-2299168729.7616272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-2299168729.7616272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-9579869.7073401138</v>
      </c>
      <c r="L1973" s="444">
        <f t="shared" ca="1" si="119"/>
        <v>-2308748599.4689674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-2308748599.4689674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-9619785.8311206978</v>
      </c>
      <c r="L1974" s="444">
        <f t="shared" ca="1" si="119"/>
        <v>-2318368385.3000879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-2318368385.3000879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-9659868.2720836997</v>
      </c>
      <c r="L1975" s="444">
        <f t="shared" ca="1" si="119"/>
        <v>-2328028253.5721717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-2328028253.5721717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-9700117.7232173812</v>
      </c>
      <c r="L1976" s="444">
        <f t="shared" ca="1" si="119"/>
        <v>-2337728371.2953892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-2337728371.2953892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-9740534.8803974539</v>
      </c>
      <c r="L1977" s="444">
        <f t="shared" ca="1" si="119"/>
        <v>-2347468906.1757865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-2347468906.1757865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-9781120.4423991106</v>
      </c>
      <c r="L1978" s="444">
        <f t="shared" ca="1" si="119"/>
        <v>-2357250026.6181855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-2357250026.6181855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-9821875.1109091062</v>
      </c>
      <c r="L1979" s="444">
        <f t="shared" ca="1" si="119"/>
        <v>-2367071901.7290945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-2367071901.7290945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-9862799.5905378945</v>
      </c>
      <c r="L1980" s="444">
        <f t="shared" ca="1" si="119"/>
        <v>-2376934701.3196325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-2376934701.3196325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-9903894.5888318028</v>
      </c>
      <c r="L1981" s="444">
        <f t="shared" ca="1" si="119"/>
        <v>-2386838595.9084644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-2386838595.9084644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-9945160.8162852675</v>
      </c>
      <c r="L1982" s="444">
        <f t="shared" ca="1" si="119"/>
        <v>-2396783756.7247496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-2396783756.7247496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-9986598.9863531236</v>
      </c>
      <c r="L1983" s="444">
        <f t="shared" ca="1" si="119"/>
        <v>-2406770355.7111025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-2406770355.7111025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-10028209.815462926</v>
      </c>
      <c r="L1984" s="444">
        <f t="shared" ca="1" si="119"/>
        <v>-2416798565.5265656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-2416798565.5265656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-10069994.023027357</v>
      </c>
      <c r="L1985" s="444">
        <f t="shared" ca="1" si="119"/>
        <v>-2426868559.549593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-2426868559.549593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-10111952.331456637</v>
      </c>
      <c r="L1986" s="444">
        <f t="shared" ca="1" si="119"/>
        <v>-2436980511.8810496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-2436980511.8810496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-10154085.466171039</v>
      </c>
      <c r="L1987" s="444">
        <f t="shared" ca="1" si="119"/>
        <v>-2447134597.3472209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-2447134597.3472209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-10196394.155613421</v>
      </c>
      <c r="L1988" s="444">
        <f t="shared" ca="1" si="119"/>
        <v>-2457330991.5028343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-2457330991.5028343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-10238879.131261809</v>
      </c>
      <c r="L1989" s="444">
        <f t="shared" ca="1" si="119"/>
        <v>-2467569870.6340961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-2467569870.6340961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-10281541.127642067</v>
      </c>
      <c r="L1990" s="444">
        <f t="shared" ca="1" si="119"/>
        <v>-2477851411.7617383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-2477851411.7617383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-10324380.882340576</v>
      </c>
      <c r="L1991" s="444">
        <f t="shared" ca="1" si="119"/>
        <v>-2488175792.6440787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-2488175792.6440787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-10367399.136016995</v>
      </c>
      <c r="L1992" s="444">
        <f t="shared" ca="1" si="119"/>
        <v>-2498543191.7800956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-2498543191.7800956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-10410596.632417064</v>
      </c>
      <c r="L1993" s="444">
        <f t="shared" ca="1" si="119"/>
        <v>-2508953788.4125128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-2508953788.4125128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-10453974.11838547</v>
      </c>
      <c r="L1994" s="444">
        <f t="shared" ca="1" si="119"/>
        <v>-2519407762.5308981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-2519407762.5308981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-10497532.343878742</v>
      </c>
      <c r="L1995" s="444">
        <f t="shared" ca="1" si="119"/>
        <v>-2529905294.8747768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-2529905294.8747768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-10541272.061978236</v>
      </c>
      <c r="L1996" s="444">
        <f t="shared" ca="1" si="119"/>
        <v>-2540446566.9367552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-2540446566.9367552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-10585194.028903147</v>
      </c>
      <c r="L1997" s="444">
        <f t="shared" ca="1" si="119"/>
        <v>-2551031760.9656582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-2551031760.9656582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-10629299.004023576</v>
      </c>
      <c r="L1998" s="444">
        <f t="shared" ca="1" si="119"/>
        <v>-2561661059.9696817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-2561661059.9696817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-10673587.749873674</v>
      </c>
      <c r="L1999" s="444">
        <f t="shared" ca="1" si="119"/>
        <v>-2572334647.7195554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-2572334647.7195554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-10718061.032164814</v>
      </c>
      <c r="L2000" s="444">
        <f t="shared" ca="1" si="119"/>
        <v>-2583052708.7517204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-2583052708.7517204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-10762719.619798835</v>
      </c>
      <c r="L2001" s="444">
        <f t="shared" ca="1" si="119"/>
        <v>-2593815428.3715191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-2593815428.3715191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-10807564.284881329</v>
      </c>
      <c r="L2002" s="444">
        <f t="shared" ca="1" si="119"/>
        <v>-2604622992.6564002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-2604622992.6564002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-10852595.802735001</v>
      </c>
      <c r="L2003" s="444">
        <f t="shared" ca="1" si="119"/>
        <v>-2615475588.4591351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-2615475588.4591351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-10897814.951913062</v>
      </c>
      <c r="L2004" s="444">
        <f t="shared" ca="1" si="119"/>
        <v>-2626373403.4110479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-2626373403.4110479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-10943222.5142127</v>
      </c>
      <c r="L2005" s="444">
        <f t="shared" ca="1" si="119"/>
        <v>-2637316625.9252605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-2637316625.9252605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-10988819.274688585</v>
      </c>
      <c r="L2006" s="444">
        <f t="shared" ca="1" si="119"/>
        <v>-2648305445.1999493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-2648305445.1999493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-11034606.021666456</v>
      </c>
      <c r="L2007" s="444">
        <f t="shared" ca="1" si="119"/>
        <v>-2659340051.2216158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-2659340051.2216158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-11080583.546756733</v>
      </c>
      <c r="L2008" s="444">
        <f t="shared" ca="1" si="119"/>
        <v>-2670420634.7683725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-2670420634.7683725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-11126752.644868219</v>
      </c>
      <c r="L2009" s="444">
        <f t="shared" ca="1" si="119"/>
        <v>-2681547387.4132409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-2681547387.4132409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-11173114.114221837</v>
      </c>
      <c r="L2010" s="444">
        <f t="shared" ca="1" si="119"/>
        <v>-2692720501.527463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-2692720501.527463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-11219668.756364429</v>
      </c>
      <c r="L2011" s="444">
        <f t="shared" ca="1" si="119"/>
        <v>-2703940170.2838273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-2703940170.2838273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-11266417.376182614</v>
      </c>
      <c r="L2012" s="444">
        <f t="shared" ca="1" si="119"/>
        <v>-2715206587.6600099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-2715206587.6600099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-11313360.781916708</v>
      </c>
      <c r="L2013" s="444">
        <f t="shared" ca="1" si="119"/>
        <v>-2726519948.4419265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-2726519948.4419265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-11360499.785174694</v>
      </c>
      <c r="L2014" s="444">
        <f t="shared" ca="1" si="119"/>
        <v>-2737880448.2271013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-2737880448.2271013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-11407835.200946255</v>
      </c>
      <c r="L2015" s="444">
        <f t="shared" ca="1" si="119"/>
        <v>-2749288283.4280477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-2749288283.4280477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-11455367.847616864</v>
      </c>
      <c r="L2016" s="444">
        <f t="shared" ca="1" si="119"/>
        <v>-2760743651.2756643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-2760743651.2756643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-11503098.546981934</v>
      </c>
      <c r="L2017" s="444">
        <f t="shared" ca="1" si="119"/>
        <v>-2772246749.8226461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-2772246749.8226461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-11551028.124261025</v>
      </c>
      <c r="L2018" s="444">
        <f t="shared" ca="1" si="119"/>
        <v>-2783797777.946907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-2783797777.946907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-11599157.408112112</v>
      </c>
      <c r="L2019" s="444">
        <f t="shared" ca="1" si="119"/>
        <v>-2795396935.3550191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-2795396935.3550191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-11647487.230645914</v>
      </c>
      <c r="L2020" s="444">
        <f t="shared" ca="1" si="119"/>
        <v>-2807044422.5856652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-2807044422.5856652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-11696018.427440271</v>
      </c>
      <c r="L2021" s="444">
        <f t="shared" ca="1" si="119"/>
        <v>-2818740441.0131054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-2818740441.0131054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-11744751.837554606</v>
      </c>
      <c r="L2022" s="444">
        <f t="shared" ca="1" si="119"/>
        <v>-2830485192.8506598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-2830485192.8506598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-11793688.303544415</v>
      </c>
      <c r="L2023" s="444">
        <f t="shared" ca="1" si="119"/>
        <v>-2842278881.1542044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-2842278881.1542044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-11842828.671475852</v>
      </c>
      <c r="L2024" s="444">
        <f t="shared" ca="1" si="119"/>
        <v>-2854121709.8256803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-2854121709.8256803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-11892173.790940335</v>
      </c>
      <c r="L2025" s="444">
        <f t="shared" ca="1" si="119"/>
        <v>-2866013883.6166205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-2866013883.6166205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-11941724.515069252</v>
      </c>
      <c r="L2026" s="444">
        <f t="shared" ca="1" si="119"/>
        <v>-2877955608.13169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-2877955608.13169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-11991481.700548708</v>
      </c>
      <c r="L2027" s="444">
        <f t="shared" ca="1" si="119"/>
        <v>-2889947089.8322387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-2889947089.8322387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-12041446.207634328</v>
      </c>
      <c r="L2028" s="444">
        <f t="shared" ca="1" si="119"/>
        <v>-2901988536.0398731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-2901988536.0398731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-12091618.900166137</v>
      </c>
      <c r="L2029" s="444">
        <f t="shared" ca="1" si="119"/>
        <v>-2914080154.9400392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-2914080154.9400392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-12142000.645583495</v>
      </c>
      <c r="L2030" s="444">
        <f t="shared" ca="1" si="119"/>
        <v>-2926222155.5856228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-2926222155.5856228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-12192592.314940095</v>
      </c>
      <c r="L2031" s="444">
        <f t="shared" ca="1" si="119"/>
        <v>-2938414747.9005628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-2938414747.9005628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-12243394.782919012</v>
      </c>
      <c r="L2032" s="444">
        <f t="shared" ca="1" si="119"/>
        <v>-2950658142.6834817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-2950658142.6834817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-12294408.92784784</v>
      </c>
      <c r="L2033" s="444">
        <f t="shared" ca="1" si="119"/>
        <v>-2962952551.6113296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-2962952551.6113296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-12345635.631713873</v>
      </c>
      <c r="L2034" s="444">
        <f t="shared" ca="1" si="119"/>
        <v>-2975298187.2430434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-2975298187.2430434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-12397075.780179348</v>
      </c>
      <c r="L2035" s="444">
        <f t="shared" ca="1" si="119"/>
        <v>-2987695263.0232229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-2987695263.0232229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-12448730.262596762</v>
      </c>
      <c r="L2036" s="444">
        <f t="shared" ca="1" si="119"/>
        <v>-3000143993.2858195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-3000143993.2858195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-12500599.972024247</v>
      </c>
      <c r="L2037" s="444">
        <f t="shared" ca="1" si="119"/>
        <v>-3012644593.257844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-3012644593.257844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-12552685.805241017</v>
      </c>
      <c r="L2038" s="444">
        <f t="shared" ca="1" si="119"/>
        <v>-3025197279.0630851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-3025197279.0630851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-12604988.662762854</v>
      </c>
      <c r="L2039" s="444">
        <f t="shared" ca="1" si="119"/>
        <v>-3037802267.7258477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-3037802267.7258477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-12657509.448857699</v>
      </c>
      <c r="L2040" s="444">
        <f t="shared" ca="1" si="119"/>
        <v>-3050459777.1747055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-3050459777.1747055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-12710249.071561273</v>
      </c>
      <c r="L2041" s="444">
        <f t="shared" ca="1" si="119"/>
        <v>-3063170026.2462668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-3063170026.2462668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-12763208.442692779</v>
      </c>
      <c r="L2042" s="444">
        <f t="shared" ca="1" si="119"/>
        <v>-3075933234.6889596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-3075933234.6889596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-12816388.477870665</v>
      </c>
      <c r="L2043" s="444">
        <f t="shared" ca="1" si="119"/>
        <v>-3088749623.1668301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-3088749623.1668301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-12869790.096528459</v>
      </c>
      <c r="L2044" s="444">
        <f t="shared" ca="1" si="119"/>
        <v>-3101619413.2633586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-3101619413.2633586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-12923414.22193066</v>
      </c>
      <c r="L2045" s="444">
        <f t="shared" ca="1" si="119"/>
        <v>-3114542827.4852891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-3114542827.4852891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-12977261.781188704</v>
      </c>
      <c r="L2046" s="444">
        <f t="shared" ca="1" si="119"/>
        <v>-3127520089.2664776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-3127520089.2664776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-13031333.70527699</v>
      </c>
      <c r="L2047" s="444">
        <f t="shared" ca="1" si="119"/>
        <v>-3140551422.9717546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-3140551422.9717546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-13085630.929048978</v>
      </c>
      <c r="L2048" s="444">
        <f t="shared" ref="L2048:L2302" ca="1" si="124">I2048-J2048+K2048</f>
        <v>-3153637053.9008036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-3153637053.9008036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-13140154.391253348</v>
      </c>
      <c r="L2049" s="444">
        <f t="shared" ca="1" si="124"/>
        <v>-3166777208.292057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-3166777208.292057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-13194905.034550238</v>
      </c>
      <c r="L2050" s="444">
        <f t="shared" ca="1" si="124"/>
        <v>-3179972113.3266072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-3179972113.3266072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-13249883.805527531</v>
      </c>
      <c r="L2051" s="444">
        <f t="shared" ca="1" si="124"/>
        <v>-3193221997.1321349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-3193221997.1321349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-13305091.654717229</v>
      </c>
      <c r="L2052" s="444">
        <f t="shared" ca="1" si="124"/>
        <v>-3206527088.7868524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-3206527088.7868524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-13360529.536611885</v>
      </c>
      <c r="L2053" s="444">
        <f t="shared" ca="1" si="124"/>
        <v>-3219887618.3234644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-3219887618.3234644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-13416198.409681102</v>
      </c>
      <c r="L2054" s="444">
        <f t="shared" ca="1" si="124"/>
        <v>-3233303816.7331457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-3233303816.7331457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-13472099.236388108</v>
      </c>
      <c r="L2055" s="444">
        <f t="shared" ca="1" si="124"/>
        <v>-3246775915.9695339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-3246775915.9695339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-13528232.983206391</v>
      </c>
      <c r="L2056" s="444">
        <f t="shared" ca="1" si="124"/>
        <v>-3260304148.9527402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-3260304148.9527402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-13584600.620636417</v>
      </c>
      <c r="L2057" s="444">
        <f t="shared" ca="1" si="124"/>
        <v>-3273888749.5733767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-3273888749.5733767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-13641203.123222403</v>
      </c>
      <c r="L2058" s="444">
        <f t="shared" ca="1" si="124"/>
        <v>-3287529952.696599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-3287529952.696599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-13698041.469569162</v>
      </c>
      <c r="L2059" s="444">
        <f t="shared" ca="1" si="124"/>
        <v>-3301227994.1661682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-3301227994.1661682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-13755116.642359033</v>
      </c>
      <c r="L2060" s="444">
        <f t="shared" ca="1" si="124"/>
        <v>-3314983110.8085275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-3314983110.8085275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-13812429.628368864</v>
      </c>
      <c r="L2061" s="444">
        <f t="shared" ca="1" si="124"/>
        <v>-3328795540.4368963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-3328795540.4368963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-13869981.418487068</v>
      </c>
      <c r="L2062" s="444">
        <f t="shared" ca="1" si="124"/>
        <v>-3342665521.8553834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-3342665521.8553834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-13927773.007730763</v>
      </c>
      <c r="L2063" s="444">
        <f t="shared" ca="1" si="124"/>
        <v>-3356593294.8631144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-3356593294.8631144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-13985805.395262977</v>
      </c>
      <c r="L2064" s="444">
        <f t="shared" ca="1" si="124"/>
        <v>-3370579100.2583776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-3370579100.2583776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-14044079.584409906</v>
      </c>
      <c r="L2065" s="444">
        <f t="shared" ca="1" si="124"/>
        <v>-3384623179.8427873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-3384623179.8427873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-14102596.582678281</v>
      </c>
      <c r="L2066" s="444">
        <f t="shared" ca="1" si="124"/>
        <v>-3398725776.4254656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-3398725776.4254656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-14161357.401772773</v>
      </c>
      <c r="L2067" s="444">
        <f t="shared" ca="1" si="124"/>
        <v>-3412887133.8272386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-3412887133.8272386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-14220363.057613494</v>
      </c>
      <c r="L2068" s="444">
        <f t="shared" ca="1" si="124"/>
        <v>-3427107496.8848519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-3427107496.8848519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-14279614.570353549</v>
      </c>
      <c r="L2069" s="444">
        <f t="shared" ca="1" si="124"/>
        <v>-3441387111.4552054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-3441387111.4552054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-14339112.964396687</v>
      </c>
      <c r="L2070" s="444">
        <f t="shared" ca="1" si="124"/>
        <v>-3455726224.4196019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-3455726224.4196019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-14398859.268415006</v>
      </c>
      <c r="L2071" s="444">
        <f t="shared" ca="1" si="124"/>
        <v>-3470125083.6880169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-3470125083.6880169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-14458854.515366737</v>
      </c>
      <c r="L2072" s="444">
        <f t="shared" ca="1" si="124"/>
        <v>-3484583938.2033834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-3484583938.2033834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-14519099.742514098</v>
      </c>
      <c r="L2073" s="444">
        <f t="shared" ca="1" si="124"/>
        <v>-3499103037.9458976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-3499103037.9458976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-14579595.991441241</v>
      </c>
      <c r="L2074" s="444">
        <f t="shared" ca="1" si="124"/>
        <v>-3513682633.9373388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-3513682633.9373388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-14640344.308072245</v>
      </c>
      <c r="L2075" s="444">
        <f t="shared" ca="1" si="124"/>
        <v>-3528322978.2454109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-3528322978.2454109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-14701345.742689209</v>
      </c>
      <c r="L2076" s="444">
        <f t="shared" ca="1" si="124"/>
        <v>-3543024323.9881001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-3543024323.9881001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-14762601.349950414</v>
      </c>
      <c r="L2077" s="444">
        <f t="shared" ca="1" si="124"/>
        <v>-3557786925.3380504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-3557786925.3380504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-14824112.188908543</v>
      </c>
      <c r="L2078" s="444">
        <f t="shared" ca="1" si="124"/>
        <v>-3572611037.5269589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-3572611037.5269589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-14885879.323028995</v>
      </c>
      <c r="L2079" s="444">
        <f t="shared" ca="1" si="124"/>
        <v>-3587496916.849988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-3587496916.849988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-14947903.820208283</v>
      </c>
      <c r="L2080" s="444">
        <f t="shared" ca="1" si="124"/>
        <v>-3602444820.6701961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-3602444820.6701961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-15010186.752792485</v>
      </c>
      <c r="L2081" s="444">
        <f t="shared" ca="1" si="124"/>
        <v>-3617455007.4229884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-3617455007.4229884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-15072729.197595784</v>
      </c>
      <c r="L2082" s="444">
        <f t="shared" ca="1" si="124"/>
        <v>-3632527736.620584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-3632527736.620584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-15135532.235919099</v>
      </c>
      <c r="L2083" s="444">
        <f t="shared" ca="1" si="124"/>
        <v>-3647663268.856503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-3647663268.856503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-15198596.95356876</v>
      </c>
      <c r="L2084" s="444">
        <f t="shared" ca="1" si="124"/>
        <v>-3662861865.8100719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-3662861865.8100719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-15261924.440875299</v>
      </c>
      <c r="L2085" s="444">
        <f t="shared" ca="1" si="124"/>
        <v>-3678123790.2509475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-3678123790.2509475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-15325515.792712281</v>
      </c>
      <c r="L2086" s="444">
        <f t="shared" ca="1" si="124"/>
        <v>-3693449306.0436597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-3693449306.0436597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-15389372.108515246</v>
      </c>
      <c r="L2087" s="444">
        <f t="shared" ca="1" si="124"/>
        <v>-3708838678.1521749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-3708838678.1521749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-15453494.492300728</v>
      </c>
      <c r="L2088" s="444">
        <f t="shared" ca="1" si="124"/>
        <v>-3724292172.6444755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-3724292172.6444755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-15517884.052685315</v>
      </c>
      <c r="L2089" s="444">
        <f t="shared" ca="1" si="124"/>
        <v>-3739810056.6971607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-3739810056.6971607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-15582541.902904836</v>
      </c>
      <c r="L2090" s="444">
        <f t="shared" ca="1" si="124"/>
        <v>-3755392598.6000657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-3755392598.6000657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-15647469.160833605</v>
      </c>
      <c r="L2091" s="444">
        <f t="shared" ca="1" si="124"/>
        <v>-3771040067.7608995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-3771040067.7608995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-15712666.949003749</v>
      </c>
      <c r="L2092" s="444">
        <f t="shared" ca="1" si="124"/>
        <v>-3786752734.7099032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-3786752734.7099032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-15778136.394624596</v>
      </c>
      <c r="L2093" s="444">
        <f t="shared" ca="1" si="124"/>
        <v>-3802530871.104528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-3802530871.104528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-15843878.629602199</v>
      </c>
      <c r="L2094" s="444">
        <f t="shared" ca="1" si="124"/>
        <v>-3818374749.7341304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-3818374749.7341304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-15909894.790558878</v>
      </c>
      <c r="L2095" s="444">
        <f t="shared" ca="1" si="124"/>
        <v>-3834284644.5246892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-3834284644.5246892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-15976186.018852871</v>
      </c>
      <c r="L2096" s="444">
        <f t="shared" ca="1" si="124"/>
        <v>-3850260830.5435419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-3850260830.5435419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-16042753.460598091</v>
      </c>
      <c r="L2097" s="444">
        <f t="shared" ca="1" si="124"/>
        <v>-3866303584.0041399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-3866303584.0041399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-16109598.266683916</v>
      </c>
      <c r="L2098" s="444">
        <f t="shared" ca="1" si="124"/>
        <v>-3882413182.270824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-3882413182.270824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-16176721.592795098</v>
      </c>
      <c r="L2099" s="444">
        <f t="shared" ca="1" si="124"/>
        <v>-3898589903.8636189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-3898589903.8636189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-16244124.599431746</v>
      </c>
      <c r="L2100" s="444">
        <f t="shared" ca="1" si="124"/>
        <v>-3914834028.4630504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-3914834028.4630504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-16311808.451929377</v>
      </c>
      <c r="L2101" s="444">
        <f t="shared" ca="1" si="124"/>
        <v>-3931145836.9149799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-3931145836.9149799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-16379774.320479082</v>
      </c>
      <c r="L2102" s="444">
        <f t="shared" ca="1" si="124"/>
        <v>-3947525611.2354589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-3947525611.2354589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-16448023.380147742</v>
      </c>
      <c r="L2103" s="444">
        <f t="shared" ca="1" si="124"/>
        <v>-3963973634.6156068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-3963973634.6156068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-16516556.81089836</v>
      </c>
      <c r="L2104" s="444">
        <f t="shared" ca="1" si="124"/>
        <v>-3980490191.4265051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-3980490191.4265051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-16585375.797610437</v>
      </c>
      <c r="L2105" s="444">
        <f t="shared" ca="1" si="124"/>
        <v>-3997075567.2241154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-3997075567.2241154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-16654481.53010048</v>
      </c>
      <c r="L2106" s="444">
        <f t="shared" ca="1" si="124"/>
        <v>-4013730048.7542157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-4013730048.7542157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-16723875.203142565</v>
      </c>
      <c r="L2107" s="444">
        <f t="shared" ca="1" si="124"/>
        <v>-4030453923.9573584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-4030453923.9573584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-16793558.016488992</v>
      </c>
      <c r="L2108" s="444">
        <f t="shared" ca="1" si="124"/>
        <v>-4047247481.9738474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-4047247481.9738474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-16863531.174891032</v>
      </c>
      <c r="L2109" s="444">
        <f t="shared" ca="1" si="124"/>
        <v>-4064111013.1487384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-4064111013.1487384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-16933795.888119742</v>
      </c>
      <c r="L2110" s="444">
        <f t="shared" ca="1" si="124"/>
        <v>-4081044809.0368581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-4081044809.0368581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-17004353.370986909</v>
      </c>
      <c r="L2111" s="444">
        <f t="shared" ca="1" si="124"/>
        <v>-4098049162.407845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-4098049162.407845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-17075204.843366019</v>
      </c>
      <c r="L2112" s="444">
        <f t="shared" ca="1" si="124"/>
        <v>-4115124367.2512112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-4115124367.2512112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-17146351.530213378</v>
      </c>
      <c r="L2113" s="444">
        <f t="shared" ca="1" si="124"/>
        <v>-4132270718.7814245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-4132270718.7814245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-17217794.661589269</v>
      </c>
      <c r="L2114" s="444">
        <f t="shared" ca="1" si="124"/>
        <v>-4149488513.4430137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-4149488513.4430137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-17289535.472679224</v>
      </c>
      <c r="L2115" s="444">
        <f t="shared" ca="1" si="124"/>
        <v>-4166778048.9156928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-4166778048.9156928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-17361575.203815386</v>
      </c>
      <c r="L2116" s="444">
        <f t="shared" ca="1" si="124"/>
        <v>-4184139624.1195083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-4184139624.1195083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-17433915.10049795</v>
      </c>
      <c r="L2117" s="444">
        <f t="shared" ca="1" si="124"/>
        <v>-4201573539.220006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-4201573539.220006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-17506556.413416691</v>
      </c>
      <c r="L2118" s="444">
        <f t="shared" ca="1" si="124"/>
        <v>-4219080095.6334229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-4219080095.6334229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-17579500.398472596</v>
      </c>
      <c r="L2119" s="444">
        <f t="shared" ca="1" si="124"/>
        <v>-4236659596.0318956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-4236659596.0318956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-17652748.316799562</v>
      </c>
      <c r="L2120" s="444">
        <f t="shared" ca="1" si="124"/>
        <v>-4254312344.3486953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-4254312344.3486953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-17726301.43478623</v>
      </c>
      <c r="L2121" s="444">
        <f t="shared" ca="1" si="124"/>
        <v>-4272038645.7834816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-4272038645.7834816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-17800161.024097841</v>
      </c>
      <c r="L2122" s="444">
        <f t="shared" ca="1" si="124"/>
        <v>-4289838806.8075795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-4289838806.8075795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-17874328.361698247</v>
      </c>
      <c r="L2123" s="444">
        <f t="shared" ca="1" si="124"/>
        <v>-4307713135.1692781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-4307713135.1692781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-17948804.729871992</v>
      </c>
      <c r="L2124" s="444">
        <f t="shared" ca="1" si="124"/>
        <v>-4325661939.8991499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-4325661939.8991499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-18023591.416246459</v>
      </c>
      <c r="L2125" s="444">
        <f t="shared" ca="1" si="124"/>
        <v>-4343685531.3153963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-4343685531.3153963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-18098689.713814151</v>
      </c>
      <c r="L2126" s="444">
        <f t="shared" ca="1" si="124"/>
        <v>-4361784221.0292101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-4361784221.0292101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-18174100.920955043</v>
      </c>
      <c r="L2127" s="444">
        <f t="shared" ca="1" si="124"/>
        <v>-4379958321.9501648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-4379958321.9501648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-18249826.341459021</v>
      </c>
      <c r="L2128" s="444">
        <f t="shared" ca="1" si="124"/>
        <v>-4398208148.2916241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-4398208148.2916241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-18325867.284548432</v>
      </c>
      <c r="L2129" s="444">
        <f t="shared" ca="1" si="124"/>
        <v>-4416534015.5761728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-4416534015.5761728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-18402225.064900719</v>
      </c>
      <c r="L2130" s="444">
        <f t="shared" ca="1" si="124"/>
        <v>-4434936240.6410732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-4434936240.6410732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-18478901.002671137</v>
      </c>
      <c r="L2131" s="444">
        <f t="shared" ca="1" si="124"/>
        <v>-4453415141.6437445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-4453415141.6437445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-18555896.423515603</v>
      </c>
      <c r="L2132" s="444">
        <f t="shared" ca="1" si="124"/>
        <v>-4471971038.0672598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-4471971038.0672598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-18633212.658613581</v>
      </c>
      <c r="L2133" s="444">
        <f t="shared" ca="1" si="124"/>
        <v>-4490604250.725873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-4490604250.725873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-18710851.044691138</v>
      </c>
      <c r="L2134" s="444">
        <f t="shared" ca="1" si="124"/>
        <v>-4509315101.7705641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-4509315101.7705641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-18788812.924044017</v>
      </c>
      <c r="L2135" s="444">
        <f t="shared" ca="1" si="124"/>
        <v>-4528103914.6946077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-4528103914.6946077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-18867099.644560866</v>
      </c>
      <c r="L2136" s="444">
        <f t="shared" ca="1" si="124"/>
        <v>-4546971014.3391685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-4546971014.3391685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-18945712.559746534</v>
      </c>
      <c r="L2137" s="444">
        <f t="shared" ca="1" si="124"/>
        <v>-4565916726.8989153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-4565916726.8989153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-19024653.02874548</v>
      </c>
      <c r="L2138" s="444">
        <f t="shared" ca="1" si="124"/>
        <v>-4584941379.9276609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-4584941379.9276609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-19103922.416365255</v>
      </c>
      <c r="L2139" s="444">
        <f t="shared" ca="1" si="124"/>
        <v>-4604045302.3440266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-4604045302.3440266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-19183522.093100112</v>
      </c>
      <c r="L2140" s="444">
        <f t="shared" ca="1" si="124"/>
        <v>-4623228824.4371271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-4623228824.4371271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-19263453.435154695</v>
      </c>
      <c r="L2141" s="444">
        <f t="shared" ca="1" si="124"/>
        <v>-4642492277.872282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-4642492277.872282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-19343717.824467842</v>
      </c>
      <c r="L2142" s="444">
        <f t="shared" ca="1" si="124"/>
        <v>-4661835995.6967497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-4661835995.6967497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-19424316.648736458</v>
      </c>
      <c r="L2143" s="444">
        <f t="shared" ca="1" si="124"/>
        <v>-4681260312.3454857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-4681260312.3454857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-19505251.301439524</v>
      </c>
      <c r="L2144" s="444">
        <f t="shared" ca="1" si="124"/>
        <v>-4700765563.646925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-4700765563.646925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-19586523.181862187</v>
      </c>
      <c r="L2145" s="444">
        <f t="shared" ca="1" si="124"/>
        <v>-4720352086.8287868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-4720352086.8287868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-19668133.695119943</v>
      </c>
      <c r="L2146" s="444">
        <f t="shared" ca="1" si="124"/>
        <v>-4740020220.5239067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-4740020220.5239067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-19750084.252182946</v>
      </c>
      <c r="L2147" s="444">
        <f t="shared" ca="1" si="124"/>
        <v>-4759770304.7760897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-4759770304.7760897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-19832376.269900374</v>
      </c>
      <c r="L2148" s="444">
        <f t="shared" ca="1" si="124"/>
        <v>-4779602681.04599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-4779602681.04599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-19915011.17102496</v>
      </c>
      <c r="L2149" s="444">
        <f t="shared" ca="1" si="124"/>
        <v>-4799517692.2170153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-4799517692.2170153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-19997990.384237565</v>
      </c>
      <c r="L2150" s="444">
        <f t="shared" ca="1" si="124"/>
        <v>-4819515682.6012526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-4819515682.6012526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-20081315.344171885</v>
      </c>
      <c r="L2151" s="444">
        <f t="shared" ca="1" si="124"/>
        <v>-4839596997.9454241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-4839596997.9454241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-20164987.491439268</v>
      </c>
      <c r="L2152" s="444">
        <f t="shared" ca="1" si="124"/>
        <v>-4859761985.4368629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-4859761985.4368629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-20249008.272653595</v>
      </c>
      <c r="L2153" s="444">
        <f t="shared" ca="1" si="124"/>
        <v>-4880010993.7095165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-4880010993.7095165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-20333379.140456319</v>
      </c>
      <c r="L2154" s="444">
        <f t="shared" ca="1" si="124"/>
        <v>-4900344372.8499727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-4900344372.8499727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-20418101.553541552</v>
      </c>
      <c r="L2155" s="444">
        <f t="shared" ca="1" si="124"/>
        <v>-4920762474.4035139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-4920762474.4035139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-20503176.976681307</v>
      </c>
      <c r="L2156" s="444">
        <f t="shared" ca="1" si="124"/>
        <v>-4941265651.3801956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-4941265651.3801956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-20588606.880750816</v>
      </c>
      <c r="L2157" s="444">
        <f t="shared" ca="1" si="124"/>
        <v>-4961854258.2609463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-4961854258.2609463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-20674392.742753942</v>
      </c>
      <c r="L2158" s="444">
        <f t="shared" ca="1" si="124"/>
        <v>-4982528651.0037003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-4982528651.0037003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-20760536.04584875</v>
      </c>
      <c r="L2159" s="444">
        <f t="shared" ca="1" si="124"/>
        <v>-5003289187.0495491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-5003289187.0495491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-20847038.279373121</v>
      </c>
      <c r="L2160" s="444">
        <f t="shared" ca="1" si="124"/>
        <v>-5024136225.3289223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-5024136225.3289223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-20933900.938870508</v>
      </c>
      <c r="L2161" s="444">
        <f t="shared" ca="1" si="124"/>
        <v>-5045070126.2677927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-5045070126.2677927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-21021125.526115801</v>
      </c>
      <c r="L2162" s="444">
        <f t="shared" ca="1" si="124"/>
        <v>-5066091251.7939081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-5066091251.7939081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-21108713.549141284</v>
      </c>
      <c r="L2163" s="444">
        <f t="shared" ca="1" si="124"/>
        <v>-5087199965.343049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-5087199965.343049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-21196666.522262704</v>
      </c>
      <c r="L2164" s="444">
        <f t="shared" ca="1" si="124"/>
        <v>-5108396631.8653116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-5108396631.8653116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-21284985.966105465</v>
      </c>
      <c r="L2165" s="444">
        <f t="shared" ca="1" si="124"/>
        <v>-5129681617.8314171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-5129681617.8314171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-21373673.407630906</v>
      </c>
      <c r="L2166" s="444">
        <f t="shared" ca="1" si="124"/>
        <v>-5151055291.239048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-5151055291.239048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-21462730.380162701</v>
      </c>
      <c r="L2167" s="444">
        <f t="shared" ca="1" si="124"/>
        <v>-5172518021.6192102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-5172518021.6192102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-21552158.423413377</v>
      </c>
      <c r="L2168" s="444">
        <f t="shared" ca="1" si="124"/>
        <v>-5194070180.0426235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-5194070180.0426235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-21641959.083510932</v>
      </c>
      <c r="L2169" s="444">
        <f t="shared" ca="1" si="124"/>
        <v>-5215712139.1261349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-5215712139.1261349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-21732133.913025562</v>
      </c>
      <c r="L2170" s="444">
        <f t="shared" ca="1" si="124"/>
        <v>-5237444273.0391607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-5237444273.0391607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-21822684.470996503</v>
      </c>
      <c r="L2171" s="444">
        <f t="shared" ca="1" si="124"/>
        <v>-5259266957.5101576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-5259266957.5101576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-21913612.322958991</v>
      </c>
      <c r="L2172" s="444">
        <f t="shared" ca="1" si="124"/>
        <v>-5281180569.8331165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-5281180569.8331165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-22004919.04097132</v>
      </c>
      <c r="L2173" s="444">
        <f t="shared" ca="1" si="124"/>
        <v>-5303185488.8740883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-5303185488.8740883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-22096606.203642033</v>
      </c>
      <c r="L2174" s="444">
        <f t="shared" ca="1" si="124"/>
        <v>-5325282095.0777302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-5325282095.0777302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-22188675.396157209</v>
      </c>
      <c r="L2175" s="444">
        <f t="shared" ca="1" si="124"/>
        <v>-5347470770.4738874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-5347470770.4738874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-22281128.210307863</v>
      </c>
      <c r="L2176" s="444">
        <f t="shared" ca="1" si="124"/>
        <v>-5369751898.6841955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-5369751898.6841955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-22373966.244517483</v>
      </c>
      <c r="L2177" s="444">
        <f t="shared" ca="1" si="124"/>
        <v>-5392125864.9287128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-5392125864.9287128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-22467191.103869636</v>
      </c>
      <c r="L2178" s="444">
        <f t="shared" ca="1" si="124"/>
        <v>-5414593056.0325823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-5414593056.0325823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-22560804.400135759</v>
      </c>
      <c r="L2179" s="444">
        <f t="shared" ca="1" si="124"/>
        <v>-5437153860.4327183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-5437153860.4327183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-22654807.751802992</v>
      </c>
      <c r="L2180" s="444">
        <f t="shared" ca="1" si="124"/>
        <v>-5459808668.1845217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-5459808668.1845217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-22749202.784102172</v>
      </c>
      <c r="L2181" s="444">
        <f t="shared" ca="1" si="124"/>
        <v>-5482557870.9686241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-5482557870.9686241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-22843991.129035935</v>
      </c>
      <c r="L2182" s="444">
        <f t="shared" ca="1" si="124"/>
        <v>-5505401862.0976601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-5505401862.0976601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-22939174.425406918</v>
      </c>
      <c r="L2183" s="444">
        <f t="shared" ca="1" si="124"/>
        <v>-5528341036.5230665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-5528341036.5230665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-23034754.31884611</v>
      </c>
      <c r="L2184" s="444">
        <f t="shared" ca="1" si="124"/>
        <v>-5551375790.8419123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-5551375790.8419123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-23130732.4618413</v>
      </c>
      <c r="L2185" s="444">
        <f t="shared" ca="1" si="124"/>
        <v>-5574506523.3037539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-5574506523.3037539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-23227110.513765641</v>
      </c>
      <c r="L2186" s="444">
        <f t="shared" ca="1" si="124"/>
        <v>-5597733633.8175192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-5597733633.8175192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-23323890.14090633</v>
      </c>
      <c r="L2187" s="444">
        <f t="shared" ca="1" si="124"/>
        <v>-5621057523.9584255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-5621057523.9584255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-23421073.01649344</v>
      </c>
      <c r="L2188" s="444">
        <f t="shared" ca="1" si="124"/>
        <v>-5644478596.9749193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-5644478596.9749193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-23518660.820728831</v>
      </c>
      <c r="L2189" s="444">
        <f t="shared" ca="1" si="124"/>
        <v>-5667997257.7956486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-5667997257.7956486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-23616655.240815204</v>
      </c>
      <c r="L2190" s="444">
        <f t="shared" ca="1" si="124"/>
        <v>-5691613913.0364637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-5691613913.0364637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-23715057.970985264</v>
      </c>
      <c r="L2191" s="444">
        <f t="shared" ca="1" si="124"/>
        <v>-5715328971.0074492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-5715328971.0074492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-23813870.712531038</v>
      </c>
      <c r="L2192" s="444">
        <f t="shared" ca="1" si="124"/>
        <v>-5739142841.7199802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-5739142841.7199802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-23913095.173833251</v>
      </c>
      <c r="L2193" s="444">
        <f t="shared" ca="1" si="124"/>
        <v>-5763055936.8938131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-5763055936.8938131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-24012733.070390888</v>
      </c>
      <c r="L2194" s="444">
        <f t="shared" ca="1" si="124"/>
        <v>-5787068669.9642038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-5787068669.9642038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-24112786.124850851</v>
      </c>
      <c r="L2195" s="444">
        <f t="shared" ca="1" si="124"/>
        <v>-5811181456.0890551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-5811181456.0890551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-24213256.067037728</v>
      </c>
      <c r="L2196" s="444">
        <f t="shared" ca="1" si="124"/>
        <v>-5835394712.1560926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-5835394712.1560926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-24314144.63398372</v>
      </c>
      <c r="L2197" s="444">
        <f t="shared" ca="1" si="124"/>
        <v>-5859708856.7900763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-5859708856.7900763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-24415453.56995865</v>
      </c>
      <c r="L2198" s="444">
        <f t="shared" ca="1" si="124"/>
        <v>-5884124310.3600349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-5884124310.3600349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-24517184.626500145</v>
      </c>
      <c r="L2199" s="444">
        <f t="shared" ca="1" si="124"/>
        <v>-5908641494.9865351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-5908641494.9865351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-24619339.562443897</v>
      </c>
      <c r="L2200" s="444">
        <f t="shared" ca="1" si="124"/>
        <v>-5933260834.5489788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-5933260834.5489788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-24721920.14395408</v>
      </c>
      <c r="L2201" s="444">
        <f t="shared" ca="1" si="124"/>
        <v>-5957982754.6929331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-5957982754.6929331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-24824928.144553889</v>
      </c>
      <c r="L2202" s="444">
        <f t="shared" ca="1" si="124"/>
        <v>-5982807682.8374872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-5982807682.8374872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-24928365.345156197</v>
      </c>
      <c r="L2203" s="444">
        <f t="shared" ca="1" si="124"/>
        <v>-6007736048.1826439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-6007736048.1826439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-25032233.534094349</v>
      </c>
      <c r="L2204" s="444">
        <f t="shared" ca="1" si="124"/>
        <v>-6032768281.7167387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-6032768281.7167387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-25136534.507153079</v>
      </c>
      <c r="L2205" s="444">
        <f t="shared" ca="1" si="124"/>
        <v>-6057904816.2238922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-6057904816.2238922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-25241270.06759955</v>
      </c>
      <c r="L2206" s="444">
        <f t="shared" ca="1" si="124"/>
        <v>-6083146086.2914915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-6083146086.2914915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-25346442.026214547</v>
      </c>
      <c r="L2207" s="444">
        <f t="shared" ca="1" si="124"/>
        <v>-6108492528.3177061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-6108492528.3177061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-25452052.201323774</v>
      </c>
      <c r="L2208" s="444">
        <f t="shared" ca="1" si="124"/>
        <v>-6133944580.5190296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-6133944580.5190296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-25558102.418829288</v>
      </c>
      <c r="L2209" s="444">
        <f t="shared" ca="1" si="124"/>
        <v>-6159502682.9378586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-6159502682.9378586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-25664594.512241077</v>
      </c>
      <c r="L2210" s="444">
        <f t="shared" ca="1" si="124"/>
        <v>-6185167277.4500999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-6185167277.4500999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-25771530.322708748</v>
      </c>
      <c r="L2211" s="444">
        <f t="shared" ca="1" si="124"/>
        <v>-6210938807.772809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-6210938807.772809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-25878911.699053369</v>
      </c>
      <c r="L2212" s="444">
        <f t="shared" ca="1" si="124"/>
        <v>-6236817719.4718628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-6236817719.4718628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-25986740.497799426</v>
      </c>
      <c r="L2213" s="444">
        <f t="shared" ca="1" si="124"/>
        <v>-6262804459.9696627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-6262804459.9696627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-26095018.583206929</v>
      </c>
      <c r="L2214" s="444">
        <f t="shared" ca="1" si="124"/>
        <v>-6288899478.5528698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-6288899478.5528698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-26203747.827303626</v>
      </c>
      <c r="L2215" s="444">
        <f t="shared" ca="1" si="124"/>
        <v>-6315103226.3801737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-6315103226.3801737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-26312930.109917391</v>
      </c>
      <c r="L2216" s="444">
        <f t="shared" ca="1" si="124"/>
        <v>-6341416156.4900913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-6341416156.4900913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-26422567.318708714</v>
      </c>
      <c r="L2217" s="444">
        <f t="shared" ca="1" si="124"/>
        <v>-6367838723.8087997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-6367838723.8087997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-26532661.349203333</v>
      </c>
      <c r="L2218" s="444">
        <f t="shared" ca="1" si="124"/>
        <v>-6394371385.1580029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-6394371385.1580029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-26643214.104825012</v>
      </c>
      <c r="L2219" s="444">
        <f t="shared" ca="1" si="124"/>
        <v>-6421014599.2628279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-6421014599.2628279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-26754227.49692845</v>
      </c>
      <c r="L2220" s="444">
        <f t="shared" ca="1" si="124"/>
        <v>-6447768826.7597561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-6447768826.7597561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-26865703.444832318</v>
      </c>
      <c r="L2221" s="444">
        <f t="shared" ca="1" si="124"/>
        <v>-6474634530.2045879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-6474634530.2045879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-26977643.875852451</v>
      </c>
      <c r="L2222" s="444">
        <f t="shared" ca="1" si="124"/>
        <v>-6501612174.0804405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-6501612174.0804405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-27090050.72533517</v>
      </c>
      <c r="L2223" s="444">
        <f t="shared" ca="1" si="124"/>
        <v>-6528702224.8057756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-6528702224.8057756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-27202925.936690733</v>
      </c>
      <c r="L2224" s="444">
        <f t="shared" ca="1" si="124"/>
        <v>-6555905150.742466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-6555905150.742466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-27316271.46142694</v>
      </c>
      <c r="L2225" s="444">
        <f t="shared" ca="1" si="124"/>
        <v>-6583221422.2038927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-6583221422.2038927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-27430089.259182885</v>
      </c>
      <c r="L2226" s="444">
        <f t="shared" ca="1" si="124"/>
        <v>-6610651511.4630756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-6610651511.4630756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-27544381.297762815</v>
      </c>
      <c r="L2227" s="444">
        <f t="shared" ca="1" si="124"/>
        <v>-6638195892.7608385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-6638195892.7608385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-27659149.553170159</v>
      </c>
      <c r="L2228" s="444">
        <f t="shared" ca="1" si="124"/>
        <v>-6665855042.3140087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-6665855042.3140087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-27774396.009641703</v>
      </c>
      <c r="L2229" s="444">
        <f t="shared" ca="1" si="124"/>
        <v>-6693629438.3236504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-6693629438.3236504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-27890122.659681872</v>
      </c>
      <c r="L2230" s="444">
        <f t="shared" ca="1" si="124"/>
        <v>-6721519560.9833326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-6721519560.9833326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-28006331.50409722</v>
      </c>
      <c r="L2231" s="444">
        <f t="shared" ca="1" si="124"/>
        <v>-6749525892.4874296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-6749525892.4874296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-28123024.552030955</v>
      </c>
      <c r="L2232" s="444">
        <f t="shared" ca="1" si="124"/>
        <v>-6777648917.0394602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-6777648917.0394602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-28240203.820997745</v>
      </c>
      <c r="L2233" s="444">
        <f t="shared" ca="1" si="124"/>
        <v>-6805889120.8604584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-6805889120.8604584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-28357871.336918578</v>
      </c>
      <c r="L2234" s="444">
        <f t="shared" ca="1" si="124"/>
        <v>-6834246992.1973772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-6834246992.1973772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-28476029.134155735</v>
      </c>
      <c r="L2235" s="444">
        <f t="shared" ca="1" si="124"/>
        <v>-6862723021.3315325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-6862723021.3315325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-28594679.255548052</v>
      </c>
      <c r="L2236" s="444">
        <f t="shared" ca="1" si="124"/>
        <v>-6891317700.587081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-6891317700.587081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-28713823.752446167</v>
      </c>
      <c r="L2237" s="444">
        <f t="shared" ca="1" si="124"/>
        <v>-6920031524.3395271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-6920031524.3395271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-28833464.684748035</v>
      </c>
      <c r="L2238" s="444">
        <f t="shared" ca="1" si="124"/>
        <v>-6948864989.0242748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-6948864989.0242748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-28953604.120934479</v>
      </c>
      <c r="L2239" s="444">
        <f t="shared" ca="1" si="124"/>
        <v>-6977818593.1452093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-6977818593.1452093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-29074244.138105039</v>
      </c>
      <c r="L2240" s="444">
        <f t="shared" ca="1" si="124"/>
        <v>-7006892837.2833147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-7006892837.2833147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-29195386.822013814</v>
      </c>
      <c r="L2241" s="444">
        <f t="shared" ca="1" si="124"/>
        <v>-7036088224.1053286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-7036088224.1053286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-29317034.267105535</v>
      </c>
      <c r="L2242" s="444">
        <f t="shared" ca="1" si="124"/>
        <v>-7065405258.3724337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-7065405258.3724337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-29439188.576551806</v>
      </c>
      <c r="L2243" s="444">
        <f t="shared" ca="1" si="124"/>
        <v>-7094844446.9489851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-7094844446.9489851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-29561851.862287436</v>
      </c>
      <c r="L2244" s="444">
        <f t="shared" ca="1" si="124"/>
        <v>-7124406298.8112726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-7124406298.8112726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-29685026.245046966</v>
      </c>
      <c r="L2245" s="444">
        <f t="shared" ca="1" si="124"/>
        <v>-7154091325.0563192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-7154091325.0563192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-29808713.854401331</v>
      </c>
      <c r="L2246" s="444">
        <f t="shared" ca="1" si="124"/>
        <v>-7183900038.9107208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-7183900038.9107208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-29932916.828794666</v>
      </c>
      <c r="L2247" s="444">
        <f t="shared" ca="1" si="124"/>
        <v>-7213832955.7395153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-7213832955.7395153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-30057637.315581314</v>
      </c>
      <c r="L2248" s="444">
        <f t="shared" ca="1" si="124"/>
        <v>-7243890593.0550966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-7243890593.0550966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-30182877.471062902</v>
      </c>
      <c r="L2249" s="444">
        <f t="shared" ca="1" si="124"/>
        <v>-7274073470.5261593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-7274073470.5261593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-30308639.460525662</v>
      </c>
      <c r="L2250" s="444">
        <f t="shared" ca="1" si="124"/>
        <v>-7304382109.9866848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-7304382109.9866848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-30434925.458277851</v>
      </c>
      <c r="L2251" s="444">
        <f t="shared" ca="1" si="124"/>
        <v>-7334817035.4449625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-7334817035.4449625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-30561737.647687342</v>
      </c>
      <c r="L2252" s="444">
        <f t="shared" ca="1" si="124"/>
        <v>-7365378773.0926495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-7365378773.0926495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-30689078.221219372</v>
      </c>
      <c r="L2253" s="444">
        <f t="shared" ca="1" si="124"/>
        <v>-7396067851.3138685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-7396067851.3138685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-30816949.380474456</v>
      </c>
      <c r="L2254" s="444">
        <f t="shared" ca="1" si="124"/>
        <v>-7426884800.6943426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-7426884800.6943426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-30945353.336226426</v>
      </c>
      <c r="L2255" s="444">
        <f t="shared" ca="1" si="124"/>
        <v>-7457830154.0305691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-7457830154.0305691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-31074292.308460701</v>
      </c>
      <c r="L2256" s="444">
        <f t="shared" ca="1" si="124"/>
        <v>-7488904446.3390293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-7488904446.3390293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-31203768.526412621</v>
      </c>
      <c r="L2257" s="444">
        <f t="shared" ca="1" si="124"/>
        <v>-7520108214.8654423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-7520108214.8654423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-31333784.228606008</v>
      </c>
      <c r="L2258" s="444">
        <f t="shared" ca="1" si="124"/>
        <v>-7551441999.0940485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-7551441999.0940485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-31464341.662891869</v>
      </c>
      <c r="L2259" s="444">
        <f t="shared" ca="1" si="124"/>
        <v>-7582906340.7569408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-7582906340.7569408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-31595443.086487252</v>
      </c>
      <c r="L2260" s="444">
        <f t="shared" ca="1" si="124"/>
        <v>-7614501783.8434277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-7614501783.8434277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-31727090.766014282</v>
      </c>
      <c r="L2261" s="444">
        <f t="shared" ca="1" si="124"/>
        <v>-7646228874.6094418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-7646228874.6094418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-31859286.977539334</v>
      </c>
      <c r="L2262" s="444">
        <f t="shared" ca="1" si="124"/>
        <v>-7678088161.5869808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-7678088161.5869808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-31992034.00661242</v>
      </c>
      <c r="L2263" s="444">
        <f t="shared" ca="1" si="124"/>
        <v>-7710080195.5935936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-7710080195.5935936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-32125334.148306638</v>
      </c>
      <c r="L2264" s="444">
        <f t="shared" ca="1" si="124"/>
        <v>-7742205529.7419004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-7742205529.7419004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-32259189.707257923</v>
      </c>
      <c r="L2265" s="444">
        <f t="shared" ca="1" si="124"/>
        <v>-7774464719.4491587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-7774464719.4491587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-32393602.997704826</v>
      </c>
      <c r="L2266" s="444">
        <f t="shared" ca="1" si="124"/>
        <v>-7806858322.4468632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-7806858322.4468632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-32528576.343528595</v>
      </c>
      <c r="L2267" s="444">
        <f t="shared" ca="1" si="124"/>
        <v>-7839386898.7903919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-7839386898.7903919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-32664112.078293297</v>
      </c>
      <c r="L2268" s="444">
        <f t="shared" ca="1" si="124"/>
        <v>-7872051010.8686848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-7872051010.8686848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-32800212.54528619</v>
      </c>
      <c r="L2269" s="444">
        <f t="shared" ca="1" si="124"/>
        <v>-7904851223.4139709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-7904851223.4139709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-32936880.097558212</v>
      </c>
      <c r="L2270" s="444">
        <f t="shared" ca="1" si="124"/>
        <v>-7937788103.511529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-7937788103.511529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-33074117.097964704</v>
      </c>
      <c r="L2271" s="444">
        <f t="shared" ca="1" si="124"/>
        <v>-7970862220.6094933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-7970862220.6094933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-33211925.919206221</v>
      </c>
      <c r="L2272" s="444">
        <f t="shared" ca="1" si="124"/>
        <v>-8004074146.5286999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-8004074146.5286999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-33350308.943869583</v>
      </c>
      <c r="L2273" s="444">
        <f t="shared" ca="1" si="124"/>
        <v>-8037424455.4725695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-8037424455.4725695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-33489268.564469036</v>
      </c>
      <c r="L2274" s="444">
        <f t="shared" ca="1" si="124"/>
        <v>-8070913724.0370388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-8070913724.0370388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-33628807.183487661</v>
      </c>
      <c r="L2275" s="444">
        <f t="shared" ca="1" si="124"/>
        <v>-8104542531.2205267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-8104542531.2205267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-33768927.213418856</v>
      </c>
      <c r="L2276" s="444">
        <f t="shared" ca="1" si="124"/>
        <v>-8138311458.4339457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-8138311458.4339457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-33909631.07680811</v>
      </c>
      <c r="L2277" s="444">
        <f t="shared" ca="1" si="124"/>
        <v>-8172221089.5107536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-8172221089.5107536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-34050921.206294805</v>
      </c>
      <c r="L2278" s="444">
        <f t="shared" ca="1" si="124"/>
        <v>-8206272010.7170486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-8206272010.7170486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-34192800.044654369</v>
      </c>
      <c r="L2279" s="444">
        <f t="shared" ca="1" si="124"/>
        <v>-8240464810.7617035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-8240464810.7617035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-34335270.044840433</v>
      </c>
      <c r="L2280" s="444">
        <f t="shared" ca="1" si="124"/>
        <v>-8274800080.8065443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-8274800080.8065443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-34478333.670027271</v>
      </c>
      <c r="L2281" s="444">
        <f t="shared" ca="1" si="124"/>
        <v>-8309278414.476572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-8309278414.476572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-34621993.393652387</v>
      </c>
      <c r="L2282" s="444">
        <f t="shared" ca="1" si="124"/>
        <v>-8343900407.870224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-8343900407.870224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-34766251.699459262</v>
      </c>
      <c r="L2283" s="444">
        <f t="shared" ca="1" si="124"/>
        <v>-8378666659.5696831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-8378666659.5696831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-34911111.081540346</v>
      </c>
      <c r="L2284" s="444">
        <f t="shared" ca="1" si="124"/>
        <v>-8413577770.6512232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-8413577770.6512232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-35056574.044380099</v>
      </c>
      <c r="L2285" s="444">
        <f t="shared" ca="1" si="124"/>
        <v>-8448634344.6956034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-8448634344.6956034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-35202643.102898344</v>
      </c>
      <c r="L2286" s="444">
        <f t="shared" ca="1" si="124"/>
        <v>-8483836987.798502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-8483836987.798502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-35349320.782493755</v>
      </c>
      <c r="L2287" s="444">
        <f t="shared" ca="1" si="124"/>
        <v>-8519186308.5809956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-8519186308.5809956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-35496609.61908748</v>
      </c>
      <c r="L2288" s="444">
        <f t="shared" ca="1" si="124"/>
        <v>-8554682918.2000828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-8554682918.2000828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-35644512.159167014</v>
      </c>
      <c r="L2289" s="444">
        <f t="shared" ca="1" si="124"/>
        <v>-8590327430.3592491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-8590327430.3592491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-35793030.959830202</v>
      </c>
      <c r="L2290" s="444">
        <f t="shared" ca="1" si="124"/>
        <v>-8626120461.3190784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-8626120461.3190784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-35942168.588829495</v>
      </c>
      <c r="L2291" s="444">
        <f t="shared" ca="1" si="124"/>
        <v>-8662062629.9079075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-8662062629.9079075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-36091927.62461628</v>
      </c>
      <c r="L2292" s="444">
        <f t="shared" ca="1" si="124"/>
        <v>-8698154557.5325241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-8698154557.5325241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-36242310.656385519</v>
      </c>
      <c r="L2293" s="444">
        <f t="shared" ca="1" si="124"/>
        <v>-8734396868.1889095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-8734396868.1889095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-36393320.284120455</v>
      </c>
      <c r="L2294" s="444">
        <f t="shared" ca="1" si="124"/>
        <v>-8770790188.4730301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-8770790188.4730301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-36544959.118637621</v>
      </c>
      <c r="L2295" s="444">
        <f t="shared" ca="1" si="124"/>
        <v>-8807335147.5916672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-8807335147.5916672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-36697229.781631947</v>
      </c>
      <c r="L2296" s="444">
        <f t="shared" ca="1" si="124"/>
        <v>-8844032377.3732986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-8844032377.3732986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-36850134.905722074</v>
      </c>
      <c r="L2297" s="444">
        <f t="shared" ca="1" si="124"/>
        <v>-8880882512.2790203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-8880882512.2790203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-37003677.134495914</v>
      </c>
      <c r="L2298" s="444">
        <f t="shared" ca="1" si="124"/>
        <v>-8917886189.413517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-8917886189.413517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-37157859.122556321</v>
      </c>
      <c r="L2299" s="444">
        <f t="shared" ca="1" si="124"/>
        <v>-8955044048.5360737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-8955044048.5360737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-37312683.535566971</v>
      </c>
      <c r="L2300" s="444">
        <f t="shared" ca="1" si="124"/>
        <v>-8992356732.07164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-8992356732.07164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-37468153.050298497</v>
      </c>
      <c r="L2301" s="444">
        <f t="shared" ca="1" si="124"/>
        <v>-9029824885.1219387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-9029824885.1219387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-37624270.354674742</v>
      </c>
      <c r="L2302" s="444">
        <f t="shared" ca="1" si="124"/>
        <v>-9067449155.476614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-9067449155.476614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-37781038.147819221</v>
      </c>
      <c r="L2303" s="444">
        <f t="shared" ref="L2303:L2557" ca="1" si="129">I2303-J2303+K2303</f>
        <v>-9105230193.6244335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-9105230193.6244335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-37938459.140101805</v>
      </c>
      <c r="L2304" s="444">
        <f t="shared" ca="1" si="129"/>
        <v>-9143168652.7645359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-9143168652.7645359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-38096536.053185567</v>
      </c>
      <c r="L2305" s="444">
        <f t="shared" ca="1" si="129"/>
        <v>-9181265188.8177223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-9181265188.8177223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-38255271.62007384</v>
      </c>
      <c r="L2306" s="444">
        <f t="shared" ca="1" si="129"/>
        <v>-9219520460.4377956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-9219520460.4377956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-38414668.585157484</v>
      </c>
      <c r="L2307" s="444">
        <f t="shared" ca="1" si="129"/>
        <v>-9257935129.022953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-9257935129.022953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-38574729.704262301</v>
      </c>
      <c r="L2308" s="444">
        <f t="shared" ca="1" si="129"/>
        <v>-9296509858.7272148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-9296509858.7272148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-38735457.744696729</v>
      </c>
      <c r="L2309" s="444">
        <f t="shared" ca="1" si="129"/>
        <v>-9335245316.4719124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-9335245316.4719124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-38896855.485299632</v>
      </c>
      <c r="L2310" s="444">
        <f t="shared" ca="1" si="129"/>
        <v>-9374142171.9572124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-9374142171.9572124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-39058925.716488384</v>
      </c>
      <c r="L2311" s="444">
        <f t="shared" ca="1" si="129"/>
        <v>-9413201097.6737003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-9413201097.6737003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-39221671.240307085</v>
      </c>
      <c r="L2312" s="444">
        <f t="shared" ca="1" si="129"/>
        <v>-9452422768.9140072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-9452422768.9140072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-39385094.870475031</v>
      </c>
      <c r="L2313" s="444">
        <f t="shared" ca="1" si="129"/>
        <v>-9491807863.784483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-9491807863.784483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-39549199.432435349</v>
      </c>
      <c r="L2314" s="444">
        <f t="shared" ca="1" si="129"/>
        <v>-9531357063.2169189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-9531357063.2169189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-39713987.763403825</v>
      </c>
      <c r="L2315" s="444">
        <f t="shared" ca="1" si="129"/>
        <v>-9571071050.9803219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-9571071050.9803219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-39879462.712418005</v>
      </c>
      <c r="L2316" s="444">
        <f t="shared" ca="1" si="129"/>
        <v>-9610950513.6927395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-9610950513.6927395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-40045627.140386418</v>
      </c>
      <c r="L2317" s="444">
        <f t="shared" ca="1" si="129"/>
        <v>-9650996140.8331261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-9650996140.8331261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-40212483.920138024</v>
      </c>
      <c r="L2318" s="444">
        <f t="shared" ca="1" si="129"/>
        <v>-9691208624.7532635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-9691208624.7532635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-40380035.936471932</v>
      </c>
      <c r="L2319" s="444">
        <f t="shared" ca="1" si="129"/>
        <v>-9731588660.6897354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-9731588660.6897354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-40548286.086207233</v>
      </c>
      <c r="L2320" s="444">
        <f t="shared" ca="1" si="129"/>
        <v>-9772136946.7759418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-9772136946.7759418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-40717237.278233089</v>
      </c>
      <c r="L2321" s="444">
        <f t="shared" ca="1" si="129"/>
        <v>-9812854184.0541744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-9812854184.0541744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-40886892.43355906</v>
      </c>
      <c r="L2322" s="444">
        <f t="shared" ca="1" si="129"/>
        <v>-9853741076.4877338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-9853741076.4877338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-41057254.485365555</v>
      </c>
      <c r="L2323" s="444">
        <f t="shared" ca="1" si="129"/>
        <v>-9894798330.9730988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-9894798330.9730988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-41228326.379054576</v>
      </c>
      <c r="L2324" s="444">
        <f t="shared" ca="1" si="129"/>
        <v>-9936026657.3521538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-9936026657.3521538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-41400111.072300643</v>
      </c>
      <c r="L2325" s="444">
        <f t="shared" ca="1" si="129"/>
        <v>-9977426768.4244537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-9977426768.4244537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-41572611.535101891</v>
      </c>
      <c r="L2326" s="444">
        <f t="shared" ca="1" si="129"/>
        <v>-10018999379.959557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-10018999379.959557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-41745830.749831483</v>
      </c>
      <c r="L2327" s="444">
        <f t="shared" ca="1" si="129"/>
        <v>-10060745210.709389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-10060745210.709389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-41919771.711289123</v>
      </c>
      <c r="L2328" s="444">
        <f t="shared" ca="1" si="129"/>
        <v>-10102664982.420677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-10102664982.420677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-42094437.426752821</v>
      </c>
      <c r="L2329" s="444">
        <f t="shared" ca="1" si="129"/>
        <v>-10144759419.847429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-10144759419.847429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-42269830.916030958</v>
      </c>
      <c r="L2330" s="444">
        <f t="shared" ca="1" si="129"/>
        <v>-10187029250.76346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-10187029250.76346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-42445955.211514413</v>
      </c>
      <c r="L2331" s="444">
        <f t="shared" ca="1" si="129"/>
        <v>-10229475205.974974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-10229475205.974974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-42622813.358229056</v>
      </c>
      <c r="L2332" s="444">
        <f t="shared" ca="1" si="129"/>
        <v>-10272098019.333202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-10272098019.333202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-42800408.413888343</v>
      </c>
      <c r="L2333" s="444">
        <f t="shared" ca="1" si="129"/>
        <v>-10314898427.747091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-10314898427.747091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-42978743.448946215</v>
      </c>
      <c r="L2334" s="444">
        <f t="shared" ca="1" si="129"/>
        <v>-10357877171.196037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-10357877171.196037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-43157821.546650156</v>
      </c>
      <c r="L2335" s="444">
        <f t="shared" ca="1" si="129"/>
        <v>-10401034992.742687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-10401034992.742687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-43337645.803094529</v>
      </c>
      <c r="L2336" s="444">
        <f t="shared" ca="1" si="129"/>
        <v>-10444372638.545782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-10444372638.545782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-43518219.327274092</v>
      </c>
      <c r="L2337" s="444">
        <f t="shared" ca="1" si="129"/>
        <v>-10487890857.873056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-10487890857.873056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-43699545.241137736</v>
      </c>
      <c r="L2338" s="444">
        <f t="shared" ca="1" si="129"/>
        <v>-10531590403.114195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-10531590403.114195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-43881626.679642476</v>
      </c>
      <c r="L2339" s="444">
        <f t="shared" ca="1" si="129"/>
        <v>-10575472029.793837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-10575472029.793837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-44064466.790807649</v>
      </c>
      <c r="L2340" s="444">
        <f t="shared" ca="1" si="129"/>
        <v>-10619536496.584644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-10619536496.584644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-44248068.735769354</v>
      </c>
      <c r="L2341" s="444">
        <f t="shared" ca="1" si="129"/>
        <v>-10663784565.320414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-10663784565.320414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-44432435.688835055</v>
      </c>
      <c r="L2342" s="444">
        <f t="shared" ca="1" si="129"/>
        <v>-10708217001.009249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-10708217001.009249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-44617570.837538533</v>
      </c>
      <c r="L2343" s="444">
        <f t="shared" ca="1" si="129"/>
        <v>-10752834571.846786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-10752834571.846786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-44803477.382694945</v>
      </c>
      <c r="L2344" s="444">
        <f t="shared" ca="1" si="129"/>
        <v>-10797638049.229481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-10797638049.229481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-44990158.538456172</v>
      </c>
      <c r="L2345" s="444">
        <f t="shared" ca="1" si="129"/>
        <v>-10842628207.767937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-10842628207.767937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-45177617.532366402</v>
      </c>
      <c r="L2346" s="444">
        <f t="shared" ca="1" si="129"/>
        <v>-10887805825.300303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-10887805825.300303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-45365857.60541793</v>
      </c>
      <c r="L2347" s="444">
        <f t="shared" ca="1" si="129"/>
        <v>-10933171682.90572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-10933171682.90572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-45554882.012107164</v>
      </c>
      <c r="L2348" s="444">
        <f t="shared" ca="1" si="129"/>
        <v>-10978726564.917828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-10978726564.917828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-45744694.020490944</v>
      </c>
      <c r="L2349" s="444">
        <f t="shared" ca="1" si="129"/>
        <v>-11024471258.938318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-11024471258.938318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-45935296.912242994</v>
      </c>
      <c r="L2350" s="444">
        <f t="shared" ca="1" si="129"/>
        <v>-11070406555.850561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-11070406555.850561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-46126693.982710674</v>
      </c>
      <c r="L2351" s="444">
        <f t="shared" ca="1" si="129"/>
        <v>-11116533249.833271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-11116533249.833271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-46318888.540971965</v>
      </c>
      <c r="L2352" s="444">
        <f t="shared" ca="1" si="129"/>
        <v>-11162852138.374243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-11162852138.374243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-46511883.909892678</v>
      </c>
      <c r="L2353" s="444">
        <f t="shared" ca="1" si="129"/>
        <v>-11209364022.284136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-11209364022.284136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-46705683.426183902</v>
      </c>
      <c r="L2354" s="444">
        <f t="shared" ca="1" si="129"/>
        <v>-11256069705.71032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-11256069705.71032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-46900290.440459661</v>
      </c>
      <c r="L2355" s="444">
        <f t="shared" ca="1" si="129"/>
        <v>-11302969996.15078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-11302969996.15078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-47095708.317294918</v>
      </c>
      <c r="L2356" s="444">
        <f t="shared" ca="1" si="129"/>
        <v>-11350065704.468075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-11350065704.468075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-47291940.435283646</v>
      </c>
      <c r="L2357" s="444">
        <f t="shared" ca="1" si="129"/>
        <v>-11397357644.903358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-11397357644.903358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-47488990.187097326</v>
      </c>
      <c r="L2358" s="444">
        <f t="shared" ca="1" si="129"/>
        <v>-11444846635.090456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-11444846635.090456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-47686860.979543567</v>
      </c>
      <c r="L2359" s="444">
        <f t="shared" ca="1" si="129"/>
        <v>-11492533496.07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-11492533496.07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-47885556.233624995</v>
      </c>
      <c r="L2360" s="444">
        <f t="shared" ca="1" si="129"/>
        <v>-11540419052.303625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-11540419052.303625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-48085079.384598434</v>
      </c>
      <c r="L2361" s="444">
        <f t="shared" ca="1" si="129"/>
        <v>-11588504131.688223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-11588504131.688223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-48285433.882034265</v>
      </c>
      <c r="L2362" s="444">
        <f t="shared" ca="1" si="129"/>
        <v>-11636789565.570257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-11636789565.570257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-48486623.189876072</v>
      </c>
      <c r="L2363" s="444">
        <f t="shared" ca="1" si="129"/>
        <v>-11685276188.760134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-11685276188.760134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-48688650.786500558</v>
      </c>
      <c r="L2364" s="444">
        <f t="shared" ca="1" si="129"/>
        <v>-11733964839.546635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-11733964839.546635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-48891520.164777644</v>
      </c>
      <c r="L2365" s="444">
        <f t="shared" ca="1" si="129"/>
        <v>-11782856359.711412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-11782856359.711412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-49095234.832130887</v>
      </c>
      <c r="L2366" s="444">
        <f t="shared" ca="1" si="129"/>
        <v>-11831951594.543543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-11831951594.543543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-49299798.310598098</v>
      </c>
      <c r="L2367" s="444">
        <f t="shared" ca="1" si="129"/>
        <v>-11881251392.854141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-11881251392.854141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-49505214.136892252</v>
      </c>
      <c r="L2368" s="444">
        <f t="shared" ca="1" si="129"/>
        <v>-11930756606.991034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-11930756606.991034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-49711485.86246264</v>
      </c>
      <c r="L2369" s="444">
        <f t="shared" ca="1" si="129"/>
        <v>-11980468092.853497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-11980468092.853497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-49918617.053556234</v>
      </c>
      <c r="L2370" s="444">
        <f t="shared" ca="1" si="129"/>
        <v>-12030386709.907053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-12030386709.907053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-50126611.29127939</v>
      </c>
      <c r="L2371" s="444">
        <f t="shared" ca="1" si="129"/>
        <v>-12080513321.198332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-12080513321.198332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-50335472.171659715</v>
      </c>
      <c r="L2372" s="444">
        <f t="shared" ca="1" si="129"/>
        <v>-12130848793.369991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-12130848793.369991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-50545203.305708297</v>
      </c>
      <c r="L2373" s="444">
        <f t="shared" ca="1" si="129"/>
        <v>-12181393996.675699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-12181393996.675699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-50755808.319482081</v>
      </c>
      <c r="L2374" s="444">
        <f t="shared" ca="1" si="129"/>
        <v>-12232149804.995182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-12232149804.995182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-50967290.854146592</v>
      </c>
      <c r="L2375" s="444">
        <f t="shared" ca="1" si="129"/>
        <v>-12283117095.849329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-12283117095.849329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-51179654.566038869</v>
      </c>
      <c r="L2376" s="444">
        <f t="shared" ca="1" si="129"/>
        <v>-12334296750.415367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-12334296750.415367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-51392903.126730695</v>
      </c>
      <c r="L2377" s="444">
        <f t="shared" ca="1" si="129"/>
        <v>-12385689653.542097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-12385689653.542097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-51607040.223092072</v>
      </c>
      <c r="L2378" s="444">
        <f t="shared" ca="1" si="129"/>
        <v>-12437296693.765188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-12437296693.765188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-51822069.557354949</v>
      </c>
      <c r="L2379" s="444">
        <f t="shared" ca="1" si="129"/>
        <v>-12489118763.322544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-12489118763.322544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-52037994.847177267</v>
      </c>
      <c r="L2380" s="444">
        <f t="shared" ca="1" si="129"/>
        <v>-12541156758.169722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-12541156758.169722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-52254819.825707175</v>
      </c>
      <c r="L2381" s="444">
        <f t="shared" ca="1" si="129"/>
        <v>-12593411577.995428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-12593411577.995428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-52472548.241647616</v>
      </c>
      <c r="L2382" s="444">
        <f t="shared" ca="1" si="129"/>
        <v>-12645884126.237076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-12645884126.237076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-52691183.859321147</v>
      </c>
      <c r="L2383" s="444">
        <f t="shared" ca="1" si="129"/>
        <v>-12698575310.096397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-12698575310.096397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-52910730.458734989</v>
      </c>
      <c r="L2384" s="444">
        <f t="shared" ca="1" si="129"/>
        <v>-12751486040.555132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-12751486040.555132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-53131191.835646383</v>
      </c>
      <c r="L2385" s="444">
        <f t="shared" ca="1" si="129"/>
        <v>-12804617232.390778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-12804617232.390778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-53352571.801628239</v>
      </c>
      <c r="L2386" s="444">
        <f t="shared" ca="1" si="129"/>
        <v>-12857969804.192406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-12857969804.192406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-53574874.18413502</v>
      </c>
      <c r="L2387" s="444">
        <f t="shared" ca="1" si="129"/>
        <v>-12911544678.376541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-12911544678.376541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-53798102.826568924</v>
      </c>
      <c r="L2388" s="444">
        <f t="shared" ca="1" si="129"/>
        <v>-12965342781.20311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-12965342781.20311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-54022261.588346288</v>
      </c>
      <c r="L2389" s="444">
        <f t="shared" ca="1" si="129"/>
        <v>-13019365042.791456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-13019365042.791456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-54247354.3449644</v>
      </c>
      <c r="L2390" s="444">
        <f t="shared" ca="1" si="129"/>
        <v>-13073612397.136421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-13073612397.136421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-54473384.988068424</v>
      </c>
      <c r="L2391" s="444">
        <f t="shared" ca="1" si="129"/>
        <v>-13128085782.124489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-13128085782.124489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-54700357.425518699</v>
      </c>
      <c r="L2392" s="444">
        <f t="shared" ca="1" si="129"/>
        <v>-13182786139.550007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-13182786139.550007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-54928275.58145836</v>
      </c>
      <c r="L2393" s="444">
        <f t="shared" ca="1" si="129"/>
        <v>-13237714415.131466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-13237714415.131466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-55157143.39638111</v>
      </c>
      <c r="L2394" s="444">
        <f t="shared" ca="1" si="129"/>
        <v>-13292871558.527847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-13292871558.527847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-55386964.827199362</v>
      </c>
      <c r="L2395" s="444">
        <f t="shared" ca="1" si="129"/>
        <v>-13348258523.355047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-13348258523.355047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-55617743.847312696</v>
      </c>
      <c r="L2396" s="444">
        <f t="shared" ca="1" si="129"/>
        <v>-13403876267.20236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-13403876267.20236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-55849484.4466765</v>
      </c>
      <c r="L2397" s="444">
        <f t="shared" ca="1" si="129"/>
        <v>-13459725751.649036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-13459725751.649036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-56082190.631870985</v>
      </c>
      <c r="L2398" s="444">
        <f t="shared" ca="1" si="129"/>
        <v>-13515807942.280907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-13515807942.280907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-56315866.426170453</v>
      </c>
      <c r="L2399" s="444">
        <f t="shared" ca="1" si="129"/>
        <v>-13572123808.707077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-13572123808.707077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-56550515.86961282</v>
      </c>
      <c r="L2400" s="444">
        <f t="shared" ca="1" si="129"/>
        <v>-13628674324.576691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-13628674324.576691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-56786143.019069545</v>
      </c>
      <c r="L2401" s="444">
        <f t="shared" ca="1" si="129"/>
        <v>-13685460467.59576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-13685460467.59576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-57022751.948315673</v>
      </c>
      <c r="L2402" s="444">
        <f t="shared" ca="1" si="129"/>
        <v>-13742483219.544077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-13742483219.544077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-57260346.748100311</v>
      </c>
      <c r="L2403" s="444">
        <f t="shared" ca="1" si="129"/>
        <v>-13799743566.292177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-13799743566.292177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-57498931.526217394</v>
      </c>
      <c r="L2404" s="444">
        <f t="shared" ca="1" si="129"/>
        <v>-13857242497.818394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-13857242497.818394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-57738510.407576643</v>
      </c>
      <c r="L2405" s="444">
        <f t="shared" ca="1" si="129"/>
        <v>-13914981008.225971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-13914981008.225971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-57979087.534274876</v>
      </c>
      <c r="L2406" s="444">
        <f t="shared" ca="1" si="129"/>
        <v>-13972960095.760246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-13972960095.760246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-58220667.065667689</v>
      </c>
      <c r="L2407" s="444">
        <f t="shared" ca="1" si="129"/>
        <v>-14031180762.825914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-14031180762.825914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-58463253.178441308</v>
      </c>
      <c r="L2408" s="444">
        <f t="shared" ca="1" si="129"/>
        <v>-14089644016.004356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-14089644016.004356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-58706850.06668482</v>
      </c>
      <c r="L2409" s="444">
        <f t="shared" ca="1" si="129"/>
        <v>-14148350866.071041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-14148350866.071041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-58951461.941962659</v>
      </c>
      <c r="L2410" s="444">
        <f t="shared" ca="1" si="129"/>
        <v>-14207302328.013004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-14207302328.013004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-59197093.033387519</v>
      </c>
      <c r="L2411" s="444">
        <f t="shared" ca="1" si="129"/>
        <v>-14266499421.046392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-14266499421.046392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-59443747.587693311</v>
      </c>
      <c r="L2412" s="444">
        <f t="shared" ca="1" si="129"/>
        <v>-14325943168.634087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-14325943168.634087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-59691429.869308695</v>
      </c>
      <c r="L2413" s="444">
        <f t="shared" ca="1" si="129"/>
        <v>-14385634598.503395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-14385634598.503395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-59940144.160430819</v>
      </c>
      <c r="L2414" s="444">
        <f t="shared" ca="1" si="129"/>
        <v>-14445574742.663826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-14445574742.663826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-60189894.761099279</v>
      </c>
      <c r="L2415" s="444">
        <f t="shared" ca="1" si="129"/>
        <v>-14505764637.424925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-14505764637.424925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-60440685.989270508</v>
      </c>
      <c r="L2416" s="444">
        <f t="shared" ca="1" si="129"/>
        <v>-14566205323.414196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-14566205323.414196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-60692522.180892482</v>
      </c>
      <c r="L2417" s="444">
        <f t="shared" ca="1" si="129"/>
        <v>-14626897845.595089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-14626897845.595089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-60945407.689979531</v>
      </c>
      <c r="L2418" s="444">
        <f t="shared" ca="1" si="129"/>
        <v>-14687843253.285069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-14687843253.285069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-61199346.888687789</v>
      </c>
      <c r="L2419" s="444">
        <f t="shared" ca="1" si="129"/>
        <v>-14749042600.173756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-14749042600.173756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-61454344.167390645</v>
      </c>
      <c r="L2420" s="444">
        <f t="shared" ca="1" si="129"/>
        <v>-14810496944.341146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-14810496944.341146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-61710403.934754774</v>
      </c>
      <c r="L2421" s="444">
        <f t="shared" ca="1" si="129"/>
        <v>-14872207348.275902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-14872207348.275902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-61967530.617816254</v>
      </c>
      <c r="L2422" s="444">
        <f t="shared" ca="1" si="129"/>
        <v>-14934174878.893719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-14934174878.893719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-62225728.662057169</v>
      </c>
      <c r="L2423" s="444">
        <f t="shared" ca="1" si="129"/>
        <v>-14996400607.555777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-14996400607.555777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-62485002.531482391</v>
      </c>
      <c r="L2424" s="444">
        <f t="shared" ca="1" si="129"/>
        <v>-15058885610.087259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-15058885610.087259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-62745356.708696909</v>
      </c>
      <c r="L2425" s="444">
        <f t="shared" ca="1" si="129"/>
        <v>-15121630966.795956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-15121630966.795956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-63006795.694983147</v>
      </c>
      <c r="L2426" s="444">
        <f t="shared" ca="1" si="129"/>
        <v>-15184637762.490938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-15184637762.490938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-63269324.01037892</v>
      </c>
      <c r="L2427" s="444">
        <f t="shared" ca="1" si="129"/>
        <v>-15247907086.501318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-15247907086.501318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-63532946.193755493</v>
      </c>
      <c r="L2428" s="444">
        <f t="shared" ca="1" si="129"/>
        <v>-15311440032.695074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-15311440032.695074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-63797666.802896142</v>
      </c>
      <c r="L2429" s="444">
        <f t="shared" ca="1" si="129"/>
        <v>-15375237699.497971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-15375237699.497971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-64063490.414574876</v>
      </c>
      <c r="L2430" s="444">
        <f t="shared" ca="1" si="129"/>
        <v>-15439301189.912546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-15439301189.912546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-64330421.624635607</v>
      </c>
      <c r="L2431" s="444">
        <f t="shared" ca="1" si="129"/>
        <v>-15503631611.537182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-15503631611.537182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-64598465.048071593</v>
      </c>
      <c r="L2432" s="444">
        <f t="shared" ca="1" si="129"/>
        <v>-15568230076.585253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-15568230076.585253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-64867625.319105215</v>
      </c>
      <c r="L2433" s="444">
        <f t="shared" ca="1" si="129"/>
        <v>-15633097701.904358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-15633097701.904358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-65137907.091268167</v>
      </c>
      <c r="L2434" s="444">
        <f t="shared" ca="1" si="129"/>
        <v>-15698235608.995626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-15698235608.995626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-65409315.037481785</v>
      </c>
      <c r="L2435" s="444">
        <f t="shared" ca="1" si="129"/>
        <v>-15763644924.033108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-15763644924.033108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-65681853.850137949</v>
      </c>
      <c r="L2436" s="444">
        <f t="shared" ca="1" si="129"/>
        <v>-15829326777.883245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-15829326777.883245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-65955528.241180189</v>
      </c>
      <c r="L2437" s="444">
        <f t="shared" ca="1" si="129"/>
        <v>-15895282306.124426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-15895282306.124426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-66230342.942185104</v>
      </c>
      <c r="L2438" s="444">
        <f t="shared" ca="1" si="129"/>
        <v>-15961512649.06661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-15961512649.06661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-66506302.7044442</v>
      </c>
      <c r="L2439" s="444">
        <f t="shared" ca="1" si="129"/>
        <v>-16028018951.771055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-16028018951.771055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-66783412.299046062</v>
      </c>
      <c r="L2440" s="444">
        <f t="shared" ca="1" si="129"/>
        <v>-16094802364.070101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-16094802364.070101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-67061676.516958743</v>
      </c>
      <c r="L2441" s="444">
        <f t="shared" ca="1" si="129"/>
        <v>-16161864040.587059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-16161864040.587059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-67341100.169112742</v>
      </c>
      <c r="L2442" s="444">
        <f t="shared" ca="1" si="129"/>
        <v>-16229205140.756172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-16229205140.756172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-67621688.08648406</v>
      </c>
      <c r="L2443" s="444">
        <f t="shared" ca="1" si="129"/>
        <v>-16296826828.842657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-16296826828.842657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-67903445.120177731</v>
      </c>
      <c r="L2444" s="444">
        <f t="shared" ca="1" si="129"/>
        <v>-16364730273.962835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-16364730273.962835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-68186376.141511813</v>
      </c>
      <c r="L2445" s="444">
        <f t="shared" ca="1" si="129"/>
        <v>-16432916650.104347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-16432916650.104347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-68470486.042101458</v>
      </c>
      <c r="L2446" s="444">
        <f t="shared" ca="1" si="129"/>
        <v>-16501387136.146448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-16501387136.146448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-68755779.733943537</v>
      </c>
      <c r="L2447" s="444">
        <f t="shared" ca="1" si="129"/>
        <v>-16570142915.880392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-16570142915.880392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-69042262.149501637</v>
      </c>
      <c r="L2448" s="444">
        <f t="shared" ca="1" si="129"/>
        <v>-16639185178.029894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-16639185178.029894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-69329938.241791219</v>
      </c>
      <c r="L2449" s="444">
        <f t="shared" ca="1" si="129"/>
        <v>-16708515116.271685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-16708515116.271685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-69618812.984465346</v>
      </c>
      <c r="L2450" s="444">
        <f t="shared" ca="1" si="129"/>
        <v>-16778133929.256149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-16778133929.256149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-69908891.371900618</v>
      </c>
      <c r="L2451" s="444">
        <f t="shared" ca="1" si="129"/>
        <v>-16848042820.62805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-16848042820.62805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-70200178.419283539</v>
      </c>
      <c r="L2452" s="444">
        <f t="shared" ca="1" si="129"/>
        <v>-16918242999.047333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-16918242999.047333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-70492679.162697226</v>
      </c>
      <c r="L2453" s="444">
        <f t="shared" ca="1" si="129"/>
        <v>-16988735678.21003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-16988735678.21003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-70786398.659208462</v>
      </c>
      <c r="L2454" s="444">
        <f t="shared" ca="1" si="129"/>
        <v>-17059522076.869238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-17059522076.869238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-71081341.986955151</v>
      </c>
      <c r="L2455" s="444">
        <f t="shared" ca="1" si="129"/>
        <v>-17130603418.856194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-17130603418.856194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-71377514.245234147</v>
      </c>
      <c r="L2456" s="444">
        <f t="shared" ca="1" si="129"/>
        <v>-17201980933.101429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-17201980933.101429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-71674920.554589286</v>
      </c>
      <c r="L2457" s="444">
        <f t="shared" ca="1" si="129"/>
        <v>-17273655853.656017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-17273655853.656017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-71973566.056900069</v>
      </c>
      <c r="L2458" s="444">
        <f t="shared" ca="1" si="129"/>
        <v>-17345629419.712917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-17345629419.712917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-72273455.915470481</v>
      </c>
      <c r="L2459" s="444">
        <f t="shared" ca="1" si="129"/>
        <v>-17417902875.628387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-17417902875.628387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-72574595.315118283</v>
      </c>
      <c r="L2460" s="444">
        <f t="shared" ca="1" si="129"/>
        <v>-17490477470.943504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-17490477470.943504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-72876989.462264597</v>
      </c>
      <c r="L2461" s="444">
        <f t="shared" ca="1" si="129"/>
        <v>-17563354460.405769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-17563354460.405769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-73180643.585024044</v>
      </c>
      <c r="L2462" s="444">
        <f t="shared" ca="1" si="129"/>
        <v>-17636535103.990795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-17636535103.990795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-73485562.933294982</v>
      </c>
      <c r="L2463" s="444">
        <f t="shared" ca="1" si="129"/>
        <v>-17710020666.924091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-17710020666.924091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-73791752.778850377</v>
      </c>
      <c r="L2464" s="444">
        <f t="shared" ca="1" si="129"/>
        <v>-17783812419.702942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-17783812419.702942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-74099218.415428922</v>
      </c>
      <c r="L2465" s="444">
        <f t="shared" ca="1" si="129"/>
        <v>-17857911638.11837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-17857911638.11837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-74407965.158826545</v>
      </c>
      <c r="L2466" s="444">
        <f t="shared" ca="1" si="129"/>
        <v>-17932319603.277195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-17932319603.277195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-74717998.346988305</v>
      </c>
      <c r="L2467" s="444">
        <f t="shared" ca="1" si="129"/>
        <v>-18007037601.624184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-18007037601.624184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-75029323.340100765</v>
      </c>
      <c r="L2468" s="444">
        <f t="shared" ca="1" si="129"/>
        <v>-18082066924.964283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-18082066924.964283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-75341945.52068451</v>
      </c>
      <c r="L2469" s="444">
        <f t="shared" ca="1" si="129"/>
        <v>-18157408870.484966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-18157408870.484966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-75655870.293687358</v>
      </c>
      <c r="L2470" s="444">
        <f t="shared" ca="1" si="129"/>
        <v>-18233064740.778652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-18233064740.778652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-75971103.086577713</v>
      </c>
      <c r="L2471" s="444">
        <f t="shared" ca="1" si="129"/>
        <v>-18309035843.865231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-18309035843.865231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-76287649.349438459</v>
      </c>
      <c r="L2472" s="444">
        <f t="shared" ca="1" si="129"/>
        <v>-18385323493.214668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-18385323493.214668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-76605514.555061117</v>
      </c>
      <c r="L2473" s="444">
        <f t="shared" ca="1" si="129"/>
        <v>-18461929007.76973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-18461929007.76973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-76924704.199040532</v>
      </c>
      <c r="L2474" s="444">
        <f t="shared" ca="1" si="129"/>
        <v>-18538853711.968769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-18538853711.968769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-77245223.799869865</v>
      </c>
      <c r="L2475" s="444">
        <f t="shared" ca="1" si="129"/>
        <v>-18616098935.768639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-18616098935.768639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-77567078.89903599</v>
      </c>
      <c r="L2476" s="444">
        <f t="shared" ca="1" si="129"/>
        <v>-18693666014.667675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-18693666014.667675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-77890275.06111531</v>
      </c>
      <c r="L2477" s="444">
        <f t="shared" ca="1" si="129"/>
        <v>-18771556289.72879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-18771556289.72879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-78214817.873869956</v>
      </c>
      <c r="L2478" s="444">
        <f t="shared" ca="1" si="129"/>
        <v>-18849771107.602661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-18849771107.602661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-78540712.948344424</v>
      </c>
      <c r="L2479" s="444">
        <f t="shared" ca="1" si="129"/>
        <v>-18928311820.551006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-18928311820.551006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-78867965.918962523</v>
      </c>
      <c r="L2480" s="444">
        <f t="shared" ca="1" si="129"/>
        <v>-19007179786.469971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-19007179786.469971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-79196582.443624884</v>
      </c>
      <c r="L2481" s="444">
        <f t="shared" ca="1" si="129"/>
        <v>-19086376368.913597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-19086376368.913597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-79526568.203806654</v>
      </c>
      <c r="L2482" s="444">
        <f t="shared" ca="1" si="129"/>
        <v>-19165902937.117405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-19165902937.117405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-79857928.904655859</v>
      </c>
      <c r="L2483" s="444">
        <f t="shared" ca="1" si="129"/>
        <v>-19245760866.02206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-19245760866.02206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-80190670.275091916</v>
      </c>
      <c r="L2484" s="444">
        <f t="shared" ca="1" si="129"/>
        <v>-19325951536.297153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-19325951536.297153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-80524798.0679048</v>
      </c>
      <c r="L2485" s="444">
        <f t="shared" ca="1" si="129"/>
        <v>-19406476334.365059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-19406476334.365059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-80860318.059854418</v>
      </c>
      <c r="L2486" s="444">
        <f t="shared" ca="1" si="129"/>
        <v>-19487336652.424911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-19487336652.424911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-81197236.051770464</v>
      </c>
      <c r="L2487" s="444">
        <f t="shared" ca="1" si="129"/>
        <v>-19568533888.476681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-19568533888.476681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-81535557.868652835</v>
      </c>
      <c r="L2488" s="444">
        <f t="shared" ca="1" si="129"/>
        <v>-19650069446.345333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-19650069446.345333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-81875289.35977222</v>
      </c>
      <c r="L2489" s="444">
        <f t="shared" ca="1" si="129"/>
        <v>-19731944735.705105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-19731944735.705105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-82216436.398771271</v>
      </c>
      <c r="L2490" s="444">
        <f t="shared" ca="1" si="129"/>
        <v>-19814161172.103874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-19814161172.103874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-82559004.883766145</v>
      </c>
      <c r="L2491" s="444">
        <f t="shared" ca="1" si="129"/>
        <v>-19896720176.98764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-19896720176.98764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-82903000.737448499</v>
      </c>
      <c r="L2492" s="444">
        <f t="shared" ca="1" si="129"/>
        <v>-19979623177.72509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-19979623177.72509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-83248429.907187879</v>
      </c>
      <c r="L2493" s="444">
        <f t="shared" ca="1" si="129"/>
        <v>-20062871607.632278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-20062871607.632278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-83595298.365134493</v>
      </c>
      <c r="L2494" s="444">
        <f t="shared" ca="1" si="129"/>
        <v>-20146466905.997414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-20146466905.997414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-83943612.108322561</v>
      </c>
      <c r="L2495" s="444">
        <f t="shared" ca="1" si="129"/>
        <v>-20230410518.105736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-20230410518.105736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-84293377.158773899</v>
      </c>
      <c r="L2496" s="444">
        <f t="shared" ca="1" si="129"/>
        <v>-20314703895.264511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-20314703895.264511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-84644599.563602135</v>
      </c>
      <c r="L2497" s="444">
        <f t="shared" ca="1" si="129"/>
        <v>-20399348494.828114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-20399348494.828114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-84997285.395117134</v>
      </c>
      <c r="L2498" s="444">
        <f t="shared" ca="1" si="129"/>
        <v>-20484345780.223232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-20484345780.223232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-85351440.75093013</v>
      </c>
      <c r="L2499" s="444">
        <f t="shared" ca="1" si="129"/>
        <v>-20569697220.974163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-20569697220.974163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-85707071.754059017</v>
      </c>
      <c r="L2500" s="444">
        <f t="shared" ca="1" si="129"/>
        <v>-20655404292.728222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-20655404292.728222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-86064184.553034261</v>
      </c>
      <c r="L2501" s="444">
        <f t="shared" ca="1" si="129"/>
        <v>-20741468477.281258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-20741468477.281258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-86422785.322005242</v>
      </c>
      <c r="L2502" s="444">
        <f t="shared" ca="1" si="129"/>
        <v>-20827891262.603264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-20827891262.603264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-86782880.260846928</v>
      </c>
      <c r="L2503" s="444">
        <f t="shared" ca="1" si="129"/>
        <v>-20914674142.864109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-20914674142.864109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-87144475.595267117</v>
      </c>
      <c r="L2504" s="444">
        <f t="shared" ca="1" si="129"/>
        <v>-21001818618.459377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-21001818618.459377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-87507577.576914072</v>
      </c>
      <c r="L2505" s="444">
        <f t="shared" ca="1" si="129"/>
        <v>-21089326196.036293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-21089326196.036293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-87872192.483484551</v>
      </c>
      <c r="L2506" s="444">
        <f t="shared" ca="1" si="129"/>
        <v>-21177198388.519779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-21177198388.519779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-88238326.618832409</v>
      </c>
      <c r="L2507" s="444">
        <f t="shared" ca="1" si="129"/>
        <v>-21265436715.138611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-21265436715.138611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-88605986.313077539</v>
      </c>
      <c r="L2508" s="444">
        <f t="shared" ca="1" si="129"/>
        <v>-21354042701.451687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-21354042701.451687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-88975177.922715366</v>
      </c>
      <c r="L2509" s="444">
        <f t="shared" ca="1" si="129"/>
        <v>-21443017879.374401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-21443017879.374401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-89345907.830726668</v>
      </c>
      <c r="L2510" s="444">
        <f t="shared" ca="1" si="129"/>
        <v>-21532363787.205128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-21532363787.205128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-89718182.446688026</v>
      </c>
      <c r="L2511" s="444">
        <f t="shared" ca="1" si="129"/>
        <v>-21622081969.651817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-21622081969.651817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-90092008.206882566</v>
      </c>
      <c r="L2512" s="444">
        <f t="shared" ca="1" si="129"/>
        <v>-21712173977.8587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-21712173977.8587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-90467391.574411243</v>
      </c>
      <c r="L2513" s="444">
        <f t="shared" ca="1" si="129"/>
        <v>-21802641369.433109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-21802641369.433109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-90844339.039304614</v>
      </c>
      <c r="L2514" s="444">
        <f t="shared" ca="1" si="129"/>
        <v>-21893485708.472412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-21893485708.472412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-91222857.118635044</v>
      </c>
      <c r="L2515" s="444">
        <f t="shared" ca="1" si="129"/>
        <v>-21984708565.591045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-21984708565.591045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-91602952.356629357</v>
      </c>
      <c r="L2516" s="444">
        <f t="shared" ca="1" si="129"/>
        <v>-22076311517.947674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-22076311517.947674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-91984631.324781969</v>
      </c>
      <c r="L2517" s="444">
        <f t="shared" ca="1" si="129"/>
        <v>-22168296149.272457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-22168296149.272457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-92367900.621968567</v>
      </c>
      <c r="L2518" s="444">
        <f t="shared" ca="1" si="129"/>
        <v>-22260664049.894424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-22260664049.894424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-92752766.874560103</v>
      </c>
      <c r="L2519" s="444">
        <f t="shared" ca="1" si="129"/>
        <v>-22353416816.768986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-22353416816.768986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-93139236.736537442</v>
      </c>
      <c r="L2520" s="444">
        <f t="shared" ca="1" si="129"/>
        <v>-22446556053.505524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-22446556053.505524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-93527316.889606342</v>
      </c>
      <c r="L2521" s="444">
        <f t="shared" ca="1" si="129"/>
        <v>-22540083370.39513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-22540083370.39513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-93917014.043313041</v>
      </c>
      <c r="L2522" s="444">
        <f t="shared" ca="1" si="129"/>
        <v>-22634000384.438442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-22634000384.438442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-94308334.935160175</v>
      </c>
      <c r="L2523" s="444">
        <f t="shared" ca="1" si="129"/>
        <v>-22728308719.373604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-22728308719.373604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-94701286.330723345</v>
      </c>
      <c r="L2524" s="444">
        <f t="shared" ca="1" si="129"/>
        <v>-22823010005.704327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-22823010005.704327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-95095875.023768023</v>
      </c>
      <c r="L2525" s="444">
        <f t="shared" ca="1" si="129"/>
        <v>-22918105880.728096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-22918105880.728096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-95492107.836367071</v>
      </c>
      <c r="L2526" s="444">
        <f t="shared" ca="1" si="129"/>
        <v>-23013597988.564465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-23013597988.564465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-95889991.619018599</v>
      </c>
      <c r="L2527" s="444">
        <f t="shared" ca="1" si="129"/>
        <v>-23109487980.183483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-23109487980.183483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-96289533.250764519</v>
      </c>
      <c r="L2528" s="444">
        <f t="shared" ca="1" si="129"/>
        <v>-23205777513.434246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-23205777513.434246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-96690739.639309362</v>
      </c>
      <c r="L2529" s="444">
        <f t="shared" ca="1" si="129"/>
        <v>-23302468253.073555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-23302468253.073555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-97093617.721139818</v>
      </c>
      <c r="L2530" s="444">
        <f t="shared" ca="1" si="129"/>
        <v>-23399561870.794693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-23399561870.794693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-97498174.46164456</v>
      </c>
      <c r="L2531" s="444">
        <f t="shared" ca="1" si="129"/>
        <v>-23497060045.256336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-23497060045.256336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-97904416.855234727</v>
      </c>
      <c r="L2532" s="444">
        <f t="shared" ca="1" si="129"/>
        <v>-23594964462.111572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-23594964462.111572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-98312351.925464883</v>
      </c>
      <c r="L2533" s="444">
        <f t="shared" ca="1" si="129"/>
        <v>-23693276814.037037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-23693276814.037037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-98721986.725154325</v>
      </c>
      <c r="L2534" s="444">
        <f t="shared" ca="1" si="129"/>
        <v>-23791998800.762192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-23791998800.762192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-99133328.336509138</v>
      </c>
      <c r="L2535" s="444">
        <f t="shared" ca="1" si="129"/>
        <v>-23891132129.098701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-23891132129.098701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-99546383.871244594</v>
      </c>
      <c r="L2536" s="444">
        <f t="shared" ca="1" si="129"/>
        <v>-23990678512.969948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-23990678512.969948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-99961160.470708117</v>
      </c>
      <c r="L2537" s="444">
        <f t="shared" ca="1" si="129"/>
        <v>-24090639673.440655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-24090639673.440655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-100377665.30600272</v>
      </c>
      <c r="L2538" s="444">
        <f t="shared" ca="1" si="129"/>
        <v>-24191017338.746658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-24191017338.746658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-100795905.57811108</v>
      </c>
      <c r="L2539" s="444">
        <f t="shared" ca="1" si="129"/>
        <v>-24291813244.324768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-24291813244.324768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-101215888.51801987</v>
      </c>
      <c r="L2540" s="444">
        <f t="shared" ca="1" si="129"/>
        <v>-24393029132.842789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-24393029132.842789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-101637621.38684495</v>
      </c>
      <c r="L2541" s="444">
        <f t="shared" ca="1" si="129"/>
        <v>-24494666754.229633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-24494666754.229633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-102061111.4759568</v>
      </c>
      <c r="L2542" s="444">
        <f t="shared" ca="1" si="129"/>
        <v>-24596727865.705589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-24596727865.705589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-102486366.10710663</v>
      </c>
      <c r="L2543" s="444">
        <f t="shared" ca="1" si="129"/>
        <v>-24699214231.812695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-24699214231.812695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-102913392.63255289</v>
      </c>
      <c r="L2544" s="444">
        <f t="shared" ca="1" si="129"/>
        <v>-24802127624.445248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-24802127624.445248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-103342198.43518853</v>
      </c>
      <c r="L2545" s="444">
        <f t="shared" ca="1" si="129"/>
        <v>-24905469822.880436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-24905469822.880436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-103772790.92866848</v>
      </c>
      <c r="L2546" s="444">
        <f t="shared" ca="1" si="129"/>
        <v>-25009242613.809105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-25009242613.809105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-104205177.55753794</v>
      </c>
      <c r="L2547" s="444">
        <f t="shared" ca="1" si="129"/>
        <v>-25113447791.366642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-25113447791.366642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-104639365.797361</v>
      </c>
      <c r="L2548" s="444">
        <f t="shared" ca="1" si="129"/>
        <v>-25218087157.164001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-25218087157.164001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-105075363.15485001</v>
      </c>
      <c r="L2549" s="444">
        <f t="shared" ca="1" si="129"/>
        <v>-25323162520.318851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-25323162520.318851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-105513177.16799521</v>
      </c>
      <c r="L2550" s="444">
        <f t="shared" ca="1" si="129"/>
        <v>-25428675697.486847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-25428675697.486847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-105952815.40619519</v>
      </c>
      <c r="L2551" s="444">
        <f t="shared" ca="1" si="129"/>
        <v>-25534628512.893044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-25534628512.893044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-106394285.47038768</v>
      </c>
      <c r="L2552" s="444">
        <f t="shared" ca="1" si="129"/>
        <v>-25641022798.36343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-25641022798.36343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-106837594.99318096</v>
      </c>
      <c r="L2553" s="444">
        <f t="shared" ca="1" si="129"/>
        <v>-25747860393.356609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-25747860393.356609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-107282751.63898587</v>
      </c>
      <c r="L2554" s="444">
        <f t="shared" ca="1" si="129"/>
        <v>-25855143144.995594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-25855143144.995594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-107729763.10414831</v>
      </c>
      <c r="L2555" s="444">
        <f t="shared" ca="1" si="129"/>
        <v>-25962872908.099743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-25962872908.099743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-108178637.11708225</v>
      </c>
      <c r="L2556" s="444">
        <f t="shared" ca="1" si="129"/>
        <v>-26071051545.216824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-26071051545.216824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-108629381.43840343</v>
      </c>
      <c r="L2557" s="444">
        <f t="shared" ca="1" si="129"/>
        <v>-26179680926.655228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-26179680926.655228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-109082003.86106345</v>
      </c>
      <c r="L2558" s="444">
        <f t="shared" ref="L2558:L2812" ca="1" si="134">I2558-J2558+K2558</f>
        <v>-26288762930.516293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-26288762930.516293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-109536512.21048455</v>
      </c>
      <c r="L2559" s="444">
        <f t="shared" ca="1" si="134"/>
        <v>-26398299442.726776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-26398299442.726776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-109992914.3446949</v>
      </c>
      <c r="L2560" s="444">
        <f t="shared" ca="1" si="134"/>
        <v>-26508292357.071472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-26508292357.071472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-110451218.15446447</v>
      </c>
      <c r="L2561" s="444">
        <f t="shared" ca="1" si="134"/>
        <v>-26618743575.225937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-26618743575.225937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-110911431.5634414</v>
      </c>
      <c r="L2562" s="444">
        <f t="shared" ca="1" si="134"/>
        <v>-26729655006.789379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-26729655006.789379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-111373562.52828908</v>
      </c>
      <c r="L2563" s="444">
        <f t="shared" ca="1" si="134"/>
        <v>-26841028569.317669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-26841028569.317669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-111837619.03882362</v>
      </c>
      <c r="L2564" s="444">
        <f t="shared" ca="1" si="134"/>
        <v>-26952866188.356491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-26952866188.356491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-112303609.11815202</v>
      </c>
      <c r="L2565" s="444">
        <f t="shared" ca="1" si="134"/>
        <v>-27065169797.474644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-27065169797.474644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-112771540.82281102</v>
      </c>
      <c r="L2566" s="444">
        <f t="shared" ca="1" si="134"/>
        <v>-27177941338.297455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-27177941338.297455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-113241422.24290606</v>
      </c>
      <c r="L2567" s="444">
        <f t="shared" ca="1" si="134"/>
        <v>-27291182760.540359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-27291182760.540359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-113713261.50225149</v>
      </c>
      <c r="L2568" s="444">
        <f t="shared" ca="1" si="134"/>
        <v>-27404896022.04261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-27404896022.04261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-114187066.75851087</v>
      </c>
      <c r="L2569" s="444">
        <f t="shared" ca="1" si="134"/>
        <v>-27519083088.801121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-27519083088.801121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-114662846.203338</v>
      </c>
      <c r="L2570" s="444">
        <f t="shared" ca="1" si="134"/>
        <v>-27633745935.004459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-27633745935.004459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-115140608.06251858</v>
      </c>
      <c r="L2571" s="444">
        <f t="shared" ca="1" si="134"/>
        <v>-27748886543.066978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-27748886543.066978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-115620360.59611242</v>
      </c>
      <c r="L2572" s="444">
        <f t="shared" ca="1" si="134"/>
        <v>-27864506903.66309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-27864506903.66309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-116102112.09859622</v>
      </c>
      <c r="L2573" s="444">
        <f t="shared" ca="1" si="134"/>
        <v>-27980609015.761684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-27980609015.761684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-116585870.89900704</v>
      </c>
      <c r="L2574" s="444">
        <f t="shared" ca="1" si="134"/>
        <v>-28097194886.66069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-28097194886.66069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-117071645.3610862</v>
      </c>
      <c r="L2575" s="444">
        <f t="shared" ca="1" si="134"/>
        <v>-28214266532.021778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-28214266532.021778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-117559443.88342407</v>
      </c>
      <c r="L2576" s="444">
        <f t="shared" ca="1" si="134"/>
        <v>-28331825975.905201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-28331825975.905201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-118049274.89960501</v>
      </c>
      <c r="L2577" s="444">
        <f t="shared" ca="1" si="134"/>
        <v>-28449875250.804806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-28449875250.804806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-118541146.87835336</v>
      </c>
      <c r="L2578" s="444">
        <f t="shared" ca="1" si="134"/>
        <v>-28568416397.683159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-28568416397.683159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-119035068.3236798</v>
      </c>
      <c r="L2579" s="444">
        <f t="shared" ca="1" si="134"/>
        <v>-28687451466.00684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-28687451466.00684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-119531047.7750285</v>
      </c>
      <c r="L2580" s="444">
        <f t="shared" ca="1" si="134"/>
        <v>-28806982513.781868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-28806982513.781868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-120029093.80742444</v>
      </c>
      <c r="L2581" s="444">
        <f t="shared" ca="1" si="134"/>
        <v>-28927011607.589291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-28927011607.589291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-120529215.03162204</v>
      </c>
      <c r="L2582" s="444">
        <f t="shared" ca="1" si="134"/>
        <v>-29047540822.620914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-29047540822.620914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-121031420.09425381</v>
      </c>
      <c r="L2583" s="444">
        <f t="shared" ca="1" si="134"/>
        <v>-29168572242.715168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-29168572242.715168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-121535717.67797987</v>
      </c>
      <c r="L2584" s="444">
        <f t="shared" ca="1" si="134"/>
        <v>-29290107960.393147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-29290107960.393147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-122042116.50163811</v>
      </c>
      <c r="L2585" s="444">
        <f t="shared" ca="1" si="134"/>
        <v>-29412150076.894783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-29412150076.894783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-122550625.32039493</v>
      </c>
      <c r="L2586" s="444">
        <f t="shared" ca="1" si="134"/>
        <v>-29534700702.215179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-29534700702.215179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-123061252.92589658</v>
      </c>
      <c r="L2587" s="444">
        <f t="shared" ca="1" si="134"/>
        <v>-29657761955.141075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-29657761955.141075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-123574008.14642115</v>
      </c>
      <c r="L2588" s="444">
        <f t="shared" ca="1" si="134"/>
        <v>-29781335963.287495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-29781335963.287495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-124088899.84703122</v>
      </c>
      <c r="L2589" s="444">
        <f t="shared" ca="1" si="134"/>
        <v>-29905424863.134525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-29905424863.134525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-124605936.92972718</v>
      </c>
      <c r="L2590" s="444">
        <f t="shared" ca="1" si="134"/>
        <v>-30030030800.064251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-30030030800.064251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-125125128.33360104</v>
      </c>
      <c r="L2591" s="444">
        <f t="shared" ca="1" si="134"/>
        <v>-30155155928.397854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-30155155928.397854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-125646483.03499106</v>
      </c>
      <c r="L2592" s="444">
        <f t="shared" ca="1" si="134"/>
        <v>-30280802411.432846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-30280802411.432846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-126170010.04763685</v>
      </c>
      <c r="L2593" s="444">
        <f t="shared" ca="1" si="134"/>
        <v>-30406972421.480484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-30406972421.480484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-126695718.42283535</v>
      </c>
      <c r="L2594" s="444">
        <f t="shared" ca="1" si="134"/>
        <v>-30533668139.90332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-30533668139.90332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-127223617.24959716</v>
      </c>
      <c r="L2595" s="444">
        <f t="shared" ca="1" si="134"/>
        <v>-30660891757.152916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-30660891757.152916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-127753715.6548038</v>
      </c>
      <c r="L2596" s="444">
        <f t="shared" ca="1" si="134"/>
        <v>-30788645472.80772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-30788645472.80772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-128286022.80336551</v>
      </c>
      <c r="L2597" s="444">
        <f t="shared" ca="1" si="134"/>
        <v>-30916931495.611084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-30916931495.611084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-128820547.89837952</v>
      </c>
      <c r="L2598" s="444">
        <f t="shared" ca="1" si="134"/>
        <v>-31045752043.509464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-31045752043.509464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-129357300.18128943</v>
      </c>
      <c r="L2599" s="444">
        <f t="shared" ca="1" si="134"/>
        <v>-31175109343.690754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-31175109343.690754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-129896288.93204482</v>
      </c>
      <c r="L2600" s="444">
        <f t="shared" ca="1" si="134"/>
        <v>-31305005632.622799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-31305005632.622799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-130437523.46926166</v>
      </c>
      <c r="L2601" s="444">
        <f t="shared" ca="1" si="134"/>
        <v>-31435443156.09206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-31435443156.09206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-130981013.15038359</v>
      </c>
      <c r="L2602" s="444">
        <f t="shared" ca="1" si="134"/>
        <v>-31566424169.242443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-31566424169.242443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-131526767.3718435</v>
      </c>
      <c r="L2603" s="444">
        <f t="shared" ca="1" si="134"/>
        <v>-31697950936.614288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-31697950936.614288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-132074795.56922621</v>
      </c>
      <c r="L2604" s="444">
        <f t="shared" ca="1" si="134"/>
        <v>-31830025732.183514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-31830025732.183514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-132625107.21743129</v>
      </c>
      <c r="L2605" s="444">
        <f t="shared" ca="1" si="134"/>
        <v>-31962650839.400944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-31962650839.400944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-133177711.83083726</v>
      </c>
      <c r="L2606" s="444">
        <f t="shared" ca="1" si="134"/>
        <v>-32095828551.231781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-32095828551.231781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-133732618.96346574</v>
      </c>
      <c r="L2607" s="444">
        <f t="shared" ca="1" si="134"/>
        <v>-32229561170.195248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-32229561170.195248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-134289838.20914686</v>
      </c>
      <c r="L2608" s="444">
        <f t="shared" ca="1" si="134"/>
        <v>-32363851008.404396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-32363851008.404396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-134849379.20168495</v>
      </c>
      <c r="L2609" s="444">
        <f t="shared" ca="1" si="134"/>
        <v>-32498700387.606079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-32498700387.606079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-135411251.61502534</v>
      </c>
      <c r="L2610" s="444">
        <f t="shared" ca="1" si="134"/>
        <v>-32634111639.221104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-32634111639.221104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-135975465.16342127</v>
      </c>
      <c r="L2611" s="444">
        <f t="shared" ca="1" si="134"/>
        <v>-32770087104.384525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-32770087104.384525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-136542029.60160217</v>
      </c>
      <c r="L2612" s="444">
        <f t="shared" ca="1" si="134"/>
        <v>-32906629133.986126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-32906629133.986126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-137110954.72494218</v>
      </c>
      <c r="L2613" s="444">
        <f t="shared" ca="1" si="134"/>
        <v>-33043740088.711067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-33043740088.711067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-137682250.36962944</v>
      </c>
      <c r="L2614" s="444">
        <f t="shared" ca="1" si="134"/>
        <v>-33181422339.080696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-33181422339.080696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-138255926.41283622</v>
      </c>
      <c r="L2615" s="444">
        <f t="shared" ca="1" si="134"/>
        <v>-33319678265.493534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-33319678265.493534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-138831992.7728897</v>
      </c>
      <c r="L2616" s="444">
        <f t="shared" ca="1" si="134"/>
        <v>-33458510258.266422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-33458510258.266422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-139410459.40944341</v>
      </c>
      <c r="L2617" s="444">
        <f t="shared" ca="1" si="134"/>
        <v>-33597920717.675865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-33597920717.675865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-139991336.32364947</v>
      </c>
      <c r="L2618" s="444">
        <f t="shared" ca="1" si="134"/>
        <v>-33737912053.999516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-33737912053.999516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-140574633.55833131</v>
      </c>
      <c r="L2619" s="444">
        <f t="shared" ca="1" si="134"/>
        <v>-33878486687.557846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-33878486687.557846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-141160361.1981577</v>
      </c>
      <c r="L2620" s="444">
        <f t="shared" ca="1" si="134"/>
        <v>-34019647048.756004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-34019647048.756004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-141748529.36981669</v>
      </c>
      <c r="L2621" s="444">
        <f t="shared" ca="1" si="134"/>
        <v>-34161395578.12582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-34161395578.12582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-142339148.24219093</v>
      </c>
      <c r="L2622" s="444">
        <f t="shared" ca="1" si="134"/>
        <v>-34303734726.368011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-34303734726.368011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-142932228.0265334</v>
      </c>
      <c r="L2623" s="444">
        <f t="shared" ca="1" si="134"/>
        <v>-34446666954.394547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-34446666954.394547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-143527778.97664395</v>
      </c>
      <c r="L2624" s="444">
        <f t="shared" ca="1" si="134"/>
        <v>-34590194733.371193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-34590194733.371193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-144125811.38904664</v>
      </c>
      <c r="L2625" s="444">
        <f t="shared" ca="1" si="134"/>
        <v>-34734320544.760239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-34734320544.760239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-144726335.60316765</v>
      </c>
      <c r="L2626" s="444">
        <f t="shared" ca="1" si="134"/>
        <v>-34879046880.363403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-34879046880.363403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-145329362.00151417</v>
      </c>
      <c r="L2627" s="444">
        <f t="shared" ca="1" si="134"/>
        <v>-35024376242.364914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-35024376242.364914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-145934901.00985381</v>
      </c>
      <c r="L2628" s="444">
        <f t="shared" ca="1" si="134"/>
        <v>-35170311143.374771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-35170311143.374771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-146542963.09739488</v>
      </c>
      <c r="L2629" s="444">
        <f t="shared" ca="1" si="134"/>
        <v>-35316854106.472168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-35316854106.472168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-147153558.77696738</v>
      </c>
      <c r="L2630" s="444">
        <f t="shared" ca="1" si="134"/>
        <v>-35464007665.249138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-35464007665.249138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-147766698.60520473</v>
      </c>
      <c r="L2631" s="444">
        <f t="shared" ca="1" si="134"/>
        <v>-35611774363.85434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-35611774363.85434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-148382393.18272641</v>
      </c>
      <c r="L2632" s="444">
        <f t="shared" ca="1" si="134"/>
        <v>-35760156757.037064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-35760156757.037064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-149000653.1543211</v>
      </c>
      <c r="L2633" s="444">
        <f t="shared" ca="1" si="134"/>
        <v>-35909157410.191383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-35909157410.191383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-149621489.20913076</v>
      </c>
      <c r="L2634" s="444">
        <f t="shared" ca="1" si="134"/>
        <v>-36058778899.400513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-36058778899.400513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-150244912.08083546</v>
      </c>
      <c r="L2635" s="444">
        <f t="shared" ca="1" si="134"/>
        <v>-36209023811.481346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-36209023811.481346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-150870932.54783893</v>
      </c>
      <c r="L2636" s="444">
        <f t="shared" ca="1" si="134"/>
        <v>-36359894744.029182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-36359894744.029182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-151499561.43345493</v>
      </c>
      <c r="L2637" s="444">
        <f t="shared" ca="1" si="134"/>
        <v>-36511394305.462639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-36511394305.462639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-152130809.60609433</v>
      </c>
      <c r="L2638" s="444">
        <f t="shared" ca="1" si="134"/>
        <v>-36663525115.068733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-36663525115.068733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-152764687.97945306</v>
      </c>
      <c r="L2639" s="444">
        <f t="shared" ca="1" si="134"/>
        <v>-36816289803.048187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-36816289803.048187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-153401207.51270077</v>
      </c>
      <c r="L2640" s="444">
        <f t="shared" ca="1" si="134"/>
        <v>-36969691010.56089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-36969691010.56089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-154040379.21067038</v>
      </c>
      <c r="L2641" s="444">
        <f t="shared" ca="1" si="134"/>
        <v>-37123731389.771561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-37123731389.771561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-154682214.12404817</v>
      </c>
      <c r="L2642" s="444">
        <f t="shared" ca="1" si="134"/>
        <v>-37278413603.895607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-37278413603.895607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-155326723.34956503</v>
      </c>
      <c r="L2643" s="444">
        <f t="shared" ca="1" si="134"/>
        <v>-37433740327.245171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-37433740327.245171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-155973918.0301882</v>
      </c>
      <c r="L2644" s="444">
        <f t="shared" ca="1" si="134"/>
        <v>-37589714245.27536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-37589714245.27536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-156623809.35531399</v>
      </c>
      <c r="L2645" s="444">
        <f t="shared" ca="1" si="134"/>
        <v>-37746338054.630676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-37746338054.630676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-157276408.56096116</v>
      </c>
      <c r="L2646" s="444">
        <f t="shared" ca="1" si="134"/>
        <v>-37903614463.191635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-37903614463.191635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-157931726.92996514</v>
      </c>
      <c r="L2647" s="444">
        <f t="shared" ca="1" si="134"/>
        <v>-38061546190.121597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-38061546190.121597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-158589775.79217333</v>
      </c>
      <c r="L2648" s="444">
        <f t="shared" ca="1" si="134"/>
        <v>-38220135965.913773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-38220135965.913773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-159250566.52464071</v>
      </c>
      <c r="L2649" s="444">
        <f t="shared" ca="1" si="134"/>
        <v>-38379386532.438416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-38379386532.438416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-159914110.55182672</v>
      </c>
      <c r="L2650" s="444">
        <f t="shared" ca="1" si="134"/>
        <v>-38539300642.990242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-38539300642.990242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-160580419.34579268</v>
      </c>
      <c r="L2651" s="444">
        <f t="shared" ca="1" si="134"/>
        <v>-38699881062.336037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-38699881062.336037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-161249504.42640015</v>
      </c>
      <c r="L2652" s="444">
        <f t="shared" ca="1" si="134"/>
        <v>-38861130566.762436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-38861130566.762436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-161921377.36151016</v>
      </c>
      <c r="L2653" s="444">
        <f t="shared" ca="1" si="134"/>
        <v>-39023051944.123947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-39023051944.123947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-162596049.76718313</v>
      </c>
      <c r="L2654" s="444">
        <f t="shared" ca="1" si="134"/>
        <v>-39185647993.891129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-39185647993.891129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-163273533.30787969</v>
      </c>
      <c r="L2655" s="444">
        <f t="shared" ca="1" si="134"/>
        <v>-39348921527.199005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-39348921527.199005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-163953839.69666252</v>
      </c>
      <c r="L2656" s="444">
        <f t="shared" ca="1" si="134"/>
        <v>-39512875366.895668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-39512875366.895668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-164636980.69539863</v>
      </c>
      <c r="L2657" s="444">
        <f t="shared" ca="1" si="134"/>
        <v>-39677512347.591064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-39677512347.591064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-165322968.11496276</v>
      </c>
      <c r="L2658" s="444">
        <f t="shared" ca="1" si="134"/>
        <v>-39842835315.706024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-39842835315.706024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-166011813.81544176</v>
      </c>
      <c r="L2659" s="444">
        <f t="shared" ca="1" si="134"/>
        <v>-40008847129.521469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-40008847129.521469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-166703529.70633945</v>
      </c>
      <c r="L2660" s="444">
        <f t="shared" ca="1" si="134"/>
        <v>-40175550659.227806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-40175550659.227806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-167398127.74678251</v>
      </c>
      <c r="L2661" s="444">
        <f t="shared" ca="1" si="134"/>
        <v>-40342948786.974586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-40342948786.974586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-168095619.94572744</v>
      </c>
      <c r="L2662" s="444">
        <f t="shared" ca="1" si="134"/>
        <v>-40511044406.920311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-40511044406.920311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-168796018.36216795</v>
      </c>
      <c r="L2663" s="444">
        <f t="shared" ca="1" si="134"/>
        <v>-40679840425.282478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-40679840425.282478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-169499335.10534367</v>
      </c>
      <c r="L2664" s="444">
        <f t="shared" ca="1" si="134"/>
        <v>-40849339760.387825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-40849339760.387825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-170205582.33494925</v>
      </c>
      <c r="L2665" s="444">
        <f t="shared" ca="1" si="134"/>
        <v>-41019545342.722771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-41019545342.722771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-170914772.26134488</v>
      </c>
      <c r="L2666" s="444">
        <f t="shared" ca="1" si="134"/>
        <v>-41190460114.984116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-41190460114.984116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-171626917.14576715</v>
      </c>
      <c r="L2667" s="444">
        <f t="shared" ca="1" si="134"/>
        <v>-41362087032.129883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-41362087032.129883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-172342029.30054116</v>
      </c>
      <c r="L2668" s="444">
        <f t="shared" ca="1" si="134"/>
        <v>-41534429061.430428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-41534429061.430428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-173060121.08929345</v>
      </c>
      <c r="L2669" s="444">
        <f t="shared" ca="1" si="134"/>
        <v>-41707489182.519722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-41707489182.519722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-173781204.92716551</v>
      </c>
      <c r="L2670" s="444">
        <f t="shared" ca="1" si="134"/>
        <v>-41881270387.446884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-41881270387.446884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-174505293.28102869</v>
      </c>
      <c r="L2671" s="444">
        <f t="shared" ca="1" si="134"/>
        <v>-42055775680.727913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-42055775680.727913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-175232398.66969964</v>
      </c>
      <c r="L2672" s="444">
        <f t="shared" ca="1" si="134"/>
        <v>-42231008079.397614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-42231008079.397614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-175962533.66415673</v>
      </c>
      <c r="L2673" s="444">
        <f t="shared" ca="1" si="134"/>
        <v>-42406970613.061768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-42406970613.061768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-176695710.88775736</v>
      </c>
      <c r="L2674" s="444">
        <f t="shared" ca="1" si="134"/>
        <v>-42583666323.949524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-42583666323.949524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-177431943.01645634</v>
      </c>
      <c r="L2675" s="444">
        <f t="shared" ca="1" si="134"/>
        <v>-42761098266.965981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-42761098266.965981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-178171242.77902493</v>
      </c>
      <c r="L2676" s="444">
        <f t="shared" ca="1" si="134"/>
        <v>-42939269509.745003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-42939269509.745003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-178913622.95727083</v>
      </c>
      <c r="L2677" s="444">
        <f t="shared" ca="1" si="134"/>
        <v>-43118183132.702271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-43118183132.702271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-179659096.38625947</v>
      </c>
      <c r="L2678" s="444">
        <f t="shared" ca="1" si="134"/>
        <v>-43297842229.088531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-43297842229.088531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-180407675.95453554</v>
      </c>
      <c r="L2679" s="444">
        <f t="shared" ca="1" si="134"/>
        <v>-43478249905.043068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-43478249905.043068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-181159374.60434613</v>
      </c>
      <c r="L2680" s="444">
        <f t="shared" ca="1" si="134"/>
        <v>-43659409279.647415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-43659409279.647415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-181914205.33186424</v>
      </c>
      <c r="L2681" s="444">
        <f t="shared" ca="1" si="134"/>
        <v>-43841323484.979279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-43841323484.979279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-182672181.18741366</v>
      </c>
      <c r="L2682" s="444">
        <f t="shared" ca="1" si="134"/>
        <v>-44023995666.166695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-44023995666.166695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-183433315.27569455</v>
      </c>
      <c r="L2683" s="444">
        <f t="shared" ca="1" si="134"/>
        <v>-44207428981.44239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-44207428981.44239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-184197620.75600997</v>
      </c>
      <c r="L2684" s="444">
        <f t="shared" ca="1" si="134"/>
        <v>-44391626602.198402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-44391626602.198402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-184965110.84249336</v>
      </c>
      <c r="L2685" s="444">
        <f t="shared" ca="1" si="134"/>
        <v>-44576591713.040894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-44576591713.040894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-185735798.80433705</v>
      </c>
      <c r="L2686" s="444">
        <f t="shared" ca="1" si="134"/>
        <v>-44762327511.84523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-44762327511.84523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-186509697.96602178</v>
      </c>
      <c r="L2687" s="444">
        <f t="shared" ca="1" si="134"/>
        <v>-44948837209.811249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-44948837209.811249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-187286821.70754686</v>
      </c>
      <c r="L2688" s="444">
        <f t="shared" ca="1" si="134"/>
        <v>-45136124031.518799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-45136124031.518799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-188067183.46466166</v>
      </c>
      <c r="L2689" s="444">
        <f t="shared" ca="1" si="134"/>
        <v>-45324191214.983459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-45324191214.983459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-188850796.72909775</v>
      </c>
      <c r="L2690" s="444">
        <f t="shared" ca="1" si="134"/>
        <v>-45513042011.712555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-45513042011.712555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-189637675.04880232</v>
      </c>
      <c r="L2691" s="444">
        <f t="shared" ca="1" si="134"/>
        <v>-45702679686.76136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-45702679686.76136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-190427832.02817234</v>
      </c>
      <c r="L2692" s="444">
        <f t="shared" ca="1" si="134"/>
        <v>-45893107518.789536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-45893107518.789536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-191221281.32828972</v>
      </c>
      <c r="L2693" s="444">
        <f t="shared" ca="1" si="134"/>
        <v>-46084328800.117828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-46084328800.117828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-192018036.66715762</v>
      </c>
      <c r="L2694" s="444">
        <f t="shared" ca="1" si="134"/>
        <v>-46276346836.784988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-46276346836.784988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-192818111.81993744</v>
      </c>
      <c r="L2695" s="444">
        <f t="shared" ca="1" si="134"/>
        <v>-46469164948.604927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-46469164948.604927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-193621520.61918721</v>
      </c>
      <c r="L2696" s="444">
        <f t="shared" ca="1" si="134"/>
        <v>-46662786469.224113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-46662786469.224113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-194428276.95510048</v>
      </c>
      <c r="L2697" s="444">
        <f t="shared" ca="1" si="134"/>
        <v>-46857214746.179214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-46857214746.179214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-195238394.77574673</v>
      </c>
      <c r="L2698" s="444">
        <f t="shared" ca="1" si="134"/>
        <v>-47052453140.954964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-47052453140.954964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-196051888.08731234</v>
      </c>
      <c r="L2699" s="444">
        <f t="shared" ca="1" si="134"/>
        <v>-47248505029.042274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-47248505029.042274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-196868770.95434281</v>
      </c>
      <c r="L2700" s="444">
        <f t="shared" ca="1" si="134"/>
        <v>-47445373799.99662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-47445373799.99662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-197689057.4999859</v>
      </c>
      <c r="L2701" s="444">
        <f t="shared" ca="1" si="134"/>
        <v>-47643062857.496605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-47643062857.496605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-198512761.90623584</v>
      </c>
      <c r="L2702" s="444">
        <f t="shared" ca="1" si="134"/>
        <v>-47841575619.40284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-47841575619.40284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-199339898.41417849</v>
      </c>
      <c r="L2703" s="444">
        <f t="shared" ca="1" si="134"/>
        <v>-48040915517.817017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-48040915517.817017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-200170481.32423756</v>
      </c>
      <c r="L2704" s="444">
        <f t="shared" ca="1" si="134"/>
        <v>-48241085999.141251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-48241085999.141251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-201004524.99642187</v>
      </c>
      <c r="L2705" s="444">
        <f t="shared" ca="1" si="134"/>
        <v>-48442090524.137672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-48442090524.137672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-201842043.85057363</v>
      </c>
      <c r="L2706" s="444">
        <f t="shared" ca="1" si="134"/>
        <v>-48643932567.988243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-48643932567.988243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-202683052.36661768</v>
      </c>
      <c r="L2707" s="444">
        <f t="shared" ca="1" si="134"/>
        <v>-48846615620.354858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-48846615620.354858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-203527565.0848119</v>
      </c>
      <c r="L2708" s="444">
        <f t="shared" ca="1" si="134"/>
        <v>-49050143185.439667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-49050143185.439667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-204375596.60599861</v>
      </c>
      <c r="L2709" s="444">
        <f t="shared" ca="1" si="134"/>
        <v>-49254518782.045662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-49254518782.045662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-205227161.59185693</v>
      </c>
      <c r="L2710" s="444">
        <f t="shared" ca="1" si="134"/>
        <v>-49459745943.63752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-49459745943.63752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-206082274.76515633</v>
      </c>
      <c r="L2711" s="444">
        <f t="shared" ca="1" si="134"/>
        <v>-49665828218.402679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-49665828218.402679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-206940950.91001117</v>
      </c>
      <c r="L2712" s="444">
        <f t="shared" ca="1" si="134"/>
        <v>-49872769169.312691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-49872769169.312691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-207803204.87213621</v>
      </c>
      <c r="L2713" s="444">
        <f t="shared" ca="1" si="134"/>
        <v>-50080572374.18483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-50080572374.18483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-208669051.55910346</v>
      </c>
      <c r="L2714" s="444">
        <f t="shared" ca="1" si="134"/>
        <v>-50289241425.743935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-50289241425.743935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-209538505.94059974</v>
      </c>
      <c r="L2715" s="444">
        <f t="shared" ca="1" si="134"/>
        <v>-50498779931.684532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-50498779931.684532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-210411583.04868555</v>
      </c>
      <c r="L2716" s="444">
        <f t="shared" ca="1" si="134"/>
        <v>-50709191514.733215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-50709191514.733215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-211288297.97805506</v>
      </c>
      <c r="L2717" s="444">
        <f t="shared" ca="1" si="134"/>
        <v>-50920479812.711273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-50920479812.711273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-212168665.88629696</v>
      </c>
      <c r="L2718" s="444">
        <f t="shared" ca="1" si="134"/>
        <v>-51132648478.597572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-51132648478.597572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-213052701.99415654</v>
      </c>
      <c r="L2719" s="444">
        <f t="shared" ca="1" si="134"/>
        <v>-51345701180.591728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-51345701180.591728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-213940421.58579886</v>
      </c>
      <c r="L2720" s="444">
        <f t="shared" ca="1" si="134"/>
        <v>-51559641602.177528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-51559641602.177528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-214831840.00907302</v>
      </c>
      <c r="L2721" s="444">
        <f t="shared" ca="1" si="134"/>
        <v>-51774473442.1866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-51774473442.1866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-215726972.67577749</v>
      </c>
      <c r="L2722" s="444">
        <f t="shared" ca="1" si="134"/>
        <v>-51990200414.862381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-51990200414.862381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-216625835.06192657</v>
      </c>
      <c r="L2723" s="444">
        <f t="shared" ca="1" si="134"/>
        <v>-52206826249.924309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-52206826249.924309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-217528442.70801795</v>
      </c>
      <c r="L2724" s="444">
        <f t="shared" ca="1" si="134"/>
        <v>-52424354692.632324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-52424354692.632324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-218434811.21930134</v>
      </c>
      <c r="L2725" s="444">
        <f t="shared" ca="1" si="134"/>
        <v>-52642789503.851624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-52642789503.851624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-219344956.26604843</v>
      </c>
      <c r="L2726" s="444">
        <f t="shared" ca="1" si="134"/>
        <v>-52862134460.117676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-52862134460.117676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-220258893.58382365</v>
      </c>
      <c r="L2727" s="444">
        <f t="shared" ca="1" si="134"/>
        <v>-53082393353.7015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-53082393353.7015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-221176638.97375625</v>
      </c>
      <c r="L2728" s="444">
        <f t="shared" ca="1" si="134"/>
        <v>-53303569992.675255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-53303569992.675255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-222098208.30281356</v>
      </c>
      <c r="L2729" s="444">
        <f t="shared" ca="1" si="134"/>
        <v>-53525668200.978065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-53525668200.978065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-223023617.50407526</v>
      </c>
      <c r="L2730" s="444">
        <f t="shared" ca="1" si="134"/>
        <v>-53748691818.48214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-53748691818.48214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-223952882.5770089</v>
      </c>
      <c r="L2731" s="444">
        <f t="shared" ca="1" si="134"/>
        <v>-53972644701.059151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-53972644701.059151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-224886019.58774641</v>
      </c>
      <c r="L2732" s="444">
        <f t="shared" ca="1" si="134"/>
        <v>-54197530720.646896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-54197530720.646896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-225823044.6693621</v>
      </c>
      <c r="L2733" s="444">
        <f t="shared" ca="1" si="134"/>
        <v>-54423353765.316261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-54423353765.316261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-226763974.02215111</v>
      </c>
      <c r="L2734" s="444">
        <f t="shared" ca="1" si="134"/>
        <v>-54650117739.338409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-54650117739.338409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-227708823.91391006</v>
      </c>
      <c r="L2735" s="444">
        <f t="shared" ca="1" si="134"/>
        <v>-54877826563.252319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-54877826563.252319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-228657610.68021798</v>
      </c>
      <c r="L2736" s="444">
        <f t="shared" ca="1" si="134"/>
        <v>-55106484173.932541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-55106484173.932541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-229610350.7247189</v>
      </c>
      <c r="L2737" s="444">
        <f t="shared" ca="1" si="134"/>
        <v>-55336094524.657257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-55336094524.657257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-230567060.51940525</v>
      </c>
      <c r="L2738" s="444">
        <f t="shared" ca="1" si="134"/>
        <v>-55566661585.176659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-55566661585.176659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-231527756.60490274</v>
      </c>
      <c r="L2739" s="444">
        <f t="shared" ca="1" si="134"/>
        <v>-55798189341.781563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-55798189341.781563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-232492455.59075651</v>
      </c>
      <c r="L2740" s="444">
        <f t="shared" ca="1" si="134"/>
        <v>-56030681797.372322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-56030681797.372322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-233461174.155718</v>
      </c>
      <c r="L2741" s="444">
        <f t="shared" ca="1" si="134"/>
        <v>-56264142971.528038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-56264142971.528038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-234433929.04803348</v>
      </c>
      <c r="L2742" s="444">
        <f t="shared" ca="1" si="134"/>
        <v>-56498576900.576073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-56498576900.576073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-235410737.08573362</v>
      </c>
      <c r="L2743" s="444">
        <f t="shared" ca="1" si="134"/>
        <v>-56733987637.661804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-56733987637.661804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-236391615.15692419</v>
      </c>
      <c r="L2744" s="444">
        <f t="shared" ca="1" si="134"/>
        <v>-56970379252.818726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-56970379252.818726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-237376580.22007802</v>
      </c>
      <c r="L2745" s="444">
        <f t="shared" ca="1" si="134"/>
        <v>-57207755833.038803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-57207755833.038803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-238365649.30432835</v>
      </c>
      <c r="L2746" s="444">
        <f t="shared" ca="1" si="134"/>
        <v>-57446121482.343132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-57446121482.343132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-239358839.50976303</v>
      </c>
      <c r="L2747" s="444">
        <f t="shared" ca="1" si="134"/>
        <v>-57685480321.852898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-57685480321.852898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-240356168.00772038</v>
      </c>
      <c r="L2748" s="444">
        <f t="shared" ca="1" si="134"/>
        <v>-57925836489.860619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-57925836489.860619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-241357652.0410859</v>
      </c>
      <c r="L2749" s="444">
        <f t="shared" ca="1" si="134"/>
        <v>-58167194141.901703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-58167194141.901703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-242363308.92459044</v>
      </c>
      <c r="L2750" s="444">
        <f t="shared" ca="1" si="134"/>
        <v>-58409557450.826294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-58409557450.826294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-243373156.0451096</v>
      </c>
      <c r="L2751" s="444">
        <f t="shared" ca="1" si="134"/>
        <v>-58652930606.871407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-58652930606.871407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-244387210.86196417</v>
      </c>
      <c r="L2752" s="444">
        <f t="shared" ca="1" si="134"/>
        <v>-58897317817.733368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-58897317817.733368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-245405490.90722236</v>
      </c>
      <c r="L2753" s="444">
        <f t="shared" ca="1" si="134"/>
        <v>-59142723308.640587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-59142723308.640587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-246428013.7860024</v>
      </c>
      <c r="L2754" s="444">
        <f t="shared" ca="1" si="134"/>
        <v>-59389151322.42659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-59389151322.42659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-247454797.17677745</v>
      </c>
      <c r="L2755" s="444">
        <f t="shared" ca="1" si="134"/>
        <v>-59636606119.603371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-59636606119.603371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-248485858.83168069</v>
      </c>
      <c r="L2756" s="444">
        <f t="shared" ca="1" si="134"/>
        <v>-59885091978.435051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-59885091978.435051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-249521216.57681271</v>
      </c>
      <c r="L2757" s="444">
        <f t="shared" ca="1" si="134"/>
        <v>-60134613195.011864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-60134613195.011864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-250560888.31254944</v>
      </c>
      <c r="L2758" s="444">
        <f t="shared" ca="1" si="134"/>
        <v>-60385174083.324409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-60385174083.324409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-251604892.01385173</v>
      </c>
      <c r="L2759" s="444">
        <f t="shared" ca="1" si="134"/>
        <v>-60636778975.338264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-60636778975.338264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-252653245.7305761</v>
      </c>
      <c r="L2760" s="444">
        <f t="shared" ca="1" si="134"/>
        <v>-60889432221.06884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-60889432221.06884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-253705967.58778682</v>
      </c>
      <c r="L2761" s="444">
        <f t="shared" ca="1" si="134"/>
        <v>-61143138188.656624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-61143138188.656624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-254763075.78606924</v>
      </c>
      <c r="L2762" s="444">
        <f t="shared" ca="1" si="134"/>
        <v>-61397901264.442696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-61397901264.442696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-255824588.60184455</v>
      </c>
      <c r="L2763" s="444">
        <f t="shared" ca="1" si="134"/>
        <v>-61653725853.04454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-61653725853.04454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-256890524.38768563</v>
      </c>
      <c r="L2764" s="444">
        <f t="shared" ca="1" si="134"/>
        <v>-61910616377.432228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-61910616377.432228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-257960901.57263425</v>
      </c>
      <c r="L2765" s="444">
        <f t="shared" ca="1" si="134"/>
        <v>-62168577279.00486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-62168577279.00486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-259035738.66252029</v>
      </c>
      <c r="L2766" s="444">
        <f t="shared" ca="1" si="134"/>
        <v>-62427613017.667381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-62427613017.667381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-260115054.24028075</v>
      </c>
      <c r="L2767" s="444">
        <f t="shared" ca="1" si="134"/>
        <v>-62687728071.907661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-62687728071.907661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-261198866.96628192</v>
      </c>
      <c r="L2768" s="444">
        <f t="shared" ca="1" si="134"/>
        <v>-62948926938.873947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-62948926938.873947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-262287195.57864144</v>
      </c>
      <c r="L2769" s="444">
        <f t="shared" ca="1" si="134"/>
        <v>-63211214134.452591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-63211214134.452591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-263380058.89355245</v>
      </c>
      <c r="L2770" s="444">
        <f t="shared" ca="1" si="134"/>
        <v>-63474594193.346146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-63474594193.346146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-264477475.80560893</v>
      </c>
      <c r="L2771" s="444">
        <f t="shared" ca="1" si="134"/>
        <v>-63739071669.151756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-63739071669.151756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-265579465.28813231</v>
      </c>
      <c r="L2772" s="444">
        <f t="shared" ca="1" si="134"/>
        <v>-64004651134.439888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-64004651134.439888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-266686046.39349955</v>
      </c>
      <c r="L2773" s="444">
        <f t="shared" ca="1" si="134"/>
        <v>-64271337180.833389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-64271337180.833389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-267797238.25347245</v>
      </c>
      <c r="L2774" s="444">
        <f t="shared" ca="1" si="134"/>
        <v>-64539134419.086861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-64539134419.086861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-268913060.07952863</v>
      </c>
      <c r="L2775" s="444">
        <f t="shared" ca="1" si="134"/>
        <v>-64808047479.166389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-64808047479.166389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-270033531.16319329</v>
      </c>
      <c r="L2776" s="444">
        <f t="shared" ca="1" si="134"/>
        <v>-65078081010.329582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-65078081010.329582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-271158670.87637323</v>
      </c>
      <c r="L2777" s="444">
        <f t="shared" ca="1" si="134"/>
        <v>-65349239681.205956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-65349239681.205956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-272288498.67169148</v>
      </c>
      <c r="L2778" s="444">
        <f t="shared" ca="1" si="134"/>
        <v>-65621528179.877647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-65621528179.877647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-273423034.08282351</v>
      </c>
      <c r="L2779" s="444">
        <f t="shared" ca="1" si="134"/>
        <v>-65894951213.960472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-65894951213.960472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-274562296.72483528</v>
      </c>
      <c r="L2780" s="444">
        <f t="shared" ca="1" si="134"/>
        <v>-66169513510.68531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-66169513510.68531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-275706306.29452211</v>
      </c>
      <c r="L2781" s="444">
        <f t="shared" ca="1" si="134"/>
        <v>-66445219816.979836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-66445219816.979836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-276855082.57074928</v>
      </c>
      <c r="L2782" s="444">
        <f t="shared" ca="1" si="134"/>
        <v>-66722074899.550583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-66722074899.550583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-278008645.41479409</v>
      </c>
      <c r="L2783" s="444">
        <f t="shared" ca="1" si="134"/>
        <v>-67000083544.965378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-67000083544.965378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-279167014.77068907</v>
      </c>
      <c r="L2784" s="444">
        <f t="shared" ca="1" si="134"/>
        <v>-67279250559.736069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-67279250559.736069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-280330210.66556692</v>
      </c>
      <c r="L2785" s="444">
        <f t="shared" ca="1" si="134"/>
        <v>-67559580770.401634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-67559580770.401634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-281498253.21000683</v>
      </c>
      <c r="L2786" s="444">
        <f t="shared" ca="1" si="134"/>
        <v>-67841079023.611641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-67841079023.611641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-282671162.59838182</v>
      </c>
      <c r="L2787" s="444">
        <f t="shared" ca="1" si="134"/>
        <v>-68123750186.210022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-68123750186.210022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-283848959.10920841</v>
      </c>
      <c r="L2788" s="444">
        <f t="shared" ca="1" si="134"/>
        <v>-68407599145.319229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-68407599145.319229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-285031663.10549676</v>
      </c>
      <c r="L2789" s="444">
        <f t="shared" ca="1" si="134"/>
        <v>-68692630808.424728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-68692630808.424728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-286219295.03510302</v>
      </c>
      <c r="L2790" s="444">
        <f t="shared" ca="1" si="134"/>
        <v>-68978850103.459839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-68978850103.459839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-287411875.43108267</v>
      </c>
      <c r="L2791" s="444">
        <f t="shared" ca="1" si="134"/>
        <v>-69266261978.890915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-69266261978.890915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-288609424.91204548</v>
      </c>
      <c r="L2792" s="444">
        <f t="shared" ca="1" si="134"/>
        <v>-69554871403.802963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-69554871403.802963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-289811964.18251234</v>
      </c>
      <c r="L2793" s="444">
        <f t="shared" ca="1" si="134"/>
        <v>-69844683367.985474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-69844683367.985474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-291019514.0332728</v>
      </c>
      <c r="L2794" s="444">
        <f t="shared" ca="1" si="134"/>
        <v>-70135702882.018753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-70135702882.018753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-292232095.34174478</v>
      </c>
      <c r="L2795" s="444">
        <f t="shared" ca="1" si="134"/>
        <v>-70427934977.360504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-70427934977.360504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-293449729.07233542</v>
      </c>
      <c r="L2796" s="444">
        <f t="shared" ca="1" si="134"/>
        <v>-70721384706.432846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-70721384706.432846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-294672436.27680349</v>
      </c>
      <c r="L2797" s="444">
        <f t="shared" ca="1" si="134"/>
        <v>-71016057142.709656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-71016057142.709656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-295900238.09462357</v>
      </c>
      <c r="L2798" s="444">
        <f t="shared" ca="1" si="134"/>
        <v>-71311957380.804276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-71311957380.804276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-297133155.75335115</v>
      </c>
      <c r="L2799" s="444">
        <f t="shared" ca="1" si="134"/>
        <v>-71609090536.557632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-71609090536.557632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-298371210.56899011</v>
      </c>
      <c r="L2800" s="444">
        <f t="shared" ca="1" si="134"/>
        <v>-71907461747.126617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-71907461747.126617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-299614423.94636089</v>
      </c>
      <c r="L2801" s="444">
        <f t="shared" ca="1" si="134"/>
        <v>-72207076171.072983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-72207076171.072983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-300862817.37947077</v>
      </c>
      <c r="L2802" s="444">
        <f t="shared" ca="1" si="134"/>
        <v>-72507938988.452454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-72507938988.452454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-302116412.45188522</v>
      </c>
      <c r="L2803" s="444">
        <f t="shared" ca="1" si="134"/>
        <v>-72810055400.904343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-72810055400.904343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-303375230.8371014</v>
      </c>
      <c r="L2804" s="444">
        <f t="shared" ca="1" si="134"/>
        <v>-73113430631.74144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-73113430631.74144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-304639294.29892266</v>
      </c>
      <c r="L2805" s="444">
        <f t="shared" ca="1" si="134"/>
        <v>-73418069926.040359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-73418069926.040359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-305908624.69183481</v>
      </c>
      <c r="L2806" s="444">
        <f t="shared" ca="1" si="134"/>
        <v>-73723978550.732193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-73723978550.732193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-307183243.96138412</v>
      </c>
      <c r="L2807" s="444">
        <f t="shared" ca="1" si="134"/>
        <v>-74031161794.693573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-74031161794.693573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-308463174.14455652</v>
      </c>
      <c r="L2808" s="444">
        <f t="shared" ca="1" si="134"/>
        <v>-74339624968.838135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-74339624968.838135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-309748437.37015891</v>
      </c>
      <c r="L2809" s="444">
        <f t="shared" ca="1" si="134"/>
        <v>-74649373406.208298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-74649373406.208298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-311039055.85920125</v>
      </c>
      <c r="L2810" s="444">
        <f t="shared" ca="1" si="134"/>
        <v>-74960412462.067505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-74960412462.067505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-312335051.92528129</v>
      </c>
      <c r="L2811" s="444">
        <f t="shared" ca="1" si="134"/>
        <v>-75272747513.992783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-75272747513.992783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-313636447.97496992</v>
      </c>
      <c r="L2812" s="444">
        <f t="shared" ca="1" si="134"/>
        <v>-75586383961.967758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-75586383961.967758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-314943266.50819898</v>
      </c>
      <c r="L2813" s="444">
        <f t="shared" ref="L2813:L3067" ca="1" si="139">I2813-J2813+K2813</f>
        <v>-75901327228.475952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-75901327228.475952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-316255530.11864978</v>
      </c>
      <c r="L2814" s="444">
        <f t="shared" ca="1" si="139"/>
        <v>-76217582758.594604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-76217582758.594604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-317573261.4941442</v>
      </c>
      <c r="L2815" s="444">
        <f t="shared" ca="1" si="139"/>
        <v>-76535156020.088745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-76535156020.088745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-318896483.41703641</v>
      </c>
      <c r="L2816" s="444">
        <f t="shared" ca="1" si="139"/>
        <v>-76854052503.505783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-76854052503.505783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-320225218.76460743</v>
      </c>
      <c r="L2817" s="444">
        <f t="shared" ca="1" si="139"/>
        <v>-77174277722.270386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-77174277722.270386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-321559490.50945991</v>
      </c>
      <c r="L2818" s="444">
        <f t="shared" ca="1" si="139"/>
        <v>-77495837212.779846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-77495837212.779846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-322899321.71991605</v>
      </c>
      <c r="L2819" s="444">
        <f t="shared" ca="1" si="139"/>
        <v>-77818736534.499756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-77818736534.499756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-324244735.56041563</v>
      </c>
      <c r="L2820" s="444">
        <f t="shared" ca="1" si="139"/>
        <v>-78142981270.060165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-78142981270.060165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-325595755.29191732</v>
      </c>
      <c r="L2821" s="444">
        <f t="shared" ca="1" si="139"/>
        <v>-78468577025.352081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-78468577025.352081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-326952404.27230036</v>
      </c>
      <c r="L2822" s="444">
        <f t="shared" ca="1" si="139"/>
        <v>-78795529429.624374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-78795529429.624374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-328314705.95676821</v>
      </c>
      <c r="L2823" s="444">
        <f t="shared" ca="1" si="139"/>
        <v>-79123844135.581146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-79123844135.581146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-329682683.89825475</v>
      </c>
      <c r="L2824" s="444">
        <f t="shared" ca="1" si="139"/>
        <v>-79453526819.479401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-79453526819.479401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-331056361.74783081</v>
      </c>
      <c r="L2825" s="444">
        <f t="shared" ca="1" si="139"/>
        <v>-79784583181.227234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-79784583181.227234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-332435763.25511348</v>
      </c>
      <c r="L2826" s="444">
        <f t="shared" ca="1" si="139"/>
        <v>-80117018944.482346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-80117018944.482346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-333820912.26867646</v>
      </c>
      <c r="L2827" s="444">
        <f t="shared" ca="1" si="139"/>
        <v>-80450839856.751022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-80450839856.751022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-335211832.73646259</v>
      </c>
      <c r="L2828" s="444">
        <f t="shared" ca="1" si="139"/>
        <v>-80786051689.487488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-80786051689.487488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-336608548.70619786</v>
      </c>
      <c r="L2829" s="444">
        <f t="shared" ca="1" si="139"/>
        <v>-81122660238.19368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-81122660238.19368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-338011084.32580698</v>
      </c>
      <c r="L2830" s="444">
        <f t="shared" ca="1" si="139"/>
        <v>-81460671322.519485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-81460671322.519485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-339419463.84383118</v>
      </c>
      <c r="L2831" s="444">
        <f t="shared" ca="1" si="139"/>
        <v>-81800090786.363312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-81800090786.363312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-340833711.60984713</v>
      </c>
      <c r="L2832" s="444">
        <f t="shared" ca="1" si="139"/>
        <v>-82140924497.97316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-82140924497.97316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-342253852.07488817</v>
      </c>
      <c r="L2833" s="444">
        <f t="shared" ca="1" si="139"/>
        <v>-82483178350.04805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-82483178350.04805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-343679909.7918669</v>
      </c>
      <c r="L2834" s="444">
        <f t="shared" ca="1" si="139"/>
        <v>-82826858259.83992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-82826858259.83992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-345111909.41599965</v>
      </c>
      <c r="L2835" s="444">
        <f t="shared" ca="1" si="139"/>
        <v>-83171970169.25592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-83171970169.25592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-346549875.70523298</v>
      </c>
      <c r="L2836" s="444">
        <f t="shared" ca="1" si="139"/>
        <v>-83518520044.961151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-83518520044.961151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-347993833.52067149</v>
      </c>
      <c r="L2837" s="444">
        <f t="shared" ca="1" si="139"/>
        <v>-83866513878.481827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-83866513878.481827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-349443807.82700759</v>
      </c>
      <c r="L2838" s="444">
        <f t="shared" ca="1" si="139"/>
        <v>-84215957686.308838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-84215957686.308838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-350899823.69295347</v>
      </c>
      <c r="L2839" s="444">
        <f t="shared" ca="1" si="139"/>
        <v>-84566857510.001785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-84566857510.001785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-352361906.29167408</v>
      </c>
      <c r="L2840" s="444">
        <f t="shared" ca="1" si="139"/>
        <v>-84919219416.293457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-84919219416.293457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-353830080.90122271</v>
      </c>
      <c r="L2841" s="444">
        <f t="shared" ca="1" si="139"/>
        <v>-85273049497.194687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-85273049497.194687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-355304372.90497786</v>
      </c>
      <c r="L2842" s="444">
        <f t="shared" ca="1" si="139"/>
        <v>-85628353870.09967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-85628353870.09967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-356784807.79208195</v>
      </c>
      <c r="L2843" s="444">
        <f t="shared" ca="1" si="139"/>
        <v>-85985138677.891754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-85985138677.891754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-358271411.15788233</v>
      </c>
      <c r="L2844" s="444">
        <f t="shared" ca="1" si="139"/>
        <v>-86343410089.049637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-86343410089.049637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-359764208.70437348</v>
      </c>
      <c r="L2845" s="444">
        <f t="shared" ca="1" si="139"/>
        <v>-86703174297.754013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-86703174297.754013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-361263226.24064171</v>
      </c>
      <c r="L2846" s="444">
        <f t="shared" ca="1" si="139"/>
        <v>-87064437523.994659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-87064437523.994659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-362768489.6833111</v>
      </c>
      <c r="L2847" s="444">
        <f t="shared" ca="1" si="139"/>
        <v>-87427206013.677963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-87427206013.677963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-364280025.05699152</v>
      </c>
      <c r="L2848" s="444">
        <f t="shared" ca="1" si="139"/>
        <v>-87791486038.734955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-87791486038.734955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-365797858.49472898</v>
      </c>
      <c r="L2849" s="444">
        <f t="shared" ca="1" si="139"/>
        <v>-88157283897.229691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-88157283897.229691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-367322016.23845702</v>
      </c>
      <c r="L2850" s="444">
        <f t="shared" ca="1" si="139"/>
        <v>-88524605913.468155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-88524605913.468155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-368852524.63945067</v>
      </c>
      <c r="L2851" s="444">
        <f t="shared" ca="1" si="139"/>
        <v>-88893458438.107605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-88893458438.107605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-370389410.15878171</v>
      </c>
      <c r="L2852" s="444">
        <f t="shared" ca="1" si="139"/>
        <v>-89263847848.266388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-89263847848.266388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-371932699.36777663</v>
      </c>
      <c r="L2853" s="444">
        <f t="shared" ca="1" si="139"/>
        <v>-89635780547.634171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-89635780547.634171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-373482418.94847572</v>
      </c>
      <c r="L2854" s="444">
        <f t="shared" ca="1" si="139"/>
        <v>-90009262966.582642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-90009262966.582642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-375038595.69409436</v>
      </c>
      <c r="L2855" s="444">
        <f t="shared" ca="1" si="139"/>
        <v>-90384301562.276733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-90384301562.276733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-376601256.50948638</v>
      </c>
      <c r="L2856" s="444">
        <f t="shared" ca="1" si="139"/>
        <v>-90760902818.786224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-90760902818.786224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-378170428.41160929</v>
      </c>
      <c r="L2857" s="444">
        <f t="shared" ca="1" si="139"/>
        <v>-91139073247.19783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-91139073247.19783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-379746138.52999097</v>
      </c>
      <c r="L2858" s="444">
        <f t="shared" ca="1" si="139"/>
        <v>-91518819385.727814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-91518819385.727814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-381328414.10719919</v>
      </c>
      <c r="L2859" s="444">
        <f t="shared" ca="1" si="139"/>
        <v>-91900147799.835007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-91900147799.835007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-382917282.49931252</v>
      </c>
      <c r="L2860" s="444">
        <f t="shared" ca="1" si="139"/>
        <v>-92283065082.33432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-92283065082.33432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-384512771.17639297</v>
      </c>
      <c r="L2861" s="444">
        <f t="shared" ca="1" si="139"/>
        <v>-92667577853.510712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-92667577853.510712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-386114907.72296131</v>
      </c>
      <c r="L2862" s="444">
        <f t="shared" ca="1" si="139"/>
        <v>-93053692761.233673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-93053692761.233673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-387723719.83847362</v>
      </c>
      <c r="L2863" s="444">
        <f t="shared" ca="1" si="139"/>
        <v>-93441416481.072144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-93441416481.072144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-389339235.33780062</v>
      </c>
      <c r="L2864" s="444">
        <f t="shared" ca="1" si="139"/>
        <v>-93830755716.409943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-93830755716.409943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-390961482.15170807</v>
      </c>
      <c r="L2865" s="444">
        <f t="shared" ca="1" si="139"/>
        <v>-94221717198.561646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-94221717198.561646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-392590488.32734019</v>
      </c>
      <c r="L2866" s="444">
        <f t="shared" ca="1" si="139"/>
        <v>-94614307686.888992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-94614307686.888992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-394226282.02870411</v>
      </c>
      <c r="L2867" s="444">
        <f t="shared" ca="1" si="139"/>
        <v>-95008533968.917694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-95008533968.917694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-395868891.53715706</v>
      </c>
      <c r="L2868" s="444">
        <f t="shared" ca="1" si="139"/>
        <v>-95404402860.454849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-95404402860.454849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-397518345.25189519</v>
      </c>
      <c r="L2869" s="444">
        <f t="shared" ca="1" si="139"/>
        <v>-95801921205.706741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-95801921205.706741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-399174671.69044477</v>
      </c>
      <c r="L2870" s="444">
        <f t="shared" ca="1" si="139"/>
        <v>-96201095877.397186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-96201095877.397186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-400837899.48915493</v>
      </c>
      <c r="L2871" s="444">
        <f t="shared" ca="1" si="139"/>
        <v>-96601933776.886337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-96601933776.886337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-402508057.40369308</v>
      </c>
      <c r="L2872" s="444">
        <f t="shared" ca="1" si="139"/>
        <v>-97004441834.290024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-97004441834.290024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-404185174.30954176</v>
      </c>
      <c r="L2873" s="444">
        <f t="shared" ca="1" si="139"/>
        <v>-97408627008.599564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-97408627008.599564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-405869279.2024982</v>
      </c>
      <c r="L2874" s="444">
        <f t="shared" ca="1" si="139"/>
        <v>-97814496287.802063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-97814496287.802063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-407560401.19917524</v>
      </c>
      <c r="L2875" s="444">
        <f t="shared" ca="1" si="139"/>
        <v>-98222056689.001236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-98222056689.001236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-409258569.53750515</v>
      </c>
      <c r="L2876" s="444">
        <f t="shared" ca="1" si="139"/>
        <v>-98631315258.538742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-98631315258.538742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-410963813.57724476</v>
      </c>
      <c r="L2877" s="444">
        <f t="shared" ca="1" si="139"/>
        <v>-99042279072.115982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-99042279072.115982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-412676162.80048323</v>
      </c>
      <c r="L2878" s="444">
        <f t="shared" ca="1" si="139"/>
        <v>-99454955234.916458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-99454955234.916458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-414395646.81215191</v>
      </c>
      <c r="L2879" s="444">
        <f t="shared" ca="1" si="139"/>
        <v>-99869350881.728607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-99869350881.728607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-416122295.34053588</v>
      </c>
      <c r="L2880" s="444">
        <f t="shared" ca="1" si="139"/>
        <v>-100285473177.06914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-100285473177.06914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-417856138.23778808</v>
      </c>
      <c r="L2881" s="444">
        <f t="shared" ca="1" si="139"/>
        <v>-100703329315.30693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-100703329315.30693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-419597205.48044556</v>
      </c>
      <c r="L2882" s="444">
        <f t="shared" ca="1" si="139"/>
        <v>-101122926520.78737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-101122926520.78737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-421345527.16994739</v>
      </c>
      <c r="L2883" s="444">
        <f t="shared" ca="1" si="139"/>
        <v>-101544272047.95732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-101544272047.95732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-423101133.5331555</v>
      </c>
      <c r="L2884" s="444">
        <f t="shared" ca="1" si="139"/>
        <v>-101967373181.49048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-101967373181.49048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-424864054.92287701</v>
      </c>
      <c r="L2885" s="444">
        <f t="shared" ca="1" si="139"/>
        <v>-102392237236.41336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-102392237236.41336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-426634321.818389</v>
      </c>
      <c r="L2886" s="444">
        <f t="shared" ca="1" si="139"/>
        <v>-102818871558.23175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-102818871558.23175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-428411964.82596564</v>
      </c>
      <c r="L2887" s="444">
        <f t="shared" ca="1" si="139"/>
        <v>-103247283523.05771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-103247283523.05771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-430197014.67940712</v>
      </c>
      <c r="L2888" s="444">
        <f t="shared" ca="1" si="139"/>
        <v>-103677480537.73712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-103677480537.73712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-431989502.24057132</v>
      </c>
      <c r="L2889" s="444">
        <f t="shared" ca="1" si="139"/>
        <v>-104109470039.97769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-104109470039.97769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-433789458.49990702</v>
      </c>
      <c r="L2890" s="444">
        <f t="shared" ca="1" si="139"/>
        <v>-104543259498.4776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-104543259498.4776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-435596914.57699001</v>
      </c>
      <c r="L2891" s="444">
        <f t="shared" ca="1" si="139"/>
        <v>-104978856413.0546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-104978856413.0546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-437411901.72106081</v>
      </c>
      <c r="L2892" s="444">
        <f t="shared" ca="1" si="139"/>
        <v>-105416268314.77565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-105416268314.77565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-439234451.31156522</v>
      </c>
      <c r="L2893" s="444">
        <f t="shared" ca="1" si="139"/>
        <v>-105855502766.08722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-105855502766.08722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-441064594.85869676</v>
      </c>
      <c r="L2894" s="444">
        <f t="shared" ca="1" si="139"/>
        <v>-106296567360.94592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-106296567360.94592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-442902364.00394136</v>
      </c>
      <c r="L2895" s="444">
        <f t="shared" ca="1" si="139"/>
        <v>-106739469724.94986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-106739469724.94986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-444747790.5206244</v>
      </c>
      <c r="L2896" s="444">
        <f t="shared" ca="1" si="139"/>
        <v>-107184217515.47049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-107184217515.47049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-446600906.31446034</v>
      </c>
      <c r="L2897" s="444">
        <f t="shared" ca="1" si="139"/>
        <v>-107630818421.78494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-107630818421.78494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-448461743.42410386</v>
      </c>
      <c r="L2898" s="444">
        <f t="shared" ca="1" si="139"/>
        <v>-108079280165.20905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-108079280165.20905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-450330334.02170438</v>
      </c>
      <c r="L2899" s="444">
        <f t="shared" ca="1" si="139"/>
        <v>-108529610499.23074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-108529610499.23074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-452206710.41346145</v>
      </c>
      <c r="L2900" s="444">
        <f t="shared" ca="1" si="139"/>
        <v>-108981817209.64421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-108981817209.64421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-454090905.04018414</v>
      </c>
      <c r="L2901" s="444">
        <f t="shared" ca="1" si="139"/>
        <v>-109435908114.6844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-109435908114.6844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-455982950.47785163</v>
      </c>
      <c r="L2902" s="444">
        <f t="shared" ca="1" si="139"/>
        <v>-109891891065.16225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-109891891065.16225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-457882879.43817604</v>
      </c>
      <c r="L2903" s="444">
        <f t="shared" ca="1" si="139"/>
        <v>-110349773944.60042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-110349773944.60042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-459790724.76916838</v>
      </c>
      <c r="L2904" s="444">
        <f t="shared" ca="1" si="139"/>
        <v>-110809564669.36958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-110809564669.36958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-461706519.4557066</v>
      </c>
      <c r="L2905" s="444">
        <f t="shared" ca="1" si="139"/>
        <v>-111271271188.82529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-111271271188.82529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-463630296.62010527</v>
      </c>
      <c r="L2906" s="444">
        <f t="shared" ca="1" si="139"/>
        <v>-111734901485.44539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-111734901485.44539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-465562089.5226891</v>
      </c>
      <c r="L2907" s="444">
        <f t="shared" ca="1" si="139"/>
        <v>-112200463574.96808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-112200463574.96808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-467501931.56236702</v>
      </c>
      <c r="L2908" s="444">
        <f t="shared" ca="1" si="139"/>
        <v>-112667965506.53044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-112667965506.53044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-469449856.27721018</v>
      </c>
      <c r="L2909" s="444">
        <f t="shared" ca="1" si="139"/>
        <v>-113137415362.80765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-113137415362.80765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-471405897.34503192</v>
      </c>
      <c r="L2910" s="444">
        <f t="shared" ca="1" si="139"/>
        <v>-113608821260.15268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-113608821260.15268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-473370088.58396947</v>
      </c>
      <c r="L2911" s="444">
        <f t="shared" ca="1" si="139"/>
        <v>-114082191348.73665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-114082191348.73665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-475342463.95306939</v>
      </c>
      <c r="L2912" s="444">
        <f t="shared" ca="1" si="139"/>
        <v>-114557533812.68971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-114557533812.68971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-477323057.55287379</v>
      </c>
      <c r="L2913" s="444">
        <f t="shared" ca="1" si="139"/>
        <v>-115034856870.24258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-115034856870.24258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-479311903.62601078</v>
      </c>
      <c r="L2914" s="444">
        <f t="shared" ca="1" si="139"/>
        <v>-115514168773.86859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-115514168773.86859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-481309036.55778581</v>
      </c>
      <c r="L2915" s="444">
        <f t="shared" ca="1" si="139"/>
        <v>-115995477810.42638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-115995477810.42638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-483314490.87677658</v>
      </c>
      <c r="L2916" s="444">
        <f t="shared" ca="1" si="139"/>
        <v>-116478792301.30315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-116478792301.30315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-485328301.25542974</v>
      </c>
      <c r="L2917" s="444">
        <f t="shared" ca="1" si="139"/>
        <v>-116964120602.55858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-116964120602.55858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-487350502.51066065</v>
      </c>
      <c r="L2918" s="444">
        <f t="shared" ca="1" si="139"/>
        <v>-117451471105.06924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-117451471105.06924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-489381129.60445511</v>
      </c>
      <c r="L2919" s="444">
        <f t="shared" ca="1" si="139"/>
        <v>-117940852234.67371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-117940852234.67371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-491420217.64447379</v>
      </c>
      <c r="L2920" s="444">
        <f t="shared" ca="1" si="139"/>
        <v>-118432272452.31818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-118432272452.31818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-493467801.88465905</v>
      </c>
      <c r="L2921" s="444">
        <f t="shared" ca="1" si="139"/>
        <v>-118925740254.20284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-118925740254.20284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-495523917.72584522</v>
      </c>
      <c r="L2922" s="444">
        <f t="shared" ca="1" si="139"/>
        <v>-119421264171.92868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-119421264171.92868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-497588600.71636945</v>
      </c>
      <c r="L2923" s="444">
        <f t="shared" ca="1" si="139"/>
        <v>-119918852772.64505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-119918852772.64505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-499661886.5526877</v>
      </c>
      <c r="L2924" s="444">
        <f t="shared" ca="1" si="139"/>
        <v>-120418514659.19774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-120418514659.19774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-501743811.07999057</v>
      </c>
      <c r="L2925" s="444">
        <f t="shared" ca="1" si="139"/>
        <v>-120920258470.27773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-120920258470.27773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-503834410.29282379</v>
      </c>
      <c r="L2926" s="444">
        <f t="shared" ca="1" si="139"/>
        <v>-121424092880.57056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-121424092880.57056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-505933720.33571064</v>
      </c>
      <c r="L2927" s="444">
        <f t="shared" ca="1" si="139"/>
        <v>-121930026600.90627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-121930026600.90627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-508041777.50377613</v>
      </c>
      <c r="L2928" s="444">
        <f t="shared" ca="1" si="139"/>
        <v>-122438068378.41003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-122438068378.41003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-510158618.24337512</v>
      </c>
      <c r="L2929" s="444">
        <f t="shared" ca="1" si="139"/>
        <v>-122948226996.65341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-122948226996.65341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-512284279.15272254</v>
      </c>
      <c r="L2930" s="444">
        <f t="shared" ca="1" si="139"/>
        <v>-123460511275.80614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-123460511275.80614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-514418796.98252565</v>
      </c>
      <c r="L2931" s="444">
        <f t="shared" ca="1" si="139"/>
        <v>-123974930072.78867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-123974930072.78867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-516562208.63661945</v>
      </c>
      <c r="L2932" s="444">
        <f t="shared" ca="1" si="139"/>
        <v>-124491492281.42528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-124491492281.42528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-518714551.17260534</v>
      </c>
      <c r="L2933" s="444">
        <f t="shared" ca="1" si="139"/>
        <v>-125010206832.59789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-125010206832.59789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-520875861.80249119</v>
      </c>
      <c r="L2934" s="444">
        <f t="shared" ca="1" si="139"/>
        <v>-125531082694.40038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-125531082694.40038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-523046177.89333481</v>
      </c>
      <c r="L2935" s="444">
        <f t="shared" ca="1" si="139"/>
        <v>-126054128872.29372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-126054128872.29372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-525225536.96789056</v>
      </c>
      <c r="L2936" s="444">
        <f t="shared" ca="1" si="139"/>
        <v>-126579354409.26161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-126579354409.26161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-527413976.7052567</v>
      </c>
      <c r="L2937" s="444">
        <f t="shared" ca="1" si="139"/>
        <v>-127106768385.96687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-127106768385.96687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-529611534.94152862</v>
      </c>
      <c r="L2938" s="444">
        <f t="shared" ca="1" si="139"/>
        <v>-127636379920.9084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-127636379920.9084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-531818249.67045158</v>
      </c>
      <c r="L2939" s="444">
        <f t="shared" ca="1" si="139"/>
        <v>-128168198170.57886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-128168198170.57886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-534034159.04407859</v>
      </c>
      <c r="L2940" s="444">
        <f t="shared" ca="1" si="139"/>
        <v>-128702232329.62294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-128702232329.62294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-536259301.37342888</v>
      </c>
      <c r="L2941" s="444">
        <f t="shared" ca="1" si="139"/>
        <v>-129238491630.99637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-129238491630.99637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-538493715.12915146</v>
      </c>
      <c r="L2942" s="444">
        <f t="shared" ca="1" si="139"/>
        <v>-129776985346.12552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-129776985346.12552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-540737438.94218957</v>
      </c>
      <c r="L2943" s="444">
        <f t="shared" ca="1" si="139"/>
        <v>-130317722785.0677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-130317722785.0677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-542990511.6044488</v>
      </c>
      <c r="L2944" s="444">
        <f t="shared" ca="1" si="139"/>
        <v>-130860713296.67215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-130860713296.67215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-545252972.06946719</v>
      </c>
      <c r="L2945" s="444">
        <f t="shared" ca="1" si="139"/>
        <v>-131405966268.74162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-131405966268.74162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-547524859.45309007</v>
      </c>
      <c r="L2946" s="444">
        <f t="shared" ca="1" si="139"/>
        <v>-131953491128.19472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-131953491128.19472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-549806213.03414464</v>
      </c>
      <c r="L2947" s="444">
        <f t="shared" ca="1" si="139"/>
        <v>-132503297341.22887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-132503297341.22887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-552097072.25512028</v>
      </c>
      <c r="L2948" s="444">
        <f t="shared" ca="1" si="139"/>
        <v>-133055394413.48399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-133055394413.48399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-554397476.72284997</v>
      </c>
      <c r="L2949" s="444">
        <f t="shared" ca="1" si="139"/>
        <v>-133609791890.20685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-133609791890.20685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-556707466.20919514</v>
      </c>
      <c r="L2950" s="444">
        <f t="shared" ca="1" si="139"/>
        <v>-134166499356.41605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-134166499356.41605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-559027080.65173352</v>
      </c>
      <c r="L2951" s="444">
        <f t="shared" ca="1" si="139"/>
        <v>-134725526437.06778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-134725526437.06778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-561356360.15444911</v>
      </c>
      <c r="L2952" s="444">
        <f t="shared" ca="1" si="139"/>
        <v>-135286882797.22223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-135286882797.22223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-563695344.98842597</v>
      </c>
      <c r="L2953" s="444">
        <f t="shared" ca="1" si="139"/>
        <v>-135850578142.21065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-135850578142.21065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-566044075.59254432</v>
      </c>
      <c r="L2954" s="444">
        <f t="shared" ca="1" si="139"/>
        <v>-136416622217.80319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-136416622217.80319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-568402592.57418001</v>
      </c>
      <c r="L2955" s="444">
        <f t="shared" ca="1" si="139"/>
        <v>-136985024810.37737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-136985024810.37737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-570770936.70990562</v>
      </c>
      <c r="L2956" s="444">
        <f t="shared" ca="1" si="139"/>
        <v>-137555795747.08728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-137555795747.08728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-573149148.94619703</v>
      </c>
      <c r="L2957" s="444">
        <f t="shared" ca="1" si="139"/>
        <v>-138128944896.03348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-138128944896.03348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-575537270.40013945</v>
      </c>
      <c r="L2958" s="444">
        <f t="shared" ca="1" si="139"/>
        <v>-138704482166.43362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-138704482166.43362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-577935342.36014009</v>
      </c>
      <c r="L2959" s="444">
        <f t="shared" ca="1" si="139"/>
        <v>-139282417508.79376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-139282417508.79376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-580343406.28664064</v>
      </c>
      <c r="L2960" s="444">
        <f t="shared" ca="1" si="139"/>
        <v>-139862760915.08041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-139862760915.08041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-582761503.8128351</v>
      </c>
      <c r="L2961" s="444">
        <f t="shared" ca="1" si="139"/>
        <v>-140445522418.89325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-140445522418.89325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-585189676.74538851</v>
      </c>
      <c r="L2962" s="444">
        <f t="shared" ca="1" si="139"/>
        <v>-141030712095.63864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-141030712095.63864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-587627967.06516099</v>
      </c>
      <c r="L2963" s="444">
        <f t="shared" ca="1" si="139"/>
        <v>-141618340062.7038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-141618340062.7038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-590076416.9279325</v>
      </c>
      <c r="L2964" s="444">
        <f t="shared" ca="1" si="139"/>
        <v>-142208416479.63171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-142208416479.63171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-592535068.66513216</v>
      </c>
      <c r="L2965" s="444">
        <f t="shared" ca="1" si="139"/>
        <v>-142800951548.29684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-142800951548.29684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-595003964.78457022</v>
      </c>
      <c r="L2966" s="444">
        <f t="shared" ca="1" si="139"/>
        <v>-143395955513.08142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-143395955513.08142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-597483147.97117257</v>
      </c>
      <c r="L2967" s="444">
        <f t="shared" ca="1" si="139"/>
        <v>-143993438661.05258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-143993438661.05258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-599972661.08771908</v>
      </c>
      <c r="L2968" s="444">
        <f t="shared" ca="1" si="139"/>
        <v>-144593411322.14029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-144593411322.14029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-602472547.17558455</v>
      </c>
      <c r="L2969" s="444">
        <f t="shared" ca="1" si="139"/>
        <v>-145195883869.31589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-145195883869.31589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-604982849.45548284</v>
      </c>
      <c r="L2970" s="444">
        <f t="shared" ca="1" si="139"/>
        <v>-145800866718.77136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-145800866718.77136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-607503611.32821405</v>
      </c>
      <c r="L2971" s="444">
        <f t="shared" ca="1" si="139"/>
        <v>-146408370330.09958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-146408370330.09958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-610034876.37541485</v>
      </c>
      <c r="L2972" s="444">
        <f t="shared" ca="1" si="139"/>
        <v>-147018405206.47501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-147018405206.47501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-612576688.36031246</v>
      </c>
      <c r="L2973" s="444">
        <f t="shared" ca="1" si="139"/>
        <v>-147630981894.83533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-147630981894.83533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-615129091.22848058</v>
      </c>
      <c r="L2974" s="444">
        <f t="shared" ca="1" si="139"/>
        <v>-148246110986.06381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-148246110986.06381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-617692129.10859919</v>
      </c>
      <c r="L2975" s="444">
        <f t="shared" ca="1" si="139"/>
        <v>-148863803115.17242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-148863803115.17242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-620265846.31321847</v>
      </c>
      <c r="L2976" s="444">
        <f t="shared" ca="1" si="139"/>
        <v>-149484068961.48566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-149484068961.48566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-622850287.33952355</v>
      </c>
      <c r="L2977" s="444">
        <f t="shared" ca="1" si="139"/>
        <v>-150106919248.8252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-150106919248.8252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-625445496.87010503</v>
      </c>
      <c r="L2978" s="444">
        <f t="shared" ca="1" si="139"/>
        <v>-150732364745.69531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-150732364745.69531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-628051519.77373052</v>
      </c>
      <c r="L2979" s="444">
        <f t="shared" ca="1" si="139"/>
        <v>-151360416265.46906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-151360416265.46906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-630668401.10612106</v>
      </c>
      <c r="L2980" s="444">
        <f t="shared" ca="1" si="139"/>
        <v>-151991084666.57516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-151991084666.57516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-633296186.11072981</v>
      </c>
      <c r="L2981" s="444">
        <f t="shared" ca="1" si="139"/>
        <v>-152624380852.68588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-152624380852.68588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-635934920.2195245</v>
      </c>
      <c r="L2982" s="444">
        <f t="shared" ca="1" si="139"/>
        <v>-153260315772.9054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-153260315772.9054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-638584649.05377245</v>
      </c>
      <c r="L2983" s="444">
        <f t="shared" ca="1" si="139"/>
        <v>-153898900421.95917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-153898900421.95917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-641245418.42482984</v>
      </c>
      <c r="L2984" s="444">
        <f t="shared" ca="1" si="139"/>
        <v>-154540145840.384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-154540145840.384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-643917274.33493328</v>
      </c>
      <c r="L2985" s="444">
        <f t="shared" ca="1" si="139"/>
        <v>-155184063114.71893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-155184063114.71893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-646600262.97799551</v>
      </c>
      <c r="L2986" s="444">
        <f t="shared" ca="1" si="139"/>
        <v>-155830663377.69693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-155830663377.69693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-649294430.74040389</v>
      </c>
      <c r="L2987" s="444">
        <f t="shared" ca="1" si="139"/>
        <v>-156479957808.43735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-156479957808.43735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-651999824.20182228</v>
      </c>
      <c r="L2988" s="444">
        <f t="shared" ca="1" si="139"/>
        <v>-157131957632.63916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-157131957632.63916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-654716490.13599646</v>
      </c>
      <c r="L2989" s="444">
        <f t="shared" ca="1" si="139"/>
        <v>-157786674122.77515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-157786674122.77515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-657444475.51156306</v>
      </c>
      <c r="L2990" s="444">
        <f t="shared" ca="1" si="139"/>
        <v>-158444118598.28671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-158444118598.28671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-660183827.49286127</v>
      </c>
      <c r="L2991" s="444">
        <f t="shared" ca="1" si="139"/>
        <v>-159104302425.77957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-159104302425.77957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-662934593.44074821</v>
      </c>
      <c r="L2992" s="444">
        <f t="shared" ca="1" si="139"/>
        <v>-159767237019.22031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-159767237019.22031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-665696820.91341794</v>
      </c>
      <c r="L2993" s="444">
        <f t="shared" ca="1" si="139"/>
        <v>-160432933840.13373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-160432933840.13373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-668470557.66722381</v>
      </c>
      <c r="L2994" s="444">
        <f t="shared" ca="1" si="139"/>
        <v>-161101404397.80096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-161101404397.80096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-671255851.65750396</v>
      </c>
      <c r="L2995" s="444">
        <f t="shared" ca="1" si="139"/>
        <v>-161772660249.45847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-161772660249.45847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-674052751.03941023</v>
      </c>
      <c r="L2996" s="444">
        <f t="shared" ca="1" si="139"/>
        <v>-162446713000.49786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-162446713000.49786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-676861304.16874111</v>
      </c>
      <c r="L2997" s="444">
        <f t="shared" ca="1" si="139"/>
        <v>-163123574304.6666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-163123574304.6666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-679681559.60277748</v>
      </c>
      <c r="L2998" s="444">
        <f t="shared" ca="1" si="139"/>
        <v>-163803255864.26938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-163803255864.26938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-682513566.10112238</v>
      </c>
      <c r="L2999" s="444">
        <f t="shared" ca="1" si="139"/>
        <v>-164485769430.37051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-164485769430.37051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-685357372.62654376</v>
      </c>
      <c r="L3000" s="444">
        <f t="shared" ca="1" si="139"/>
        <v>-165171126802.99707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-165171126802.99707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-688213028.34582114</v>
      </c>
      <c r="L3001" s="444">
        <f t="shared" ca="1" si="139"/>
        <v>-165859339831.3429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-165859339831.3429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-691080582.63059545</v>
      </c>
      <c r="L3002" s="444">
        <f t="shared" ca="1" si="139"/>
        <v>-166550420413.97348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-166550420413.97348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-693960085.05822277</v>
      </c>
      <c r="L3003" s="444">
        <f t="shared" ca="1" si="139"/>
        <v>-167244380499.03171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-167244380499.03171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-696851585.41263211</v>
      </c>
      <c r="L3004" s="444">
        <f t="shared" ca="1" si="139"/>
        <v>-167941232084.44434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-167941232084.44434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-699755133.68518472</v>
      </c>
      <c r="L3005" s="444">
        <f t="shared" ca="1" si="139"/>
        <v>-168640987218.12952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-168640987218.12952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-702670780.07553959</v>
      </c>
      <c r="L3006" s="444">
        <f t="shared" ca="1" si="139"/>
        <v>-169343657998.20505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-169343657998.20505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-705598574.99252105</v>
      </c>
      <c r="L3007" s="444">
        <f t="shared" ca="1" si="139"/>
        <v>-170049256573.19757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-170049256573.19757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-708538569.05498981</v>
      </c>
      <c r="L3008" s="444">
        <f t="shared" ca="1" si="139"/>
        <v>-170757795142.25256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-170757795142.25256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-711490813.09271896</v>
      </c>
      <c r="L3009" s="444">
        <f t="shared" ca="1" si="139"/>
        <v>-171469285955.34528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-171469285955.34528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-714455358.14727199</v>
      </c>
      <c r="L3010" s="444">
        <f t="shared" ca="1" si="139"/>
        <v>-172183741313.49255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-172183741313.49255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-717432255.47288561</v>
      </c>
      <c r="L3011" s="444">
        <f t="shared" ca="1" si="139"/>
        <v>-172901173568.96545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-172901173568.96545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-720421556.53735602</v>
      </c>
      <c r="L3012" s="444">
        <f t="shared" ca="1" si="139"/>
        <v>-173621595125.50281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-173621595125.50281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-723423313.02292836</v>
      </c>
      <c r="L3013" s="444">
        <f t="shared" ca="1" si="139"/>
        <v>-174345018438.52573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-174345018438.52573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-726437576.82719052</v>
      </c>
      <c r="L3014" s="444">
        <f t="shared" ca="1" si="139"/>
        <v>-175071456015.35291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-175071456015.35291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-729464400.06397045</v>
      </c>
      <c r="L3015" s="444">
        <f t="shared" ca="1" si="139"/>
        <v>-175800920415.41687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-175800920415.41687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-732503835.064237</v>
      </c>
      <c r="L3016" s="444">
        <f t="shared" ca="1" si="139"/>
        <v>-176533424250.48111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-176533424250.48111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-735555934.37700462</v>
      </c>
      <c r="L3017" s="444">
        <f t="shared" ca="1" si="139"/>
        <v>-177268980184.85812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-177268980184.85812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-738620750.77024221</v>
      </c>
      <c r="L3018" s="444">
        <f t="shared" ca="1" si="139"/>
        <v>-178007600935.62836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-178007600935.62836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-741698337.23178482</v>
      </c>
      <c r="L3019" s="444">
        <f t="shared" ca="1" si="139"/>
        <v>-178749299272.86014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-178749299272.86014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-744788746.97025061</v>
      </c>
      <c r="L3020" s="444">
        <f t="shared" ca="1" si="139"/>
        <v>-179494088019.83038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-179494088019.83038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-747892033.41595995</v>
      </c>
      <c r="L3021" s="444">
        <f t="shared" ca="1" si="139"/>
        <v>-180241980053.24634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-180241980053.24634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-751008250.22185969</v>
      </c>
      <c r="L3022" s="444">
        <f t="shared" ca="1" si="139"/>
        <v>-180992988303.4682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-180992988303.4682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-754137451.26445079</v>
      </c>
      <c r="L3023" s="444">
        <f t="shared" ca="1" si="139"/>
        <v>-181747125754.73267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-181747125754.73267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-757279690.64471948</v>
      </c>
      <c r="L3024" s="444">
        <f t="shared" ca="1" si="139"/>
        <v>-182504405445.37738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-182504405445.37738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-760435022.68907237</v>
      </c>
      <c r="L3025" s="444">
        <f t="shared" ca="1" si="139"/>
        <v>-183264840468.06647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-183264840468.06647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-763603501.95027697</v>
      </c>
      <c r="L3026" s="444">
        <f t="shared" ca="1" si="139"/>
        <v>-184028443970.01675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-184028443970.01675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-766785183.20840311</v>
      </c>
      <c r="L3027" s="444">
        <f t="shared" ca="1" si="139"/>
        <v>-184795229153.22516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-184795229153.22516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-769980121.47177148</v>
      </c>
      <c r="L3028" s="444">
        <f t="shared" ca="1" si="139"/>
        <v>-185565209274.69693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-185565209274.69693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-773188371.97790384</v>
      </c>
      <c r="L3029" s="444">
        <f t="shared" ca="1" si="139"/>
        <v>-186338397646.67484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-186338397646.67484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-776409990.19447851</v>
      </c>
      <c r="L3030" s="444">
        <f t="shared" ca="1" si="139"/>
        <v>-187114807636.86932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-187114807636.86932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-779645031.8202889</v>
      </c>
      <c r="L3031" s="444">
        <f t="shared" ca="1" si="139"/>
        <v>-187894452668.68961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-187894452668.68961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-782893552.78620672</v>
      </c>
      <c r="L3032" s="444">
        <f t="shared" ca="1" si="139"/>
        <v>-188677346221.4758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-188677346221.4758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-786155609.25614917</v>
      </c>
      <c r="L3033" s="444">
        <f t="shared" ca="1" si="139"/>
        <v>-189463501830.73193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-189463501830.73193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-789431257.62804973</v>
      </c>
      <c r="L3034" s="444">
        <f t="shared" ca="1" si="139"/>
        <v>-190252933088.35999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-190252933088.35999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-792720554.53483331</v>
      </c>
      <c r="L3035" s="444">
        <f t="shared" ca="1" si="139"/>
        <v>-191045653642.89481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-191045653642.89481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-796023556.84539497</v>
      </c>
      <c r="L3036" s="444">
        <f t="shared" ca="1" si="139"/>
        <v>-191841677199.7402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-191841677199.7402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-799340321.66558421</v>
      </c>
      <c r="L3037" s="444">
        <f t="shared" ca="1" si="139"/>
        <v>-192641017521.40579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-192641017521.40579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-802670906.33919084</v>
      </c>
      <c r="L3038" s="444">
        <f t="shared" ca="1" si="139"/>
        <v>-193443688427.745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-193443688427.745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-806015368.44893742</v>
      </c>
      <c r="L3039" s="444">
        <f t="shared" ca="1" si="139"/>
        <v>-194249703796.19394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-194249703796.19394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-809373765.81747472</v>
      </c>
      <c r="L3040" s="444">
        <f t="shared" ca="1" si="139"/>
        <v>-195059077562.01141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-195059077562.01141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-812746156.50838089</v>
      </c>
      <c r="L3041" s="444">
        <f t="shared" ca="1" si="139"/>
        <v>-195871823718.51981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-195871823718.51981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-816132598.82716584</v>
      </c>
      <c r="L3042" s="444">
        <f t="shared" ca="1" si="139"/>
        <v>-196687956317.34698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-196687956317.34698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-819533151.3222791</v>
      </c>
      <c r="L3043" s="444">
        <f t="shared" ca="1" si="139"/>
        <v>-197507489468.66925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-197507489468.66925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-822947872.78612185</v>
      </c>
      <c r="L3044" s="444">
        <f t="shared" ca="1" si="139"/>
        <v>-198330437341.45538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-198330437341.45538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-826376822.25606406</v>
      </c>
      <c r="L3045" s="444">
        <f t="shared" ca="1" si="139"/>
        <v>-199156814163.71146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-199156814163.71146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-829820059.01546443</v>
      </c>
      <c r="L3046" s="444">
        <f t="shared" ca="1" si="139"/>
        <v>-199986634222.72693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-199986634222.72693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-833277642.59469557</v>
      </c>
      <c r="L3047" s="444">
        <f t="shared" ca="1" si="139"/>
        <v>-200819911865.32162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-200819911865.32162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-836749632.7721734</v>
      </c>
      <c r="L3048" s="444">
        <f t="shared" ca="1" si="139"/>
        <v>-201656661498.09381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-201656661498.09381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-840236089.57539082</v>
      </c>
      <c r="L3049" s="444">
        <f t="shared" ca="1" si="139"/>
        <v>-202496897587.66919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-202496897587.66919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-843737073.281955</v>
      </c>
      <c r="L3050" s="444">
        <f t="shared" ca="1" si="139"/>
        <v>-203340634660.95114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-203340634660.95114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-847252644.42062974</v>
      </c>
      <c r="L3051" s="444">
        <f t="shared" ca="1" si="139"/>
        <v>-204187887305.37177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-204187887305.37177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-850782863.77238238</v>
      </c>
      <c r="L3052" s="444">
        <f t="shared" ca="1" si="139"/>
        <v>-205038670169.14413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-205038670169.14413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-854327792.37143385</v>
      </c>
      <c r="L3053" s="444">
        <f t="shared" ca="1" si="139"/>
        <v>-205892997961.51556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-205892997961.51556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-857887491.50631487</v>
      </c>
      <c r="L3054" s="444">
        <f t="shared" ca="1" si="139"/>
        <v>-206750885453.02188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-206750885453.02188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-861462022.7209245</v>
      </c>
      <c r="L3055" s="444">
        <f t="shared" ca="1" si="139"/>
        <v>-207612347475.7428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-207612347475.7428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-865051447.81559503</v>
      </c>
      <c r="L3056" s="444">
        <f t="shared" ca="1" si="139"/>
        <v>-208477398923.55838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-208477398923.55838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-868655828.84815991</v>
      </c>
      <c r="L3057" s="444">
        <f t="shared" ca="1" si="139"/>
        <v>-209346054752.40656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-209346054752.40656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-872275228.13502729</v>
      </c>
      <c r="L3058" s="444">
        <f t="shared" ca="1" si="139"/>
        <v>-210218329980.5416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-210218329980.5416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-875909708.25225663</v>
      </c>
      <c r="L3059" s="444">
        <f t="shared" ca="1" si="139"/>
        <v>-211094239688.79385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-211094239688.79385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-879559332.036641</v>
      </c>
      <c r="L3060" s="444">
        <f t="shared" ca="1" si="139"/>
        <v>-211973799020.83051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-211973799020.83051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-883224162.58679378</v>
      </c>
      <c r="L3061" s="444">
        <f t="shared" ca="1" si="139"/>
        <v>-212857023183.4173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-212857023183.4173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-886904263.26423872</v>
      </c>
      <c r="L3062" s="444">
        <f t="shared" ca="1" si="139"/>
        <v>-213743927446.68155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-213743927446.68155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-890599697.69450641</v>
      </c>
      <c r="L3063" s="444">
        <f t="shared" ca="1" si="139"/>
        <v>-214634527144.37607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-214634527144.37607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-894310529.76823366</v>
      </c>
      <c r="L3064" s="444">
        <f t="shared" ca="1" si="139"/>
        <v>-215528837674.14429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-215528837674.14429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-898036823.64226782</v>
      </c>
      <c r="L3065" s="444">
        <f t="shared" ca="1" si="139"/>
        <v>-216426874497.78656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-216426874497.78656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-901778643.74077749</v>
      </c>
      <c r="L3066" s="444">
        <f t="shared" ca="1" si="139"/>
        <v>-217328653141.52734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-217328653141.52734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-905536054.75636387</v>
      </c>
      <c r="L3067" s="444">
        <f t="shared" ca="1" si="139"/>
        <v>-218234189196.28372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-218234189196.28372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-909309121.65118217</v>
      </c>
      <c r="L3068" s="444">
        <f t="shared" ref="L3068:L3322" ca="1" si="144">I3068-J3068+K3068</f>
        <v>-219143498317.93491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-219143498317.93491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-913097909.6580621</v>
      </c>
      <c r="L3069" s="444">
        <f t="shared" ca="1" si="144"/>
        <v>-220056596227.59296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-220056596227.59296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-916902484.28163743</v>
      </c>
      <c r="L3070" s="444">
        <f t="shared" ca="1" si="144"/>
        <v>-220973498711.8746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-220973498711.8746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-920722911.29947746</v>
      </c>
      <c r="L3071" s="444">
        <f t="shared" ca="1" si="144"/>
        <v>-221894221623.17407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-221894221623.17407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-924559256.76322532</v>
      </c>
      <c r="L3072" s="444">
        <f t="shared" ca="1" si="144"/>
        <v>-222818780879.93729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-222818780879.93729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-928411586.99973869</v>
      </c>
      <c r="L3073" s="444">
        <f t="shared" ca="1" si="144"/>
        <v>-223747192466.93701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-223747192466.93701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-932279968.61223757</v>
      </c>
      <c r="L3074" s="444">
        <f t="shared" ca="1" si="144"/>
        <v>-224679472435.54926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-224679472435.54926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-936164468.48145521</v>
      </c>
      <c r="L3075" s="444">
        <f t="shared" ca="1" si="144"/>
        <v>-225615636904.0307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-225615636904.0307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-940065153.76679456</v>
      </c>
      <c r="L3076" s="444">
        <f t="shared" ca="1" si="144"/>
        <v>-226555702057.79749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-226555702057.79749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-943982091.90748954</v>
      </c>
      <c r="L3077" s="444">
        <f t="shared" ca="1" si="144"/>
        <v>-227499684149.70499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-227499684149.70499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-947915350.62377071</v>
      </c>
      <c r="L3078" s="444">
        <f t="shared" ca="1" si="144"/>
        <v>-228447599500.32877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-228447599500.32877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-951864997.91803646</v>
      </c>
      <c r="L3079" s="444">
        <f t="shared" ca="1" si="144"/>
        <v>-229399464498.2468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-229399464498.2468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-955831102.07602835</v>
      </c>
      <c r="L3080" s="444">
        <f t="shared" ca="1" si="144"/>
        <v>-230355295600.32281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-230355295600.32281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-959813731.66801155</v>
      </c>
      <c r="L3081" s="444">
        <f t="shared" ca="1" si="144"/>
        <v>-231315109331.99081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-231315109331.99081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-963812955.54996157</v>
      </c>
      <c r="L3082" s="444">
        <f t="shared" ca="1" si="144"/>
        <v>-232278922287.54077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-232278922287.54077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-967828842.86475325</v>
      </c>
      <c r="L3083" s="444">
        <f t="shared" ca="1" si="144"/>
        <v>-233246751130.40552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-233246751130.40552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-971861463.0433563</v>
      </c>
      <c r="L3084" s="444">
        <f t="shared" ca="1" si="144"/>
        <v>-234218612593.44888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-234218612593.44888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-975910885.80603695</v>
      </c>
      <c r="L3085" s="444">
        <f t="shared" ca="1" si="144"/>
        <v>-235194523479.25491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-235194523479.25491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-979977181.16356194</v>
      </c>
      <c r="L3086" s="444">
        <f t="shared" ca="1" si="144"/>
        <v>-236174500660.41849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-236174500660.41849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-984060419.4184103</v>
      </c>
      <c r="L3087" s="444">
        <f t="shared" ca="1" si="144"/>
        <v>-237158561079.83688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-237158561079.83688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-988160671.1659869</v>
      </c>
      <c r="L3088" s="444">
        <f t="shared" ca="1" si="144"/>
        <v>-238146721751.00287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-238146721751.00287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-992278007.29584539</v>
      </c>
      <c r="L3089" s="444">
        <f t="shared" ca="1" si="144"/>
        <v>-239138999758.29871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-239138999758.29871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-996412498.99291122</v>
      </c>
      <c r="L3090" s="444">
        <f t="shared" ca="1" si="144"/>
        <v>-240135412257.29163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-240135412257.29163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-1000564217.7387152</v>
      </c>
      <c r="L3091" s="444">
        <f t="shared" ca="1" si="144"/>
        <v>-241135976475.03033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-241135976475.03033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-1004733235.3126262</v>
      </c>
      <c r="L3092" s="444">
        <f t="shared" ca="1" si="144"/>
        <v>-242140709710.34296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-242140709710.34296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-1008919623.7930956</v>
      </c>
      <c r="L3093" s="444">
        <f t="shared" ca="1" si="144"/>
        <v>-243149629334.13605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-243149629334.13605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-1013123455.5589002</v>
      </c>
      <c r="L3094" s="444">
        <f t="shared" ca="1" si="144"/>
        <v>-244162752789.69495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-244162752789.69495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-1017344803.2903956</v>
      </c>
      <c r="L3095" s="444">
        <f t="shared" ca="1" si="144"/>
        <v>-245180097592.98535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-245180097592.98535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-1021583739.9707723</v>
      </c>
      <c r="L3096" s="444">
        <f t="shared" ca="1" si="144"/>
        <v>-246201681332.95612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-246201681332.95612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-1025840338.8873172</v>
      </c>
      <c r="L3097" s="444">
        <f t="shared" ca="1" si="144"/>
        <v>-247227521671.84344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-247227521671.84344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-1030114673.632681</v>
      </c>
      <c r="L3098" s="444">
        <f t="shared" ca="1" si="144"/>
        <v>-248257636345.47614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-248257636345.47614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-1034406818.1061506</v>
      </c>
      <c r="L3099" s="444">
        <f t="shared" ca="1" si="144"/>
        <v>-249292043163.58228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-249292043163.58228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-1038716846.5149263</v>
      </c>
      <c r="L3100" s="444">
        <f t="shared" ca="1" si="144"/>
        <v>-250330760010.0972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-250330760010.0972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-1043044833.375405</v>
      </c>
      <c r="L3101" s="444">
        <f t="shared" ca="1" si="144"/>
        <v>-251373804843.4726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-251373804843.4726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-1047390853.5144691</v>
      </c>
      <c r="L3102" s="444">
        <f t="shared" ca="1" si="144"/>
        <v>-252421195696.98706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-252421195696.98706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-1051754982.0707794</v>
      </c>
      <c r="L3103" s="444">
        <f t="shared" ca="1" si="144"/>
        <v>-253472950679.05783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-253472950679.05783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-1056137294.4960743</v>
      </c>
      <c r="L3104" s="444">
        <f t="shared" ca="1" si="144"/>
        <v>-254529087973.55389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-254529087973.55389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-1060537866.5564747</v>
      </c>
      <c r="L3105" s="444">
        <f t="shared" ca="1" si="144"/>
        <v>-255589625840.11038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-255589625840.11038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-1064956774.3337933</v>
      </c>
      <c r="L3106" s="444">
        <f t="shared" ca="1" si="144"/>
        <v>-256654582614.44418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-256654582614.44418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-1069394094.2268507</v>
      </c>
      <c r="L3107" s="444">
        <f t="shared" ca="1" si="144"/>
        <v>-257723976708.67102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-257723976708.67102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-1073849902.9527957</v>
      </c>
      <c r="L3108" s="444">
        <f t="shared" ca="1" si="144"/>
        <v>-258797826611.62381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-258797826611.62381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-1078324277.5484326</v>
      </c>
      <c r="L3109" s="444">
        <f t="shared" ca="1" si="144"/>
        <v>-259876150889.17224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-259876150889.17224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-1082817295.371551</v>
      </c>
      <c r="L3110" s="444">
        <f t="shared" ca="1" si="144"/>
        <v>-260958968184.54379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-260958968184.54379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-1087329034.1022656</v>
      </c>
      <c r="L3111" s="444">
        <f t="shared" ca="1" si="144"/>
        <v>-262046297218.64606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-262046297218.64606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-1091859571.7443585</v>
      </c>
      <c r="L3112" s="444">
        <f t="shared" ca="1" si="144"/>
        <v>-263138156790.39041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-263138156790.39041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-1096408986.6266267</v>
      </c>
      <c r="L3113" s="444">
        <f t="shared" ca="1" si="144"/>
        <v>-264234565777.01703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-264234565777.01703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-1100977357.4042375</v>
      </c>
      <c r="L3114" s="444">
        <f t="shared" ca="1" si="144"/>
        <v>-265335543134.42126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-265335543134.42126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-1105564763.0600886</v>
      </c>
      <c r="L3115" s="444">
        <f t="shared" ca="1" si="144"/>
        <v>-266441107897.48135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-266441107897.48135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-1110171282.9061723</v>
      </c>
      <c r="L3116" s="444">
        <f t="shared" ca="1" si="144"/>
        <v>-267551279180.38751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-267551279180.38751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-1114796996.5849481</v>
      </c>
      <c r="L3117" s="444">
        <f t="shared" ca="1" si="144"/>
        <v>-268666076176.97247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-268666076176.97247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-1119441984.0707185</v>
      </c>
      <c r="L3118" s="444">
        <f t="shared" ca="1" si="144"/>
        <v>-269785518161.04318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-269785518161.04318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-1124106325.6710134</v>
      </c>
      <c r="L3119" s="444">
        <f t="shared" ca="1" si="144"/>
        <v>-270909624486.7142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-270909624486.7142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-1128790102.0279758</v>
      </c>
      <c r="L3120" s="444">
        <f t="shared" ca="1" si="144"/>
        <v>-272038414588.74219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-272038414588.74219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-1133493394.1197591</v>
      </c>
      <c r="L3121" s="444">
        <f t="shared" ca="1" si="144"/>
        <v>-273171907982.86194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-273171907982.86194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-1138216283.2619247</v>
      </c>
      <c r="L3122" s="444">
        <f t="shared" ca="1" si="144"/>
        <v>-274310124266.12387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-274310124266.12387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-1142958851.1088495</v>
      </c>
      <c r="L3123" s="444">
        <f t="shared" ca="1" si="144"/>
        <v>-275453083117.23273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-275453083117.23273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-1147721179.6551363</v>
      </c>
      <c r="L3124" s="444">
        <f t="shared" ca="1" si="144"/>
        <v>-276600804296.88788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-276600804296.88788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-1152503351.2370329</v>
      </c>
      <c r="L3125" s="444">
        <f t="shared" ca="1" si="144"/>
        <v>-277753307648.12494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-277753307648.12494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-1157305448.533854</v>
      </c>
      <c r="L3126" s="444">
        <f t="shared" ca="1" si="144"/>
        <v>-278910613096.65881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-278910613096.65881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-1162127554.5694118</v>
      </c>
      <c r="L3127" s="444">
        <f t="shared" ca="1" si="144"/>
        <v>-280072740651.22821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-280072740651.22821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-1166969752.7134509</v>
      </c>
      <c r="L3128" s="444">
        <f t="shared" ca="1" si="144"/>
        <v>-281239710403.94165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-281239710403.94165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-1171832126.6830902</v>
      </c>
      <c r="L3129" s="444">
        <f t="shared" ca="1" si="144"/>
        <v>-282411542530.62476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-282411542530.62476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-1176714760.5442698</v>
      </c>
      <c r="L3130" s="444">
        <f t="shared" ca="1" si="144"/>
        <v>-283588257291.16901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-283588257291.16901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-1181617738.7132041</v>
      </c>
      <c r="L3131" s="444">
        <f t="shared" ca="1" si="144"/>
        <v>-284769875029.8822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-284769875029.8822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-1186541145.9578426</v>
      </c>
      <c r="L3132" s="444">
        <f t="shared" ca="1" si="144"/>
        <v>-285956416175.84003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-285956416175.84003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-1191485067.3993335</v>
      </c>
      <c r="L3133" s="444">
        <f t="shared" ca="1" si="144"/>
        <v>-287147901243.23938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-287147901243.23938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-1196449588.5134974</v>
      </c>
      <c r="L3134" s="444">
        <f t="shared" ca="1" si="144"/>
        <v>-288344350831.75287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-288344350831.75287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-1201434795.1323037</v>
      </c>
      <c r="L3135" s="444">
        <f t="shared" ca="1" si="144"/>
        <v>-289545785626.88519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-289545785626.88519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-1206440773.4453549</v>
      </c>
      <c r="L3136" s="444">
        <f t="shared" ca="1" si="144"/>
        <v>-290752226400.33057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-290752226400.33057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-1211467610.0013773</v>
      </c>
      <c r="L3137" s="444">
        <f t="shared" ca="1" si="144"/>
        <v>-291963694010.33197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-291963694010.33197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-1216515391.7097166</v>
      </c>
      <c r="L3138" s="444">
        <f t="shared" ca="1" si="144"/>
        <v>-293180209402.04169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-293180209402.04169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-1221584205.8418403</v>
      </c>
      <c r="L3139" s="444">
        <f t="shared" ca="1" si="144"/>
        <v>-294401793607.88354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-294401793607.88354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-1226674140.0328481</v>
      </c>
      <c r="L3140" s="444">
        <f t="shared" ca="1" si="144"/>
        <v>-295628467747.91638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-295628467747.91638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-1231785282.282985</v>
      </c>
      <c r="L3141" s="444">
        <f t="shared" ca="1" si="144"/>
        <v>-296860253030.19934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-296860253030.19934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-1236917720.9591639</v>
      </c>
      <c r="L3142" s="444">
        <f t="shared" ca="1" si="144"/>
        <v>-298097170751.15851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-298097170751.15851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-1242071544.7964938</v>
      </c>
      <c r="L3143" s="444">
        <f t="shared" ca="1" si="144"/>
        <v>-299339242295.95502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-299339242295.95502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-1247246842.8998125</v>
      </c>
      <c r="L3144" s="444">
        <f t="shared" ca="1" si="144"/>
        <v>-300586489138.85486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-300586489138.85486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-1252443704.7452285</v>
      </c>
      <c r="L3145" s="444">
        <f t="shared" ca="1" si="144"/>
        <v>-301838932843.6001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-301838932843.6001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-1257662220.1816671</v>
      </c>
      <c r="L3146" s="444">
        <f t="shared" ca="1" si="144"/>
        <v>-303096595063.78174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-303096595063.78174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-1262902479.4324238</v>
      </c>
      <c r="L3147" s="444">
        <f t="shared" ca="1" si="144"/>
        <v>-304359497543.21417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-304359497543.21417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-1268164573.0967257</v>
      </c>
      <c r="L3148" s="444">
        <f t="shared" ca="1" si="144"/>
        <v>-305627662116.31091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-305627662116.31091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-1273448592.1512954</v>
      </c>
      <c r="L3149" s="444">
        <f t="shared" ca="1" si="144"/>
        <v>-306901110708.46222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-306901110708.46222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-1278754627.951926</v>
      </c>
      <c r="L3150" s="444">
        <f t="shared" ca="1" si="144"/>
        <v>-308179865336.41412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-308179865336.41412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-1284082772.2350588</v>
      </c>
      <c r="L3151" s="444">
        <f t="shared" ca="1" si="144"/>
        <v>-309463948108.64917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-309463948108.64917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-1289433117.1193714</v>
      </c>
      <c r="L3152" s="444">
        <f t="shared" ca="1" si="144"/>
        <v>-310753381225.76855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-310753381225.76855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-1294805755.1073689</v>
      </c>
      <c r="L3153" s="444">
        <f t="shared" ca="1" si="144"/>
        <v>-312048186980.87592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-312048186980.87592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-1300200779.086983</v>
      </c>
      <c r="L3154" s="444">
        <f t="shared" ca="1" si="144"/>
        <v>-313348387759.96289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-313348387759.96289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-1305618282.3331788</v>
      </c>
      <c r="L3155" s="444">
        <f t="shared" ca="1" si="144"/>
        <v>-314654006042.29608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-314654006042.29608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-1311058358.509567</v>
      </c>
      <c r="L3156" s="444">
        <f t="shared" ca="1" si="144"/>
        <v>-315965064400.80566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-315965064400.80566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-1316521101.6700237</v>
      </c>
      <c r="L3157" s="444">
        <f t="shared" ca="1" si="144"/>
        <v>-317281585502.47571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-317281585502.47571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-1322006606.2603154</v>
      </c>
      <c r="L3158" s="444">
        <f t="shared" ca="1" si="144"/>
        <v>-318603592108.73602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-318603592108.73602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-1327514967.1197333</v>
      </c>
      <c r="L3159" s="444">
        <f t="shared" ca="1" si="144"/>
        <v>-319931107075.85577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-319931107075.85577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-1333046279.4827323</v>
      </c>
      <c r="L3160" s="444">
        <f t="shared" ca="1" si="144"/>
        <v>-321264153355.3385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-321264153355.3385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-1338600638.980577</v>
      </c>
      <c r="L3161" s="444">
        <f t="shared" ca="1" si="144"/>
        <v>-322602753994.31909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-322602753994.31909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-1344178141.6429963</v>
      </c>
      <c r="L3162" s="444">
        <f t="shared" ca="1" si="144"/>
        <v>-323946932135.9621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-323946932135.9621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-1349778883.899842</v>
      </c>
      <c r="L3163" s="444">
        <f t="shared" ca="1" si="144"/>
        <v>-325296711019.86194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-325296711019.86194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-1355402962.5827579</v>
      </c>
      <c r="L3164" s="444">
        <f t="shared" ca="1" si="144"/>
        <v>-326652113982.4447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-326652113982.4447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-1361050474.9268529</v>
      </c>
      <c r="L3165" s="444">
        <f t="shared" ca="1" si="144"/>
        <v>-328013164457.37158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-328013164457.37158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-1366721518.5723815</v>
      </c>
      <c r="L3166" s="444">
        <f t="shared" ca="1" si="144"/>
        <v>-329379885975.94397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-329379885975.94397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-1372416191.5664332</v>
      </c>
      <c r="L3167" s="444">
        <f t="shared" ca="1" si="144"/>
        <v>-330752302167.51038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-330752302167.51038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-1378134592.3646266</v>
      </c>
      <c r="L3168" s="444">
        <f t="shared" ca="1" si="144"/>
        <v>-332130436759.875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-332130436759.875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-1383876819.8328125</v>
      </c>
      <c r="L3169" s="444">
        <f t="shared" ca="1" si="144"/>
        <v>-333514313579.70782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-333514313579.70782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-1389642973.2487826</v>
      </c>
      <c r="L3170" s="444">
        <f t="shared" ca="1" si="144"/>
        <v>-334903956552.9566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-334903956552.9566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-1395433152.3039858</v>
      </c>
      <c r="L3171" s="444">
        <f t="shared" ca="1" si="144"/>
        <v>-336299389705.26062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-336299389705.26062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-1401247457.1052525</v>
      </c>
      <c r="L3172" s="444">
        <f t="shared" ca="1" si="144"/>
        <v>-337700637162.36584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-337700637162.36584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-1407085988.1765244</v>
      </c>
      <c r="L3173" s="444">
        <f t="shared" ca="1" si="144"/>
        <v>-339107723150.54236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-339107723150.54236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-1412948846.4605932</v>
      </c>
      <c r="L3174" s="444">
        <f t="shared" ca="1" si="144"/>
        <v>-340520671997.00293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-340520671997.00293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-1418836133.3208456</v>
      </c>
      <c r="L3175" s="444">
        <f t="shared" ca="1" si="144"/>
        <v>-341939508130.32379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-341939508130.32379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-1424747950.5430157</v>
      </c>
      <c r="L3176" s="444">
        <f t="shared" ca="1" si="144"/>
        <v>-343364256080.86682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-343364256080.86682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-1430684400.3369451</v>
      </c>
      <c r="L3177" s="444">
        <f t="shared" ca="1" si="144"/>
        <v>-344794940481.2038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-344794940481.2038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-1436645585.3383491</v>
      </c>
      <c r="L3178" s="444">
        <f t="shared" ca="1" si="144"/>
        <v>-346231586066.54218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-346231586066.54218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-1442631608.6105924</v>
      </c>
      <c r="L3179" s="444">
        <f t="shared" ca="1" si="144"/>
        <v>-347674217675.15277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-347674217675.15277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-1448642573.6464698</v>
      </c>
      <c r="L3180" s="444">
        <f t="shared" ca="1" si="144"/>
        <v>-349122860248.79926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-349122860248.79926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-1454678584.3699968</v>
      </c>
      <c r="L3181" s="444">
        <f t="shared" ca="1" si="144"/>
        <v>-350577538833.16925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-350577538833.16925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-1460739745.1382053</v>
      </c>
      <c r="L3182" s="444">
        <f t="shared" ca="1" si="144"/>
        <v>-352038278578.30743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-352038278578.30743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-1466826160.7429476</v>
      </c>
      <c r="L3183" s="444">
        <f t="shared" ca="1" si="144"/>
        <v>-353505104739.05035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-353505104739.05035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-1472937936.4127097</v>
      </c>
      <c r="L3184" s="444">
        <f t="shared" ca="1" si="144"/>
        <v>-354978042675.46307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-354978042675.46307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-1479075177.8144295</v>
      </c>
      <c r="L3185" s="444">
        <f t="shared" ca="1" si="144"/>
        <v>-356457117853.27753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-356457117853.27753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-1485237991.0553231</v>
      </c>
      <c r="L3186" s="444">
        <f t="shared" ca="1" si="144"/>
        <v>-357942355844.33282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-357942355844.33282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-1491426482.68472</v>
      </c>
      <c r="L3187" s="444">
        <f t="shared" ca="1" si="144"/>
        <v>-359433782327.01752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-359433782327.01752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-1497640759.6959064</v>
      </c>
      <c r="L3188" s="444">
        <f t="shared" ca="1" si="144"/>
        <v>-360931423086.71344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-360931423086.71344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-1503880929.5279727</v>
      </c>
      <c r="L3189" s="444">
        <f t="shared" ca="1" si="144"/>
        <v>-362435304016.24139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-362435304016.24139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-1510147100.0676725</v>
      </c>
      <c r="L3190" s="444">
        <f t="shared" ca="1" si="144"/>
        <v>-363945451116.30908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-363945451116.30908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-1516439379.6512878</v>
      </c>
      <c r="L3191" s="444">
        <f t="shared" ca="1" si="144"/>
        <v>-365461890495.96039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-365461890495.96039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-1522757877.0665016</v>
      </c>
      <c r="L3192" s="444">
        <f t="shared" ca="1" si="144"/>
        <v>-366984648373.02692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-366984648373.02692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-1529102701.5542789</v>
      </c>
      <c r="L3193" s="444">
        <f t="shared" ca="1" si="144"/>
        <v>-368513751074.58118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-368513751074.58118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-1535473962.8107548</v>
      </c>
      <c r="L3194" s="444">
        <f t="shared" ca="1" si="144"/>
        <v>-370049225037.39191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-370049225037.39191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-1541871770.9891329</v>
      </c>
      <c r="L3195" s="444">
        <f t="shared" ca="1" si="144"/>
        <v>-371591096808.38104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-371591096808.38104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-1548296236.7015877</v>
      </c>
      <c r="L3196" s="444">
        <f t="shared" ca="1" si="144"/>
        <v>-373139393045.08264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-373139393045.08264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-1554747471.0211778</v>
      </c>
      <c r="L3197" s="444">
        <f t="shared" ca="1" si="144"/>
        <v>-374694140516.10382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-374694140516.10382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-1561225585.4837658</v>
      </c>
      <c r="L3198" s="444">
        <f t="shared" ca="1" si="144"/>
        <v>-376255366101.58759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-376255366101.58759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-1567730692.0899482</v>
      </c>
      <c r="L3199" s="444">
        <f t="shared" ca="1" si="144"/>
        <v>-377823096793.67755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-377823096793.67755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-1574262903.3069897</v>
      </c>
      <c r="L3200" s="444">
        <f t="shared" ca="1" si="144"/>
        <v>-379397359696.98456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-379397359696.98456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-1580822332.0707691</v>
      </c>
      <c r="L3201" s="444">
        <f t="shared" ca="1" si="144"/>
        <v>-380978182029.0553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-380978182029.0553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-1587409091.7877305</v>
      </c>
      <c r="L3202" s="444">
        <f t="shared" ca="1" si="144"/>
        <v>-382565591120.84302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-382565591120.84302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-1594023296.3368459</v>
      </c>
      <c r="L3203" s="444">
        <f t="shared" ca="1" si="144"/>
        <v>-384159614417.17987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-384159614417.17987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-1600665060.0715828</v>
      </c>
      <c r="L3204" s="444">
        <f t="shared" ca="1" si="144"/>
        <v>-385760279477.25146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-385760279477.25146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-1607334497.8218811</v>
      </c>
      <c r="L3205" s="444">
        <f t="shared" ca="1" si="144"/>
        <v>-387367613975.07336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-387367613975.07336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-1614031724.8961389</v>
      </c>
      <c r="L3206" s="444">
        <f t="shared" ca="1" si="144"/>
        <v>-388981645699.96948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-388981645699.96948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-1620756857.0832062</v>
      </c>
      <c r="L3207" s="444">
        <f t="shared" ca="1" si="144"/>
        <v>-390602402557.05267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-390602402557.05267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-1627510010.654386</v>
      </c>
      <c r="L3208" s="444">
        <f t="shared" ca="1" si="144"/>
        <v>-392229912567.70703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-392229912567.70703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-1634291302.3654459</v>
      </c>
      <c r="L3209" s="444">
        <f t="shared" ca="1" si="144"/>
        <v>-393864203870.07245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-393864203870.07245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-1641100849.4586351</v>
      </c>
      <c r="L3210" s="444">
        <f t="shared" ca="1" si="144"/>
        <v>-395505304719.53107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-395505304719.53107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-1647938769.6647127</v>
      </c>
      <c r="L3211" s="444">
        <f t="shared" ca="1" si="144"/>
        <v>-397153243489.1958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-397153243489.1958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-1654805181.2049825</v>
      </c>
      <c r="L3212" s="444">
        <f t="shared" ca="1" si="144"/>
        <v>-398808048670.40076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-398808048670.40076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-1661700202.7933364</v>
      </c>
      <c r="L3213" s="444">
        <f t="shared" ca="1" si="144"/>
        <v>-400469748873.19409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-400469748873.19409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-1668623953.6383088</v>
      </c>
      <c r="L3214" s="444">
        <f t="shared" ca="1" si="144"/>
        <v>-402138372826.8324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-402138372826.8324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-1675576553.4451349</v>
      </c>
      <c r="L3215" s="444">
        <f t="shared" ca="1" si="144"/>
        <v>-403813949380.27753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-403813949380.27753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-1682558122.4178231</v>
      </c>
      <c r="L3216" s="444">
        <f t="shared" ca="1" si="144"/>
        <v>-405496507502.69537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-405496507502.69537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-1689568781.2612307</v>
      </c>
      <c r="L3217" s="444">
        <f t="shared" ca="1" si="144"/>
        <v>-407186076283.9566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-407186076283.9566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-1696608651.1831524</v>
      </c>
      <c r="L3218" s="444">
        <f t="shared" ca="1" si="144"/>
        <v>-408882684935.13977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-408882684935.13977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-1703677853.8964157</v>
      </c>
      <c r="L3219" s="444">
        <f t="shared" ca="1" si="144"/>
        <v>-410586362789.03619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-410586362789.03619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-1710776511.6209841</v>
      </c>
      <c r="L3220" s="444">
        <f t="shared" ca="1" si="144"/>
        <v>-412297139300.65717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-412297139300.65717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-1717904747.0860715</v>
      </c>
      <c r="L3221" s="444">
        <f t="shared" ca="1" si="144"/>
        <v>-414015044047.74323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-414015044047.74323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-1725062683.5322635</v>
      </c>
      <c r="L3222" s="444">
        <f t="shared" ca="1" si="144"/>
        <v>-415740106731.27551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-415740106731.27551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-1732250444.7136478</v>
      </c>
      <c r="L3223" s="444">
        <f t="shared" ca="1" si="144"/>
        <v>-417472357175.98914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-417472357175.98914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-1739468154.8999548</v>
      </c>
      <c r="L3224" s="444">
        <f t="shared" ca="1" si="144"/>
        <v>-419211825330.8891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-419211825330.8891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-1746715938.8787045</v>
      </c>
      <c r="L3225" s="444">
        <f t="shared" ca="1" si="144"/>
        <v>-420958541269.76782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-420958541269.76782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-1753993921.957366</v>
      </c>
      <c r="L3226" s="444">
        <f t="shared" ca="1" si="144"/>
        <v>-422712535191.72516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-422712535191.72516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-1761302229.9655216</v>
      </c>
      <c r="L3227" s="444">
        <f t="shared" ca="1" si="144"/>
        <v>-424473837421.69067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-424473837421.69067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-1768640989.2570446</v>
      </c>
      <c r="L3228" s="444">
        <f t="shared" ca="1" si="144"/>
        <v>-426242478410.94769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-426242478410.94769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-1776010326.7122819</v>
      </c>
      <c r="L3229" s="444">
        <f t="shared" ca="1" si="144"/>
        <v>-428018488737.65997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-428018488737.65997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-1783410369.7402499</v>
      </c>
      <c r="L3230" s="444">
        <f t="shared" ca="1" si="144"/>
        <v>-429801899107.40021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-429801899107.40021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-1790841246.2808342</v>
      </c>
      <c r="L3231" s="444">
        <f t="shared" ca="1" si="144"/>
        <v>-431592740353.68103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-431592740353.68103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-1798303084.8070042</v>
      </c>
      <c r="L3232" s="444">
        <f t="shared" ca="1" si="144"/>
        <v>-433391043438.48804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-433391043438.48804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-1805796014.3270335</v>
      </c>
      <c r="L3233" s="444">
        <f t="shared" ca="1" si="144"/>
        <v>-435196839452.81506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-435196839452.81506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-1813320164.3867297</v>
      </c>
      <c r="L3234" s="444">
        <f t="shared" ca="1" si="144"/>
        <v>-437010159617.20178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-437010159617.20178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-1820875665.0716739</v>
      </c>
      <c r="L3235" s="444">
        <f t="shared" ca="1" si="144"/>
        <v>-438831035282.27344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-438831035282.27344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-1828462647.0094726</v>
      </c>
      <c r="L3236" s="444">
        <f t="shared" ca="1" si="144"/>
        <v>-440659497929.2829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-440659497929.2829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-1836081241.3720119</v>
      </c>
      <c r="L3237" s="444">
        <f t="shared" ca="1" si="144"/>
        <v>-442495579170.65491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-442495579170.65491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-1843731579.8777287</v>
      </c>
      <c r="L3238" s="444">
        <f t="shared" ca="1" si="144"/>
        <v>-444339310750.53265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-444339310750.53265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-1851413794.7938859</v>
      </c>
      <c r="L3239" s="444">
        <f t="shared" ca="1" si="144"/>
        <v>-446190724545.32654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-446190724545.32654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-1859128018.9388607</v>
      </c>
      <c r="L3240" s="444">
        <f t="shared" ca="1" si="144"/>
        <v>-448049852564.26538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-448049852564.26538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-1866874385.6844387</v>
      </c>
      <c r="L3241" s="444">
        <f t="shared" ca="1" si="144"/>
        <v>-449916726949.94983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-449916726949.94983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-1874653028.9581244</v>
      </c>
      <c r="L3242" s="444">
        <f t="shared" ca="1" si="144"/>
        <v>-451791379978.90796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-451791379978.90796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-1882464083.2454498</v>
      </c>
      <c r="L3243" s="444">
        <f t="shared" ca="1" si="144"/>
        <v>-453673844062.15338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-453673844062.15338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-1890307683.5923057</v>
      </c>
      <c r="L3244" s="444">
        <f t="shared" ca="1" si="144"/>
        <v>-455564151745.74567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-455564151745.74567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-1898183965.6072738</v>
      </c>
      <c r="L3245" s="444">
        <f t="shared" ca="1" si="144"/>
        <v>-457462335711.35297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-457462335711.35297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-1906093065.4639707</v>
      </c>
      <c r="L3246" s="444">
        <f t="shared" ca="1" si="144"/>
        <v>-459368428776.81696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-459368428776.81696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-1914035119.9034038</v>
      </c>
      <c r="L3247" s="444">
        <f t="shared" ca="1" si="144"/>
        <v>-461282463896.72034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-461282463896.72034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-1922010266.2363348</v>
      </c>
      <c r="L3248" s="444">
        <f t="shared" ca="1" si="144"/>
        <v>-463204474162.95667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-463204474162.95667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-1930018642.3456528</v>
      </c>
      <c r="L3249" s="444">
        <f t="shared" ca="1" si="144"/>
        <v>-465134492805.30231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-465134492805.30231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-1938060386.6887596</v>
      </c>
      <c r="L3250" s="444">
        <f t="shared" ca="1" si="144"/>
        <v>-467072553191.99109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-467072553191.99109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-1946135638.2999628</v>
      </c>
      <c r="L3251" s="444">
        <f t="shared" ca="1" si="144"/>
        <v>-469018688830.29108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-469018688830.29108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-1954244536.7928793</v>
      </c>
      <c r="L3252" s="444">
        <f t="shared" ca="1" si="144"/>
        <v>-470972933367.08398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-470972933367.08398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-1962387222.36285</v>
      </c>
      <c r="L3253" s="444">
        <f t="shared" ca="1" si="144"/>
        <v>-472935320589.44684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-472935320589.44684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-1970563835.7893617</v>
      </c>
      <c r="L3254" s="444">
        <f t="shared" ca="1" si="144"/>
        <v>-474905884425.23621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-474905884425.23621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-1978774518.4384844</v>
      </c>
      <c r="L3255" s="444">
        <f t="shared" ca="1" si="144"/>
        <v>-476884658943.67468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-476884658943.67468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-1987019412.2653112</v>
      </c>
      <c r="L3256" s="444">
        <f t="shared" ca="1" si="144"/>
        <v>-478871678355.94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-478871678355.94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-1995298659.8164167</v>
      </c>
      <c r="L3257" s="444">
        <f t="shared" ca="1" si="144"/>
        <v>-480866977015.75641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-480866977015.75641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-2003612404.2323186</v>
      </c>
      <c r="L3258" s="444">
        <f t="shared" ca="1" si="144"/>
        <v>-482870589419.98871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-482870589419.98871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-2011960789.249953</v>
      </c>
      <c r="L3259" s="444">
        <f t="shared" ca="1" si="144"/>
        <v>-484882550209.23865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-484882550209.23865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-2020343959.2051611</v>
      </c>
      <c r="L3260" s="444">
        <f t="shared" ca="1" si="144"/>
        <v>-486902894168.44379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-486902894168.44379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-2028762059.0351822</v>
      </c>
      <c r="L3261" s="444">
        <f t="shared" ca="1" si="144"/>
        <v>-488931656227.47894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-488931656227.47894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-2037215234.2811623</v>
      </c>
      <c r="L3262" s="444">
        <f t="shared" ca="1" si="144"/>
        <v>-490968871461.76013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-490968871461.76013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-2045703631.090667</v>
      </c>
      <c r="L3263" s="444">
        <f t="shared" ca="1" si="144"/>
        <v>-493014575092.85077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-493014575092.85077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-2054227396.2202115</v>
      </c>
      <c r="L3264" s="444">
        <f t="shared" ca="1" si="144"/>
        <v>-495068802489.07098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-495068802489.07098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-2062786677.037796</v>
      </c>
      <c r="L3265" s="444">
        <f t="shared" ca="1" si="144"/>
        <v>-497131589166.10876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-497131589166.10876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-2071381621.5254529</v>
      </c>
      <c r="L3266" s="444">
        <f t="shared" ca="1" si="144"/>
        <v>-499202970787.63422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-499202970787.63422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-2080012378.2818091</v>
      </c>
      <c r="L3267" s="444">
        <f t="shared" ca="1" si="144"/>
        <v>-501282983165.91602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-501282983165.91602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-2088679096.5246501</v>
      </c>
      <c r="L3268" s="444">
        <f t="shared" ca="1" si="144"/>
        <v>-503371662262.44067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-503371662262.44067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-2097381926.0935025</v>
      </c>
      <c r="L3269" s="444">
        <f t="shared" ca="1" si="144"/>
        <v>-505469044188.53418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-505469044188.53418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-2106121017.4522257</v>
      </c>
      <c r="L3270" s="444">
        <f t="shared" ca="1" si="144"/>
        <v>-507575165205.98639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-507575165205.98639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-2114896521.6916099</v>
      </c>
      <c r="L3271" s="444">
        <f t="shared" ca="1" si="144"/>
        <v>-509690061727.67798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-509690061727.67798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-2123708590.5319912</v>
      </c>
      <c r="L3272" s="444">
        <f t="shared" ca="1" si="144"/>
        <v>-511813770318.20996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-511813770318.20996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-2132557376.3258748</v>
      </c>
      <c r="L3273" s="444">
        <f t="shared" ca="1" si="144"/>
        <v>-513946327694.53583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-513946327694.53583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-2141443032.0605659</v>
      </c>
      <c r="L3274" s="444">
        <f t="shared" ca="1" si="144"/>
        <v>-516087770726.59637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-516087770726.59637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-2150365711.3608184</v>
      </c>
      <c r="L3275" s="444">
        <f t="shared" ca="1" si="144"/>
        <v>-518238136437.95721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-518238136437.95721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-2159325568.491488</v>
      </c>
      <c r="L3276" s="444">
        <f t="shared" ca="1" si="144"/>
        <v>-520397462006.44873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-520397462006.44873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-2168322758.3602028</v>
      </c>
      <c r="L3277" s="444">
        <f t="shared" ca="1" si="144"/>
        <v>-522565784764.80896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-522565784764.80896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-2177357436.5200372</v>
      </c>
      <c r="L3278" s="444">
        <f t="shared" ca="1" si="144"/>
        <v>-524743142201.32898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-524743142201.32898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-2186429759.1722045</v>
      </c>
      <c r="L3279" s="444">
        <f t="shared" ca="1" si="144"/>
        <v>-526929571960.50116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-526929571960.50116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-2195539883.1687546</v>
      </c>
      <c r="L3280" s="444">
        <f t="shared" ca="1" si="144"/>
        <v>-529125111843.66992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-529125111843.66992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-2204687966.0152912</v>
      </c>
      <c r="L3281" s="444">
        <f t="shared" ca="1" si="144"/>
        <v>-531329799809.68524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-531329799809.68524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-2213874165.8736887</v>
      </c>
      <c r="L3282" s="444">
        <f t="shared" ca="1" si="144"/>
        <v>-533543673975.55896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-533543673975.55896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-2223098641.5648293</v>
      </c>
      <c r="L3283" s="444">
        <f t="shared" ca="1" si="144"/>
        <v>-535766772617.12378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-535766772617.12378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-2232361552.5713487</v>
      </c>
      <c r="L3284" s="444">
        <f t="shared" ca="1" si="144"/>
        <v>-537999134169.69513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-537999134169.69513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-2241663059.0403962</v>
      </c>
      <c r="L3285" s="444">
        <f t="shared" ca="1" si="144"/>
        <v>-540240797228.73553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-540240797228.73553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-2251003321.7863979</v>
      </c>
      <c r="L3286" s="444">
        <f t="shared" ca="1" si="144"/>
        <v>-542491800550.52191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-542491800550.52191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-2260382502.2938414</v>
      </c>
      <c r="L3287" s="444">
        <f t="shared" ca="1" si="144"/>
        <v>-544752183052.81573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-544752183052.81573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-2269800762.7200656</v>
      </c>
      <c r="L3288" s="444">
        <f t="shared" ca="1" si="144"/>
        <v>-547021983815.53583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-547021983815.53583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-2279258265.898066</v>
      </c>
      <c r="L3289" s="444">
        <f t="shared" ca="1" si="144"/>
        <v>-549301242081.4339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-549301242081.4339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-2288755175.3393078</v>
      </c>
      <c r="L3290" s="444">
        <f t="shared" ca="1" si="144"/>
        <v>-551589997256.77319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-551589997256.77319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-2298291655.2365551</v>
      </c>
      <c r="L3291" s="444">
        <f t="shared" ca="1" si="144"/>
        <v>-553888288912.00977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-553888288912.00977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-2307867870.4667072</v>
      </c>
      <c r="L3292" s="444">
        <f t="shared" ca="1" si="144"/>
        <v>-556196156782.47644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-556196156782.47644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-2317483986.5936518</v>
      </c>
      <c r="L3293" s="444">
        <f t="shared" ca="1" si="144"/>
        <v>-558513640769.07007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-558513640769.07007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-2327140169.8711252</v>
      </c>
      <c r="L3294" s="444">
        <f t="shared" ca="1" si="144"/>
        <v>-560840780938.94116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-560840780938.94116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-2336836587.2455883</v>
      </c>
      <c r="L3295" s="444">
        <f t="shared" ca="1" si="144"/>
        <v>-563177617526.18677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-563177617526.18677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-2346573406.3591113</v>
      </c>
      <c r="L3296" s="444">
        <f t="shared" ca="1" si="144"/>
        <v>-565524190932.5459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-565524190932.5459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-2356350795.5522747</v>
      </c>
      <c r="L3297" s="444">
        <f t="shared" ca="1" si="144"/>
        <v>-567880541728.09814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-567880541728.09814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-2366168923.8670754</v>
      </c>
      <c r="L3298" s="444">
        <f t="shared" ca="1" si="144"/>
        <v>-570246710651.96521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-570246710651.96521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-2376027961.0498552</v>
      </c>
      <c r="L3299" s="444">
        <f t="shared" ca="1" si="144"/>
        <v>-572622738613.01501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-572622738613.01501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-2385928077.5542293</v>
      </c>
      <c r="L3300" s="444">
        <f t="shared" ca="1" si="144"/>
        <v>-575008666690.56921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-575008666690.56921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-2395869444.5440383</v>
      </c>
      <c r="L3301" s="444">
        <f t="shared" ca="1" si="144"/>
        <v>-577404536135.11328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-577404536135.11328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-2405852233.8963051</v>
      </c>
      <c r="L3302" s="444">
        <f t="shared" ca="1" si="144"/>
        <v>-579810388369.00964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-579810388369.00964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-2415876618.2042069</v>
      </c>
      <c r="L3303" s="444">
        <f t="shared" ca="1" si="144"/>
        <v>-582226264987.21387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-582226264987.21387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-2425942770.7800579</v>
      </c>
      <c r="L3304" s="444">
        <f t="shared" ca="1" si="144"/>
        <v>-584652207757.9939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-584652207757.9939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-2436050865.658308</v>
      </c>
      <c r="L3305" s="444">
        <f t="shared" ca="1" si="144"/>
        <v>-587088258623.65222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-587088258623.65222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-2446201077.5985508</v>
      </c>
      <c r="L3306" s="444">
        <f t="shared" ca="1" si="144"/>
        <v>-589534459701.25073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-589534459701.25073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-2456393582.0885448</v>
      </c>
      <c r="L3307" s="444">
        <f t="shared" ca="1" si="144"/>
        <v>-591990853283.33923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-591990853283.33923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-2466628555.3472466</v>
      </c>
      <c r="L3308" s="444">
        <f t="shared" ca="1" si="144"/>
        <v>-594457481838.68652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-594457481838.68652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-2476906174.3278604</v>
      </c>
      <c r="L3309" s="444">
        <f t="shared" ca="1" si="144"/>
        <v>-596934388013.0144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-596934388013.0144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-2487226616.7208934</v>
      </c>
      <c r="L3310" s="444">
        <f t="shared" ca="1" si="144"/>
        <v>-599421614629.73535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-599421614629.73535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-2497590060.9572306</v>
      </c>
      <c r="L3311" s="444">
        <f t="shared" ca="1" si="144"/>
        <v>-601919204690.69263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-601919204690.69263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-2507996686.2112193</v>
      </c>
      <c r="L3312" s="444">
        <f t="shared" ca="1" si="144"/>
        <v>-604427201376.90381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-604427201376.90381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-2518446672.4037657</v>
      </c>
      <c r="L3313" s="444">
        <f t="shared" ca="1" si="144"/>
        <v>-606945648049.30762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-606945648049.30762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-2528940200.2054482</v>
      </c>
      <c r="L3314" s="444">
        <f t="shared" ca="1" si="144"/>
        <v>-609474588249.51306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-609474588249.51306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-2539477451.0396376</v>
      </c>
      <c r="L3315" s="444">
        <f t="shared" ca="1" si="144"/>
        <v>-612014065700.55273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-612014065700.55273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-2550058607.0856361</v>
      </c>
      <c r="L3316" s="444">
        <f t="shared" ca="1" si="144"/>
        <v>-614564124307.63843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-614564124307.63843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-2560683851.281827</v>
      </c>
      <c r="L3317" s="444">
        <f t="shared" ca="1" si="144"/>
        <v>-617124808158.92029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-617124808158.92029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-2571353367.3288345</v>
      </c>
      <c r="L3318" s="444">
        <f t="shared" ca="1" si="144"/>
        <v>-619696161526.24915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-619696161526.24915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-2582067339.6927047</v>
      </c>
      <c r="L3319" s="444">
        <f t="shared" ca="1" si="144"/>
        <v>-622278228865.94189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-622278228865.94189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-2592825953.6080914</v>
      </c>
      <c r="L3320" s="444">
        <f t="shared" ca="1" si="144"/>
        <v>-624871054819.54993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-624871054819.54993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-2603629395.0814581</v>
      </c>
      <c r="L3321" s="444">
        <f t="shared" ca="1" si="144"/>
        <v>-627474684214.63135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-627474684214.63135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-2614477850.8942971</v>
      </c>
      <c r="L3322" s="444">
        <f t="shared" ca="1" si="144"/>
        <v>-630089162065.52563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-630089162065.52563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-2625371508.6063566</v>
      </c>
      <c r="L3323" s="444">
        <f t="shared" ref="L3323:L3577" ca="1" si="149">I3323-J3323+K3323</f>
        <v>-632714533574.13196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-632714533574.13196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-2636310556.5588832</v>
      </c>
      <c r="L3324" s="444">
        <f t="shared" ca="1" si="149"/>
        <v>-635350844130.6908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-635350844130.6908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-2647295183.8778782</v>
      </c>
      <c r="L3325" s="444">
        <f t="shared" ca="1" si="149"/>
        <v>-637998139314.56873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-637998139314.56873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-2658325580.4773698</v>
      </c>
      <c r="L3326" s="444">
        <f t="shared" ca="1" si="149"/>
        <v>-640656464895.04614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-640656464895.04614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-2669401937.0626922</v>
      </c>
      <c r="L3327" s="444">
        <f t="shared" ca="1" si="149"/>
        <v>-643325866832.10889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-643325866832.10889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-2680524445.1337872</v>
      </c>
      <c r="L3328" s="444">
        <f t="shared" ca="1" si="149"/>
        <v>-646006391277.24268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-646006391277.24268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-2691693296.9885111</v>
      </c>
      <c r="L3329" s="444">
        <f t="shared" ca="1" si="149"/>
        <v>-648698084574.2312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-648698084574.2312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-2702908685.7259631</v>
      </c>
      <c r="L3330" s="444">
        <f t="shared" ca="1" si="149"/>
        <v>-651400993259.95715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-651400993259.95715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-2714170805.2498217</v>
      </c>
      <c r="L3331" s="444">
        <f t="shared" ca="1" si="149"/>
        <v>-654115164065.20703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-654115164065.20703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-2725479850.2716961</v>
      </c>
      <c r="L3332" s="444">
        <f t="shared" ca="1" si="149"/>
        <v>-656840643915.47876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-656840643915.47876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-2736836016.3144946</v>
      </c>
      <c r="L3333" s="444">
        <f t="shared" ca="1" si="149"/>
        <v>-659577479931.79321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-659577479931.79321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-2748239499.7158051</v>
      </c>
      <c r="L3334" s="444">
        <f t="shared" ca="1" si="149"/>
        <v>-662325719431.50903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-662325719431.50903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-2759690497.6312876</v>
      </c>
      <c r="L3335" s="444">
        <f t="shared" ca="1" si="149"/>
        <v>-665085409929.14038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-665085409929.14038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-2771189208.038085</v>
      </c>
      <c r="L3336" s="444">
        <f t="shared" ca="1" si="149"/>
        <v>-667856599137.17847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-667856599137.17847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-2782735829.7382436</v>
      </c>
      <c r="L3337" s="444">
        <f t="shared" ca="1" si="149"/>
        <v>-670639334966.91675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-670639334966.91675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-2794330562.3621531</v>
      </c>
      <c r="L3338" s="444">
        <f t="shared" ca="1" si="149"/>
        <v>-673433665529.27893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-673433665529.27893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-2805973606.3719954</v>
      </c>
      <c r="L3339" s="444">
        <f t="shared" ca="1" si="149"/>
        <v>-676239639135.65088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-676239639135.65088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-2817665163.0652118</v>
      </c>
      <c r="L3340" s="444">
        <f t="shared" ca="1" si="149"/>
        <v>-679057304298.71606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-679057304298.71606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-2829405434.5779834</v>
      </c>
      <c r="L3341" s="444">
        <f t="shared" ca="1" si="149"/>
        <v>-681886709733.29407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-681886709733.29407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-2841194623.8887253</v>
      </c>
      <c r="L3342" s="444">
        <f t="shared" ca="1" si="149"/>
        <v>-684727904357.18274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-684727904357.18274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-2853032934.8215947</v>
      </c>
      <c r="L3343" s="444">
        <f t="shared" ca="1" si="149"/>
        <v>-687580937292.00439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-687580937292.00439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-2864920572.0500183</v>
      </c>
      <c r="L3344" s="444">
        <f t="shared" ca="1" si="149"/>
        <v>-690445857864.05444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-690445857864.05444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-2876857741.1002269</v>
      </c>
      <c r="L3345" s="444">
        <f t="shared" ca="1" si="149"/>
        <v>-693322715605.15466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-693322715605.15466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-2888844648.3548112</v>
      </c>
      <c r="L3346" s="444">
        <f t="shared" ca="1" si="149"/>
        <v>-696211560253.50952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-696211560253.50952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-2900881501.0562897</v>
      </c>
      <c r="L3347" s="444">
        <f t="shared" ca="1" si="149"/>
        <v>-699112441754.5658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-699112441754.5658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-2912968507.3106909</v>
      </c>
      <c r="L3348" s="444">
        <f t="shared" ca="1" si="149"/>
        <v>-702025410261.87646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-702025410261.87646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-2925105876.0911517</v>
      </c>
      <c r="L3349" s="444">
        <f t="shared" ca="1" si="149"/>
        <v>-704950516137.96765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-704950516137.96765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-2937293817.2415318</v>
      </c>
      <c r="L3350" s="444">
        <f t="shared" ca="1" si="149"/>
        <v>-707887809955.20923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-707887809955.20923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-2949532541.4800386</v>
      </c>
      <c r="L3351" s="444">
        <f t="shared" ca="1" si="149"/>
        <v>-710837342496.68921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-710837342496.68921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-2961822260.4028716</v>
      </c>
      <c r="L3352" s="444">
        <f t="shared" ca="1" si="149"/>
        <v>-713799164757.09204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-713799164757.09204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-2974163186.4878836</v>
      </c>
      <c r="L3353" s="444">
        <f t="shared" ca="1" si="149"/>
        <v>-716773327943.57996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-716773327943.57996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-2986555533.0982499</v>
      </c>
      <c r="L3354" s="444">
        <f t="shared" ca="1" si="149"/>
        <v>-719759883476.67822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-719759883476.67822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-2998999514.4861593</v>
      </c>
      <c r="L3355" s="444">
        <f t="shared" ca="1" si="149"/>
        <v>-722758882991.16443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-722758882991.16443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-3011495345.7965183</v>
      </c>
      <c r="L3356" s="444">
        <f t="shared" ca="1" si="149"/>
        <v>-725770378336.96094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-725770378336.96094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-3024043243.0706706</v>
      </c>
      <c r="L3357" s="444">
        <f t="shared" ca="1" si="149"/>
        <v>-728794421580.03162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-728794421580.03162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-3036643423.2501316</v>
      </c>
      <c r="L3358" s="444">
        <f t="shared" ca="1" si="149"/>
        <v>-731831065003.28174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-731831065003.28174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-3049296104.1803408</v>
      </c>
      <c r="L3359" s="444">
        <f t="shared" ca="1" si="149"/>
        <v>-734880361107.46204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-734880361107.46204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-3062001504.6144252</v>
      </c>
      <c r="L3360" s="444">
        <f t="shared" ca="1" si="149"/>
        <v>-737942362612.07642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-737942362612.07642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-3074759844.2169852</v>
      </c>
      <c r="L3361" s="444">
        <f t="shared" ca="1" si="149"/>
        <v>-741017122456.29346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-741017122456.29346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-3087571343.5678892</v>
      </c>
      <c r="L3362" s="444">
        <f t="shared" ca="1" si="149"/>
        <v>-744104693799.86133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-744104693799.86133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-3100436224.1660891</v>
      </c>
      <c r="L3363" s="444">
        <f t="shared" ca="1" si="149"/>
        <v>-747205130024.02747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-747205130024.02747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-3113354708.4334478</v>
      </c>
      <c r="L3364" s="444">
        <f t="shared" ca="1" si="149"/>
        <v>-750318484732.46094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-750318484732.46094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-3126327019.7185874</v>
      </c>
      <c r="L3365" s="444">
        <f t="shared" ca="1" si="149"/>
        <v>-753444811752.17957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-753444811752.17957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-3139353382.3007483</v>
      </c>
      <c r="L3366" s="444">
        <f t="shared" ca="1" si="149"/>
        <v>-756584165134.48035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-756584165134.48035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-3152434021.3936682</v>
      </c>
      <c r="L3367" s="444">
        <f t="shared" ca="1" si="149"/>
        <v>-759736599155.87402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-759736599155.87402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-3165569163.1494751</v>
      </c>
      <c r="L3368" s="444">
        <f t="shared" ca="1" si="149"/>
        <v>-762902168319.02344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-762902168319.02344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-3178759034.6625977</v>
      </c>
      <c r="L3369" s="444">
        <f t="shared" ca="1" si="149"/>
        <v>-766080927353.68604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-766080927353.68604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-3192003863.9736919</v>
      </c>
      <c r="L3370" s="444">
        <f t="shared" ca="1" si="149"/>
        <v>-769272931217.65967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-769272931217.65967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-3205303880.0735817</v>
      </c>
      <c r="L3371" s="444">
        <f t="shared" ca="1" si="149"/>
        <v>-772478235097.73328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-772478235097.73328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-3218659312.9072218</v>
      </c>
      <c r="L3372" s="444">
        <f t="shared" ca="1" si="149"/>
        <v>-775696894410.6405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-775696894410.6405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-3232070393.3776689</v>
      </c>
      <c r="L3373" s="444">
        <f t="shared" ca="1" si="149"/>
        <v>-778928964804.01819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-778928964804.01819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-3245537353.3500757</v>
      </c>
      <c r="L3374" s="444">
        <f t="shared" ca="1" si="149"/>
        <v>-782174502157.36829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-782174502157.36829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-3259060425.6557012</v>
      </c>
      <c r="L3375" s="444">
        <f t="shared" ca="1" si="149"/>
        <v>-785433562583.02405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-785433562583.02405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-3272639844.0959334</v>
      </c>
      <c r="L3376" s="444">
        <f t="shared" ca="1" si="149"/>
        <v>-788706202427.12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-788706202427.12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-3286275843.4463334</v>
      </c>
      <c r="L3377" s="444">
        <f t="shared" ca="1" si="149"/>
        <v>-791992478270.56628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-791992478270.56628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-3299968659.4606929</v>
      </c>
      <c r="L3378" s="444">
        <f t="shared" ca="1" si="149"/>
        <v>-795292446930.02698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-795292446930.02698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-3313718528.8751125</v>
      </c>
      <c r="L3379" s="444">
        <f t="shared" ca="1" si="149"/>
        <v>-798606165458.9021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-798606165458.9021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-3327525689.4120922</v>
      </c>
      <c r="L3380" s="444">
        <f t="shared" ca="1" si="149"/>
        <v>-801933691148.31421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-801933691148.31421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-3341390379.7846427</v>
      </c>
      <c r="L3381" s="444">
        <f t="shared" ca="1" si="149"/>
        <v>-805275081528.09888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-805275081528.09888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-3355312839.7004118</v>
      </c>
      <c r="L3382" s="444">
        <f t="shared" ca="1" si="149"/>
        <v>-808630394367.79932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-808630394367.79932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-3369293309.8658304</v>
      </c>
      <c r="L3383" s="444">
        <f t="shared" ca="1" si="149"/>
        <v>-811999687677.66516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-811999687677.66516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-3383332031.9902716</v>
      </c>
      <c r="L3384" s="444">
        <f t="shared" ca="1" si="149"/>
        <v>-815383019709.6554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-815383019709.6554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-3397429248.7902308</v>
      </c>
      <c r="L3385" s="444">
        <f t="shared" ca="1" si="149"/>
        <v>-818780448958.44568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-818780448958.44568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-3411585203.9935236</v>
      </c>
      <c r="L3386" s="444">
        <f t="shared" ca="1" si="149"/>
        <v>-822192034162.43921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-822192034162.43921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-3425800142.3434968</v>
      </c>
      <c r="L3387" s="444">
        <f t="shared" ca="1" si="149"/>
        <v>-825617834304.78271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-825617834304.78271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-3440074309.6032615</v>
      </c>
      <c r="L3388" s="444">
        <f t="shared" ca="1" si="149"/>
        <v>-829057908614.38599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-829057908614.38599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-3454407952.5599418</v>
      </c>
      <c r="L3389" s="444">
        <f t="shared" ca="1" si="149"/>
        <v>-832512316566.94592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-832512316566.94592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-3468801319.0289412</v>
      </c>
      <c r="L3390" s="444">
        <f t="shared" ca="1" si="149"/>
        <v>-835981117885.97485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-835981117885.97485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-3483254657.8582287</v>
      </c>
      <c r="L3391" s="444">
        <f t="shared" ca="1" si="149"/>
        <v>-839464372543.83313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-839464372543.83313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-3497768218.9326382</v>
      </c>
      <c r="L3392" s="444">
        <f t="shared" ca="1" si="149"/>
        <v>-842962140762.76575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-842962140762.76575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-3512342253.1781907</v>
      </c>
      <c r="L3393" s="444">
        <f t="shared" ca="1" si="149"/>
        <v>-846474483015.94397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-846474483015.94397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-3526977012.566433</v>
      </c>
      <c r="L3394" s="444">
        <f t="shared" ca="1" si="149"/>
        <v>-850001460028.51038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-850001460028.51038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-3541672750.118793</v>
      </c>
      <c r="L3395" s="444">
        <f t="shared" ca="1" si="149"/>
        <v>-853543132778.62915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-853543132778.62915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-3556429719.910955</v>
      </c>
      <c r="L3396" s="444">
        <f t="shared" ca="1" si="149"/>
        <v>-857099562498.54016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-857099562498.54016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-3571248177.0772505</v>
      </c>
      <c r="L3397" s="444">
        <f t="shared" ca="1" si="149"/>
        <v>-860670810675.61743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-860670810675.61743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-3586128377.8150725</v>
      </c>
      <c r="L3398" s="444">
        <f t="shared" ca="1" si="149"/>
        <v>-864256939053.4325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-864256939053.4325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-3601070579.3893018</v>
      </c>
      <c r="L3399" s="444">
        <f t="shared" ca="1" si="149"/>
        <v>-867858009632.82178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-867858009632.82178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-3616075040.1367574</v>
      </c>
      <c r="L3400" s="444">
        <f t="shared" ca="1" si="149"/>
        <v>-871474084672.9585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-871474084672.9585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-3631142019.4706602</v>
      </c>
      <c r="L3401" s="444">
        <f t="shared" ca="1" si="149"/>
        <v>-875105226692.4292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-875105226692.4292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-3646271777.8851218</v>
      </c>
      <c r="L3402" s="444">
        <f t="shared" ca="1" si="149"/>
        <v>-878751498470.31433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-878751498470.31433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-3661464576.9596424</v>
      </c>
      <c r="L3403" s="444">
        <f t="shared" ca="1" si="149"/>
        <v>-882412963047.27393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-882412963047.27393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-3676720679.3636413</v>
      </c>
      <c r="L3404" s="444">
        <f t="shared" ca="1" si="149"/>
        <v>-886089683726.63757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-886089683726.63757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-3692040348.86099</v>
      </c>
      <c r="L3405" s="444">
        <f t="shared" ca="1" si="149"/>
        <v>-889781724075.49854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-889781724075.49854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-3707423850.3145766</v>
      </c>
      <c r="L3406" s="444">
        <f t="shared" ca="1" si="149"/>
        <v>-893489147925.81311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-893489147925.81311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-3722871449.6908875</v>
      </c>
      <c r="L3407" s="444">
        <f t="shared" ca="1" si="149"/>
        <v>-897212019375.50403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-897212019375.50403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-3738383414.0646</v>
      </c>
      <c r="L3408" s="444">
        <f t="shared" ca="1" si="149"/>
        <v>-900950402789.5686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-900950402789.5686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-3753960011.6232023</v>
      </c>
      <c r="L3409" s="444">
        <f t="shared" ca="1" si="149"/>
        <v>-904704362801.19177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-904704362801.19177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-3769601511.6716323</v>
      </c>
      <c r="L3410" s="444">
        <f t="shared" ca="1" si="149"/>
        <v>-908473964312.8634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-908473964312.8634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-3785308184.6369309</v>
      </c>
      <c r="L3411" s="444">
        <f t="shared" ca="1" si="149"/>
        <v>-912259272497.50037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-912259272497.50037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-3801080302.0729179</v>
      </c>
      <c r="L3412" s="444">
        <f t="shared" ca="1" si="149"/>
        <v>-916060352799.57324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-916060352799.57324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-3816918136.6648884</v>
      </c>
      <c r="L3413" s="444">
        <f t="shared" ca="1" si="149"/>
        <v>-919877270936.23816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-919877270936.23816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-3832821962.2343249</v>
      </c>
      <c r="L3414" s="444">
        <f t="shared" ca="1" si="149"/>
        <v>-923710092898.47253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-923710092898.47253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-3848792053.7436357</v>
      </c>
      <c r="L3415" s="444">
        <f t="shared" ca="1" si="149"/>
        <v>-927558884952.21619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-927558884952.21619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-3864828687.3009</v>
      </c>
      <c r="L3416" s="444">
        <f t="shared" ca="1" si="149"/>
        <v>-931423713639.51709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-931423713639.51709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-3880932140.1646552</v>
      </c>
      <c r="L3417" s="444">
        <f t="shared" ca="1" si="149"/>
        <v>-935304645779.68176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-935304645779.68176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-3897102690.7486734</v>
      </c>
      <c r="L3418" s="444">
        <f t="shared" ca="1" si="149"/>
        <v>-939201748470.43042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-939201748470.43042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-3913340618.6267934</v>
      </c>
      <c r="L3419" s="444">
        <f t="shared" ca="1" si="149"/>
        <v>-943115089089.05725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-943115089089.05725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-3929646204.5377383</v>
      </c>
      <c r="L3420" s="444">
        <f t="shared" ca="1" si="149"/>
        <v>-947044735293.59497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-947044735293.59497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-3946019730.3899789</v>
      </c>
      <c r="L3421" s="444">
        <f t="shared" ca="1" si="149"/>
        <v>-950990755023.98499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-950990755023.98499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-3962461479.2666044</v>
      </c>
      <c r="L3422" s="444">
        <f t="shared" ca="1" si="149"/>
        <v>-954953216503.25159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-954953216503.25159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-3978971735.4302149</v>
      </c>
      <c r="L3423" s="444">
        <f t="shared" ca="1" si="149"/>
        <v>-958932188238.68176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-958932188238.68176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-3995550784.3278408</v>
      </c>
      <c r="L3424" s="444">
        <f t="shared" ca="1" si="149"/>
        <v>-962927739023.00964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-962927739023.00964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-4012198912.5958729</v>
      </c>
      <c r="L3425" s="444">
        <f t="shared" ca="1" si="149"/>
        <v>-966939937935.60547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-966939937935.60547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-4028916408.0650229</v>
      </c>
      <c r="L3426" s="444">
        <f t="shared" ca="1" si="149"/>
        <v>-970968854343.67053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-970968854343.67053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-4045703559.7652936</v>
      </c>
      <c r="L3427" s="444">
        <f t="shared" ca="1" si="149"/>
        <v>-975014557903.43579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-975014557903.43579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-4062560657.9309826</v>
      </c>
      <c r="L3428" s="444">
        <f t="shared" ca="1" si="149"/>
        <v>-979077118561.36682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-979077118561.36682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-4079487994.0056949</v>
      </c>
      <c r="L3429" s="444">
        <f t="shared" ca="1" si="149"/>
        <v>-983156606555.37256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-983156606555.37256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-4096485860.6473856</v>
      </c>
      <c r="L3430" s="444">
        <f t="shared" ca="1" si="149"/>
        <v>-987253092416.0199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-987253092416.0199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-4113554551.7334156</v>
      </c>
      <c r="L3431" s="444">
        <f t="shared" ca="1" si="149"/>
        <v>-991366646967.7533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-991366646967.7533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-4130694362.3656387</v>
      </c>
      <c r="L3432" s="444">
        <f t="shared" ca="1" si="149"/>
        <v>-995497341330.1189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-995497341330.1189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-4147905588.8754954</v>
      </c>
      <c r="L3433" s="444">
        <f t="shared" ca="1" si="149"/>
        <v>-999645246918.99438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-999645246918.99438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-4165188528.829143</v>
      </c>
      <c r="L3434" s="444">
        <f t="shared" ca="1" si="149"/>
        <v>-1003810435447.8235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-1003810435447.8235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-4182543481.0325971</v>
      </c>
      <c r="L3435" s="444">
        <f t="shared" ca="1" si="149"/>
        <v>-1007992978928.8561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-1007992978928.8561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-4199970745.536901</v>
      </c>
      <c r="L3436" s="444">
        <f t="shared" ca="1" si="149"/>
        <v>-1012192949674.3929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-1012192949674.3929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-4217470623.6433034</v>
      </c>
      <c r="L3437" s="444">
        <f t="shared" ca="1" si="149"/>
        <v>-1016410420298.0363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-1016410420298.0363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-4235043417.9084845</v>
      </c>
      <c r="L3438" s="444">
        <f t="shared" ca="1" si="149"/>
        <v>-1020645463715.9447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-1020645463715.9447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-4252689432.1497693</v>
      </c>
      <c r="L3439" s="444">
        <f t="shared" ca="1" si="149"/>
        <v>-1024898153148.0945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-1024898153148.0945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-4270408971.4503937</v>
      </c>
      <c r="L3440" s="444">
        <f t="shared" ca="1" si="149"/>
        <v>-1029168562119.5449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-1029168562119.5449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-4288202342.1647711</v>
      </c>
      <c r="L3441" s="444">
        <f t="shared" ca="1" si="149"/>
        <v>-1033456764461.7097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-1033456764461.7097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-4306069851.92379</v>
      </c>
      <c r="L3442" s="444">
        <f t="shared" ca="1" si="149"/>
        <v>-1037762834313.6335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-1037762834313.6335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-4324011809.6401396</v>
      </c>
      <c r="L3443" s="444">
        <f t="shared" ca="1" si="149"/>
        <v>-1042086846123.2737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-1042086846123.2737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-4342028525.5136404</v>
      </c>
      <c r="L3444" s="444">
        <f t="shared" ca="1" si="149"/>
        <v>-1046428874648.7874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-1046428874648.7874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-4360120311.0366135</v>
      </c>
      <c r="L3445" s="444">
        <f t="shared" ca="1" si="149"/>
        <v>-1050788994959.824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-1050788994959.824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-4378287478.9992666</v>
      </c>
      <c r="L3446" s="444">
        <f t="shared" ca="1" si="149"/>
        <v>-1055167282438.8232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-1055167282438.8232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-4396530343.4950972</v>
      </c>
      <c r="L3447" s="444">
        <f t="shared" ca="1" si="149"/>
        <v>-1059563812782.3184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-1059563812782.3184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-4414849219.9263268</v>
      </c>
      <c r="L3448" s="444">
        <f t="shared" ca="1" si="149"/>
        <v>-1063978662002.2446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-1063978662002.2446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-4433244425.0093527</v>
      </c>
      <c r="L3449" s="444">
        <f t="shared" ca="1" si="149"/>
        <v>-1068411906427.254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-1068411906427.254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-4451716276.7802248</v>
      </c>
      <c r="L3450" s="444">
        <f t="shared" ca="1" si="149"/>
        <v>-1072863622704.0343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-1072863622704.0343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-4470265094.6001425</v>
      </c>
      <c r="L3451" s="444">
        <f t="shared" ca="1" si="149"/>
        <v>-1077333887798.6344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-1077333887798.6344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-4488891199.1609764</v>
      </c>
      <c r="L3452" s="444">
        <f t="shared" ca="1" si="149"/>
        <v>-1081822778997.7954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-1081822778997.7954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-4507594912.4908142</v>
      </c>
      <c r="L3453" s="444">
        <f t="shared" ca="1" si="149"/>
        <v>-1086330373910.2863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-1086330373910.2863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-4526376557.9595251</v>
      </c>
      <c r="L3454" s="444">
        <f t="shared" ca="1" si="149"/>
        <v>-1090856750468.2457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-1090856750468.2457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-4545236460.284358</v>
      </c>
      <c r="L3455" s="444">
        <f t="shared" ca="1" si="149"/>
        <v>-1095401986928.53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-1095401986928.53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-4564174945.5355415</v>
      </c>
      <c r="L3456" s="444">
        <f t="shared" ca="1" si="149"/>
        <v>-1099966161874.0657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-1099966161874.0657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-4583192341.1419401</v>
      </c>
      <c r="L3457" s="444">
        <f t="shared" ca="1" si="149"/>
        <v>-1104549354215.2075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-1104549354215.2075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-4602288975.896698</v>
      </c>
      <c r="L3458" s="444">
        <f t="shared" ca="1" si="149"/>
        <v>-1109151643191.1042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-1109151643191.1042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-4621465179.9629345</v>
      </c>
      <c r="L3459" s="444">
        <f t="shared" ca="1" si="149"/>
        <v>-1113773108371.0671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-1113773108371.0671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-4640721284.879446</v>
      </c>
      <c r="L3460" s="444">
        <f t="shared" ca="1" si="149"/>
        <v>-1118413829655.9465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-1118413829655.9465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-4660057623.5664434</v>
      </c>
      <c r="L3461" s="444">
        <f t="shared" ca="1" si="149"/>
        <v>-1123073887279.5129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-1123073887279.5129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-4679474530.3313036</v>
      </c>
      <c r="L3462" s="444">
        <f t="shared" ca="1" si="149"/>
        <v>-1127753361809.8442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-1127753361809.8442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-4698972340.8743505</v>
      </c>
      <c r="L3463" s="444">
        <f t="shared" ca="1" si="149"/>
        <v>-1132452334150.7185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-1132452334150.7185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-4718551392.2946606</v>
      </c>
      <c r="L3464" s="444">
        <f t="shared" ca="1" si="149"/>
        <v>-1137170885543.0132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-1137170885543.0132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-4738212023.0958881</v>
      </c>
      <c r="L3465" s="444">
        <f t="shared" ca="1" si="149"/>
        <v>-1141909097566.1091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-1141909097566.1091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-4757954573.1921215</v>
      </c>
      <c r="L3466" s="444">
        <f t="shared" ca="1" si="149"/>
        <v>-1146667052139.3013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-1146667052139.3013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-4777779383.9137554</v>
      </c>
      <c r="L3467" s="444">
        <f t="shared" ca="1" si="149"/>
        <v>-1151444831523.2151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-1151444831523.2151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-4797686798.0133963</v>
      </c>
      <c r="L3468" s="444">
        <f t="shared" ca="1" si="149"/>
        <v>-1156242518321.2285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-1156242518321.2285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-4817677159.6717854</v>
      </c>
      <c r="L3469" s="444">
        <f t="shared" ca="1" si="149"/>
        <v>-1161060195480.9004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-1161060195480.9004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-4837750814.5037518</v>
      </c>
      <c r="L3470" s="444">
        <f t="shared" ca="1" si="149"/>
        <v>-1165897946295.4041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-1165897946295.4041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-4857908109.5641832</v>
      </c>
      <c r="L3471" s="444">
        <f t="shared" ca="1" si="149"/>
        <v>-1170755854404.9683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-1170755854404.9683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-4878149393.3540344</v>
      </c>
      <c r="L3472" s="444">
        <f t="shared" ca="1" si="149"/>
        <v>-1175634003798.3223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-1175634003798.3223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-4898475015.8263426</v>
      </c>
      <c r="L3473" s="444">
        <f t="shared" ca="1" si="149"/>
        <v>-1180532478814.1487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-1180532478814.1487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-4918885328.3922863</v>
      </c>
      <c r="L3474" s="444">
        <f t="shared" ca="1" si="149"/>
        <v>-1185451364142.541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-1185451364142.541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-4939380683.9272537</v>
      </c>
      <c r="L3475" s="444">
        <f t="shared" ca="1" si="149"/>
        <v>-1190390744826.4683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-1190390744826.4683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-4959961436.7769508</v>
      </c>
      <c r="L3476" s="444">
        <f t="shared" ca="1" si="149"/>
        <v>-1195350706263.2451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-1195350706263.2451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-4980627942.7635212</v>
      </c>
      <c r="L3477" s="444">
        <f t="shared" ca="1" si="149"/>
        <v>-1200331334206.0085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-1200331334206.0085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-5001380559.1917019</v>
      </c>
      <c r="L3478" s="444">
        <f t="shared" ca="1" si="149"/>
        <v>-1205332714765.2002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-1205332714765.2002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-5022219644.8550005</v>
      </c>
      <c r="L3479" s="444">
        <f t="shared" ca="1" si="149"/>
        <v>-1210354934410.0552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-1210354934410.0552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-5043145560.0418968</v>
      </c>
      <c r="L3480" s="444">
        <f t="shared" ca="1" si="149"/>
        <v>-1215398079970.0972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-1215398079970.0972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-5064158666.5420713</v>
      </c>
      <c r="L3481" s="444">
        <f t="shared" ca="1" si="149"/>
        <v>-1220462238636.6392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-1220462238636.6392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-5085259327.6526632</v>
      </c>
      <c r="L3482" s="444">
        <f t="shared" ca="1" si="149"/>
        <v>-1225547497964.2917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-1225547497964.2917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-5106447908.1845493</v>
      </c>
      <c r="L3483" s="444">
        <f t="shared" ca="1" si="149"/>
        <v>-1230653945872.4763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-1230653945872.4763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-5127724774.4686508</v>
      </c>
      <c r="L3484" s="444">
        <f t="shared" ca="1" si="149"/>
        <v>-1235781670646.9451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-1235781670646.9451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-5149090294.3622713</v>
      </c>
      <c r="L3485" s="444">
        <f t="shared" ca="1" si="149"/>
        <v>-1240930760941.3074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-1240930760941.3074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-5170544837.2554474</v>
      </c>
      <c r="L3486" s="444">
        <f t="shared" ca="1" si="149"/>
        <v>-1246101305778.5627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-1246101305778.5627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-5192088774.0773449</v>
      </c>
      <c r="L3487" s="444">
        <f t="shared" ca="1" si="149"/>
        <v>-1251293394552.6401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-1251293394552.6401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-5213722477.3026676</v>
      </c>
      <c r="L3488" s="444">
        <f t="shared" ca="1" si="149"/>
        <v>-1256507117029.9429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-1256507117029.9429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-5235446320.9580956</v>
      </c>
      <c r="L3489" s="444">
        <f t="shared" ca="1" si="149"/>
        <v>-1261742563350.9009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-1261742563350.9009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-5257260680.6287537</v>
      </c>
      <c r="L3490" s="444">
        <f t="shared" ca="1" si="149"/>
        <v>-1266999824031.5295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-1266999824031.5295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-5279165933.4647064</v>
      </c>
      <c r="L3491" s="444">
        <f t="shared" ca="1" si="149"/>
        <v>-1272278989964.9941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-1272278989964.9941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-5301162458.1874752</v>
      </c>
      <c r="L3492" s="444">
        <f t="shared" ca="1" si="149"/>
        <v>-1277580152423.1816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-1277580152423.1816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-5323250635.09659</v>
      </c>
      <c r="L3493" s="444">
        <f t="shared" ca="1" si="149"/>
        <v>-1282903403058.2783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-1282903403058.2783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-5345430846.0761595</v>
      </c>
      <c r="L3494" s="444">
        <f t="shared" ca="1" si="149"/>
        <v>-1288248833904.3545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-1288248833904.3545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-5367703474.6014767</v>
      </c>
      <c r="L3495" s="444">
        <f t="shared" ca="1" si="149"/>
        <v>-1293616537378.9561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-1293616537378.9561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-5390068905.7456503</v>
      </c>
      <c r="L3496" s="444">
        <f t="shared" ca="1" si="149"/>
        <v>-1299006606284.7017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-1299006606284.7017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-5412527526.1862564</v>
      </c>
      <c r="L3497" s="444">
        <f t="shared" ca="1" si="149"/>
        <v>-1304419133810.8879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-1304419133810.8879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-5435079724.2120333</v>
      </c>
      <c r="L3498" s="444">
        <f t="shared" ca="1" si="149"/>
        <v>-1309854213535.0999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-1309854213535.0999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-5457725889.7295828</v>
      </c>
      <c r="L3499" s="444">
        <f t="shared" ca="1" si="149"/>
        <v>-1315311939424.8293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-1315311939424.8293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-5480466414.2701225</v>
      </c>
      <c r="L3500" s="444">
        <f t="shared" ca="1" si="149"/>
        <v>-1320792405839.0994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-1320792405839.0994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-5503301690.9962473</v>
      </c>
      <c r="L3501" s="444">
        <f t="shared" ca="1" si="149"/>
        <v>-1326295707530.0957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-1326295707530.0957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-5526232114.7087317</v>
      </c>
      <c r="L3502" s="444">
        <f t="shared" ca="1" si="149"/>
        <v>-1331821939644.8044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-1331821939644.8044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-5549258081.8533516</v>
      </c>
      <c r="L3503" s="444">
        <f t="shared" ca="1" si="149"/>
        <v>-1337371197726.6577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-1337371197726.6577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-5572379990.5277405</v>
      </c>
      <c r="L3504" s="444">
        <f t="shared" ca="1" si="149"/>
        <v>-1342943577717.1855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-1342943577717.1855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-5595598240.4882727</v>
      </c>
      <c r="L3505" s="444">
        <f t="shared" ca="1" si="149"/>
        <v>-1348539175957.6738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-1348539175957.6738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-5618913233.1569738</v>
      </c>
      <c r="L3506" s="444">
        <f t="shared" ca="1" si="149"/>
        <v>-1354158089190.8308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-1354158089190.8308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-5642325371.6284618</v>
      </c>
      <c r="L3507" s="444">
        <f t="shared" ca="1" si="149"/>
        <v>-1359800414562.4592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-1359800414562.4592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-5665835060.6769133</v>
      </c>
      <c r="L3508" s="444">
        <f t="shared" ca="1" si="149"/>
        <v>-1365466249623.1362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-1365466249623.1362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-5689442706.7630672</v>
      </c>
      <c r="L3509" s="444">
        <f t="shared" ca="1" si="149"/>
        <v>-1371155692329.8994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-1371155692329.8994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-5713148718.0412474</v>
      </c>
      <c r="L3510" s="444">
        <f t="shared" ca="1" si="149"/>
        <v>-1376868841047.9407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-1376868841047.9407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-5736953504.3664198</v>
      </c>
      <c r="L3511" s="444">
        <f t="shared" ca="1" si="149"/>
        <v>-1382605794552.3071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-1382605794552.3071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-5760857477.30128</v>
      </c>
      <c r="L3512" s="444">
        <f t="shared" ca="1" si="149"/>
        <v>-1388366652029.6084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-1388366652029.6084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-5784861050.1233683</v>
      </c>
      <c r="L3513" s="444">
        <f t="shared" ca="1" si="149"/>
        <v>-1394151513079.7317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-1394151513079.7317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-5808964637.8322153</v>
      </c>
      <c r="L3514" s="444">
        <f t="shared" ca="1" si="149"/>
        <v>-1399960477717.564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-1399960477717.564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-5833168657.1565161</v>
      </c>
      <c r="L3515" s="444">
        <f t="shared" ca="1" si="149"/>
        <v>-1405793646374.7205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-1405793646374.7205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-5857473526.5613356</v>
      </c>
      <c r="L3516" s="444">
        <f t="shared" ca="1" si="149"/>
        <v>-1411651119901.2817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-1411651119901.2817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-5881879666.2553406</v>
      </c>
      <c r="L3517" s="444">
        <f t="shared" ca="1" si="149"/>
        <v>-1417532999567.5371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-1417532999567.5371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-5906387498.1980715</v>
      </c>
      <c r="L3518" s="444">
        <f t="shared" ca="1" si="149"/>
        <v>-1423439387065.7351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-1423439387065.7351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-5930997446.1072292</v>
      </c>
      <c r="L3519" s="444">
        <f t="shared" ca="1" si="149"/>
        <v>-1429370384511.8423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-1429370384511.8423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-5955709935.4660091</v>
      </c>
      <c r="L3520" s="444">
        <f t="shared" ca="1" si="149"/>
        <v>-1435326094447.3083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-1435326094447.3083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-5980525393.5304518</v>
      </c>
      <c r="L3521" s="444">
        <f t="shared" ca="1" si="149"/>
        <v>-1441306619840.8389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-1441306619840.8389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-6005444249.3368282</v>
      </c>
      <c r="L3522" s="444">
        <f t="shared" ca="1" si="149"/>
        <v>-1447312064090.1758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-1447312064090.1758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-6030466933.7090654</v>
      </c>
      <c r="L3523" s="444">
        <f t="shared" ca="1" si="149"/>
        <v>-1453342531023.8848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-1453342531023.8848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-6055593879.2661867</v>
      </c>
      <c r="L3524" s="444">
        <f t="shared" ca="1" si="149"/>
        <v>-1459398124903.1509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-1459398124903.1509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-6080825520.4297953</v>
      </c>
      <c r="L3525" s="444">
        <f t="shared" ca="1" si="149"/>
        <v>-1465478950423.5806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-1465478950423.5806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-6106162293.4315853</v>
      </c>
      <c r="L3526" s="444">
        <f t="shared" ca="1" si="149"/>
        <v>-1471585112717.0122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-1471585112717.0122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-6131604636.3208838</v>
      </c>
      <c r="L3527" s="444">
        <f t="shared" ca="1" si="149"/>
        <v>-1477716717353.333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-1477716717353.333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-6157152988.9722204</v>
      </c>
      <c r="L3528" s="444">
        <f t="shared" ca="1" si="149"/>
        <v>-1483873870342.3052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-1483873870342.3052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-6182807793.0929384</v>
      </c>
      <c r="L3529" s="444">
        <f t="shared" ca="1" si="149"/>
        <v>-1490056678135.3982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-1490056678135.3982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-6208569492.2308254</v>
      </c>
      <c r="L3530" s="444">
        <f t="shared" ca="1" si="149"/>
        <v>-1496265247627.6289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-1496265247627.6289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-6234438531.7817869</v>
      </c>
      <c r="L3531" s="444">
        <f t="shared" ca="1" si="149"/>
        <v>-1502499686159.4106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-1502499686159.4106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-6260415358.9975443</v>
      </c>
      <c r="L3532" s="444">
        <f t="shared" ca="1" si="149"/>
        <v>-1508760101518.4082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-1508760101518.4082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-6286500422.9933672</v>
      </c>
      <c r="L3533" s="444">
        <f t="shared" ca="1" si="149"/>
        <v>-1515046601941.4016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-1515046601941.4016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-6312694174.7558403</v>
      </c>
      <c r="L3534" s="444">
        <f t="shared" ca="1" si="149"/>
        <v>-1521359296116.1575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-1521359296116.1575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-6338997067.1506557</v>
      </c>
      <c r="L3535" s="444">
        <f t="shared" ca="1" si="149"/>
        <v>-1527698293183.3081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-1527698293183.3081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-6365409554.9304504</v>
      </c>
      <c r="L3536" s="444">
        <f t="shared" ca="1" si="149"/>
        <v>-1534063702738.2385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-1534063702738.2385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-6391932094.7426605</v>
      </c>
      <c r="L3537" s="444">
        <f t="shared" ca="1" si="149"/>
        <v>-1540455634832.9812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-1540455634832.9812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-6418565145.1374216</v>
      </c>
      <c r="L3538" s="444">
        <f t="shared" ca="1" si="149"/>
        <v>-1546874199978.1187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-1546874199978.1187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-6445309166.5754948</v>
      </c>
      <c r="L3539" s="444">
        <f t="shared" ca="1" si="149"/>
        <v>-1553319509144.6941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-1553319509144.6941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-6472164621.4362249</v>
      </c>
      <c r="L3540" s="444">
        <f t="shared" ca="1" si="149"/>
        <v>-1559791673766.1304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-1559791673766.1304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-6499131974.0255432</v>
      </c>
      <c r="L3541" s="444">
        <f t="shared" ca="1" si="149"/>
        <v>-1566290805740.156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-1566290805740.156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-6526211690.5839834</v>
      </c>
      <c r="L3542" s="444">
        <f t="shared" ca="1" si="149"/>
        <v>-1572817017430.74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-1572817017430.74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-6553404239.2947502</v>
      </c>
      <c r="L3543" s="444">
        <f t="shared" ca="1" si="149"/>
        <v>-1579370421670.0347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-1579370421670.0347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-6580710090.291811</v>
      </c>
      <c r="L3544" s="444">
        <f t="shared" ca="1" si="149"/>
        <v>-1585951131760.3264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-1585951131760.3264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-6608129715.6680269</v>
      </c>
      <c r="L3545" s="444">
        <f t="shared" ca="1" si="149"/>
        <v>-1592559261475.9944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-1592559261475.9944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-6635663589.4833097</v>
      </c>
      <c r="L3546" s="444">
        <f t="shared" ca="1" si="149"/>
        <v>-1599194925065.4778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-1599194925065.4778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-6663312187.7728243</v>
      </c>
      <c r="L3547" s="444">
        <f t="shared" ca="1" si="149"/>
        <v>-1605858237253.2505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-1605858237253.2505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-6691075988.5552101</v>
      </c>
      <c r="L3548" s="444">
        <f t="shared" ca="1" si="149"/>
        <v>-1612549313241.8057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-1612549313241.8057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-6718955471.8408566</v>
      </c>
      <c r="L3549" s="444">
        <f t="shared" ca="1" si="149"/>
        <v>-1619268268713.6465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-1619268268713.6465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-6746951119.6401939</v>
      </c>
      <c r="L3550" s="444">
        <f t="shared" ca="1" si="149"/>
        <v>-1626015219833.2866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-1626015219833.2866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-6775063415.9720278</v>
      </c>
      <c r="L3551" s="444">
        <f t="shared" ca="1" si="149"/>
        <v>-1632790283249.2585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-1632790283249.2585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-6803292846.8719101</v>
      </c>
      <c r="L3552" s="444">
        <f t="shared" ca="1" si="149"/>
        <v>-1639593576096.1304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-1639593576096.1304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-6831639900.4005432</v>
      </c>
      <c r="L3553" s="444">
        <f t="shared" ca="1" si="149"/>
        <v>-1646425215996.531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-1646425215996.531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-6860105066.6522121</v>
      </c>
      <c r="L3554" s="444">
        <f t="shared" ca="1" si="149"/>
        <v>-1653285321063.1831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-1653285321063.1831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-6888688837.7632627</v>
      </c>
      <c r="L3555" s="444">
        <f t="shared" ca="1" si="149"/>
        <v>-1660174009900.9463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-1660174009900.9463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-6917391707.9206095</v>
      </c>
      <c r="L3556" s="444">
        <f t="shared" ca="1" si="149"/>
        <v>-1667091401608.8669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-1667091401608.8669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-6946214173.3702784</v>
      </c>
      <c r="L3557" s="444">
        <f t="shared" ca="1" si="149"/>
        <v>-1674037615782.2373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-1674037615782.2373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-6975156732.4259882</v>
      </c>
      <c r="L3558" s="444">
        <f t="shared" ca="1" si="149"/>
        <v>-1681012772514.6633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-1681012772514.6633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-7004219885.4777641</v>
      </c>
      <c r="L3559" s="444">
        <f t="shared" ca="1" si="149"/>
        <v>-1688016992400.1411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-1688016992400.1411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-7033404135.0005875</v>
      </c>
      <c r="L3560" s="444">
        <f t="shared" ca="1" si="149"/>
        <v>-1695050396535.1416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-1695050396535.1416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-7062709985.5630903</v>
      </c>
      <c r="L3561" s="444">
        <f t="shared" ca="1" si="149"/>
        <v>-1702113106520.7046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-1702113106520.7046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-7092137943.8362694</v>
      </c>
      <c r="L3562" s="444">
        <f t="shared" ca="1" si="149"/>
        <v>-1709205244464.5408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-1709205244464.5408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-7121688518.602253</v>
      </c>
      <c r="L3563" s="444">
        <f t="shared" ca="1" si="149"/>
        <v>-1716326932983.1431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-1716326932983.1431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-7151362220.7630959</v>
      </c>
      <c r="L3564" s="444">
        <f t="shared" ca="1" si="149"/>
        <v>-1723478295203.9063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-1723478295203.9063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-7181159563.3496094</v>
      </c>
      <c r="L3565" s="444">
        <f t="shared" ca="1" si="149"/>
        <v>-1730659454767.2559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-1730659454767.2559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-7211081061.5302324</v>
      </c>
      <c r="L3566" s="444">
        <f t="shared" ca="1" si="149"/>
        <v>-1737870535828.7861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-1737870535828.7861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-7241127232.6199427</v>
      </c>
      <c r="L3567" s="444">
        <f t="shared" ca="1" si="149"/>
        <v>-1745111663061.406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-1745111663061.406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-7271298596.0891914</v>
      </c>
      <c r="L3568" s="444">
        <f t="shared" ca="1" si="149"/>
        <v>-1752382961657.4951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-1752382961657.4951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-7301595673.572896</v>
      </c>
      <c r="L3569" s="444">
        <f t="shared" ca="1" si="149"/>
        <v>-1759684557331.0681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-1759684557331.0681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-7332018988.8794489</v>
      </c>
      <c r="L3570" s="444">
        <f t="shared" ca="1" si="149"/>
        <v>-1767016576319.9475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-1767016576319.9475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-7362569067.9997826</v>
      </c>
      <c r="L3571" s="444">
        <f t="shared" ca="1" si="149"/>
        <v>-1774379145387.9473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-1774379145387.9473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-7393246439.1164465</v>
      </c>
      <c r="L3572" s="444">
        <f t="shared" ca="1" si="149"/>
        <v>-1781772391827.0637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-1781772391827.0637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-7424051632.6127653</v>
      </c>
      <c r="L3573" s="444">
        <f t="shared" ca="1" si="149"/>
        <v>-1789196443459.6765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-1789196443459.6765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-7454985181.0819855</v>
      </c>
      <c r="L3574" s="444">
        <f t="shared" ca="1" si="149"/>
        <v>-1796651428640.7585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-1796651428640.7585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-7486047619.3364925</v>
      </c>
      <c r="L3575" s="444">
        <f t="shared" ca="1" si="149"/>
        <v>-1804137476260.095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-1804137476260.095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-7517239484.4170609</v>
      </c>
      <c r="L3576" s="444">
        <f t="shared" ca="1" si="149"/>
        <v>-1811654715744.512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-1811654715744.512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-7548561315.6021328</v>
      </c>
      <c r="L3577" s="444">
        <f t="shared" ca="1" si="149"/>
        <v>-1819203277060.114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-1819203277060.114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-7580013654.4171419</v>
      </c>
      <c r="L3578" s="444">
        <f t="shared" ref="L3578:L3832" ca="1" si="154">I3578-J3578+K3578</f>
        <v>-1826783290714.5313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-1826783290714.5313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-7611597044.6438799</v>
      </c>
      <c r="L3579" s="444">
        <f t="shared" ca="1" si="154"/>
        <v>-1834394887759.175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-1834394887759.175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-7643312032.329896</v>
      </c>
      <c r="L3580" s="444">
        <f t="shared" ca="1" si="154"/>
        <v>-1842038199791.5049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-1842038199791.5049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-7675159165.7979383</v>
      </c>
      <c r="L3581" s="444">
        <f t="shared" ca="1" si="154"/>
        <v>-1849713358957.3027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-1849713358957.3027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-7707138995.6554279</v>
      </c>
      <c r="L3582" s="444">
        <f t="shared" ca="1" si="154"/>
        <v>-1857420497952.9583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-1857420497952.9583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-7739252074.8039923</v>
      </c>
      <c r="L3583" s="444">
        <f t="shared" ca="1" si="154"/>
        <v>-1865159750027.7622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-1865159750027.7622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-7771498958.4490089</v>
      </c>
      <c r="L3584" s="444">
        <f t="shared" ca="1" si="154"/>
        <v>-1872931248986.2112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-1872931248986.2112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-7803880204.1092119</v>
      </c>
      <c r="L3585" s="444">
        <f t="shared" ca="1" si="154"/>
        <v>-1880735129190.3203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-1880735129190.3203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-7836396371.6263342</v>
      </c>
      <c r="L3586" s="444">
        <f t="shared" ca="1" si="154"/>
        <v>-1888571525561.9465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-1888571525561.9465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-7869048023.174777</v>
      </c>
      <c r="L3587" s="444">
        <f t="shared" ca="1" si="154"/>
        <v>-1896440573585.1213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-1896440573585.1213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-7901835723.2713385</v>
      </c>
      <c r="L3588" s="444">
        <f t="shared" ca="1" si="154"/>
        <v>-1904342409308.3926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-1904342409308.3926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-7934760038.7849693</v>
      </c>
      <c r="L3589" s="444">
        <f t="shared" ca="1" si="154"/>
        <v>-1912277169347.1775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-1912277169347.1775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-7967821538.9465723</v>
      </c>
      <c r="L3590" s="444">
        <f t="shared" ca="1" si="154"/>
        <v>-1920244990886.124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-1920244990886.124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-8001020795.3588495</v>
      </c>
      <c r="L3591" s="444">
        <f t="shared" ca="1" si="154"/>
        <v>-1928246011681.4829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-1928246011681.4829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-8034358382.0061789</v>
      </c>
      <c r="L3592" s="444">
        <f t="shared" ca="1" si="154"/>
        <v>-1936280370063.489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-1936280370063.489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-8067834875.2645378</v>
      </c>
      <c r="L3593" s="444">
        <f t="shared" ca="1" si="154"/>
        <v>-1944348204938.7537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-1944348204938.7537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-8101450853.9114733</v>
      </c>
      <c r="L3594" s="444">
        <f t="shared" ca="1" si="154"/>
        <v>-1952449655792.665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-1952449655792.665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-8135206899.1361055</v>
      </c>
      <c r="L3595" s="444">
        <f t="shared" ca="1" si="154"/>
        <v>-1960584862691.801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-1960584862691.801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-8169103594.5491705</v>
      </c>
      <c r="L3596" s="444">
        <f t="shared" ca="1" si="154"/>
        <v>-1968753966286.3501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-1968753966286.3501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-8203141526.1931257</v>
      </c>
      <c r="L3597" s="444">
        <f t="shared" ca="1" si="154"/>
        <v>-1976957107812.5432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-1976957107812.5432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-8237321282.5522633</v>
      </c>
      <c r="L3598" s="444">
        <f t="shared" ca="1" si="154"/>
        <v>-1985194429095.0955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-1985194429095.0955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-8271643454.5628967</v>
      </c>
      <c r="L3599" s="444">
        <f t="shared" ca="1" si="154"/>
        <v>-1993466072549.6584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-1993466072549.6584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-8306108635.6235771</v>
      </c>
      <c r="L3600" s="444">
        <f t="shared" ca="1" si="154"/>
        <v>-2001772181185.282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-2001772181185.282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-8340717421.60534</v>
      </c>
      <c r="L3601" s="444">
        <f t="shared" ca="1" si="154"/>
        <v>-2010112898606.8872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-2010112898606.8872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-8375470410.862031</v>
      </c>
      <c r="L3602" s="444">
        <f t="shared" ca="1" si="154"/>
        <v>-2018488369017.7493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-2018488369017.7493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-8410368204.2406216</v>
      </c>
      <c r="L3603" s="444">
        <f t="shared" ca="1" si="154"/>
        <v>-2026898737221.99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-2026898737221.99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-8445411405.0916252</v>
      </c>
      <c r="L3604" s="444">
        <f t="shared" ca="1" si="154"/>
        <v>-2035344148627.0815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-2035344148627.0815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-8480600619.2795067</v>
      </c>
      <c r="L3605" s="444">
        <f t="shared" ca="1" si="154"/>
        <v>-2043824749246.3611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-2043824749246.3611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-8515936455.1931725</v>
      </c>
      <c r="L3606" s="444">
        <f t="shared" ca="1" si="154"/>
        <v>-2052340685701.5542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-2052340685701.5542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-8551419523.7564754</v>
      </c>
      <c r="L3607" s="444">
        <f t="shared" ca="1" si="154"/>
        <v>-2060892105225.3108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-2060892105225.3108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-8587050438.4387951</v>
      </c>
      <c r="L3608" s="444">
        <f t="shared" ca="1" si="154"/>
        <v>-2069479155663.7495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-2069479155663.7495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-8622829815.2656231</v>
      </c>
      <c r="L3609" s="444">
        <f t="shared" ca="1" si="154"/>
        <v>-2078101985479.0151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-2078101985479.0151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-8658758272.8292294</v>
      </c>
      <c r="L3610" s="444">
        <f t="shared" ca="1" si="154"/>
        <v>-2086760743751.8445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-2086760743751.8445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-8694836432.2993526</v>
      </c>
      <c r="L3611" s="444">
        <f t="shared" ca="1" si="154"/>
        <v>-2095455580184.1438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-2095455580184.1438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-8731064917.4339333</v>
      </c>
      <c r="L3612" s="444">
        <f t="shared" ca="1" si="154"/>
        <v>-2104186645101.5776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-2104186645101.5776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-8767444354.5899048</v>
      </c>
      <c r="L3613" s="444">
        <f t="shared" ca="1" si="154"/>
        <v>-2112954089456.1675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-2112954089456.1675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-8803975372.7340317</v>
      </c>
      <c r="L3614" s="444">
        <f t="shared" ca="1" si="154"/>
        <v>-2121758064828.9016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-2121758064828.9016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-8840658603.4537563</v>
      </c>
      <c r="L3615" s="444">
        <f t="shared" ca="1" si="154"/>
        <v>-2130598723432.3555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-2130598723432.3555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-8877494680.9681492</v>
      </c>
      <c r="L3616" s="444">
        <f t="shared" ca="1" si="154"/>
        <v>-2139476218113.3237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-2139476218113.3237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-8914484242.1388493</v>
      </c>
      <c r="L3617" s="444">
        <f t="shared" ca="1" si="154"/>
        <v>-2148390702355.4626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-2148390702355.4626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-8951627926.4810944</v>
      </c>
      <c r="L3618" s="444">
        <f t="shared" ca="1" si="154"/>
        <v>-2157342330281.9438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-2157342330281.9438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-8988926376.1747665</v>
      </c>
      <c r="L3619" s="444">
        <f t="shared" ca="1" si="154"/>
        <v>-2166331256658.1187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-2166331256658.1187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-9026380236.0754948</v>
      </c>
      <c r="L3620" s="444">
        <f t="shared" ca="1" si="154"/>
        <v>-2175357636894.1941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-2175357636894.1941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-9063990153.7258091</v>
      </c>
      <c r="L3621" s="444">
        <f t="shared" ca="1" si="154"/>
        <v>-2184421627047.9199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-2184421627047.9199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-9101756779.366333</v>
      </c>
      <c r="L3622" s="444">
        <f t="shared" ca="1" si="154"/>
        <v>-2193523383827.2861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-2193523383827.2861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-9139680765.9470253</v>
      </c>
      <c r="L3623" s="444">
        <f t="shared" ca="1" si="154"/>
        <v>-2202663064593.2334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-2202663064593.2334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-9177762769.1384716</v>
      </c>
      <c r="L3624" s="444">
        <f t="shared" ca="1" si="154"/>
        <v>-2211840827362.3721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-2211840827362.3721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-9216003447.3432159</v>
      </c>
      <c r="L3625" s="444">
        <f t="shared" ca="1" si="154"/>
        <v>-2221056830809.7153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-2221056830809.7153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-9254403461.7071476</v>
      </c>
      <c r="L3626" s="444">
        <f t="shared" ca="1" si="154"/>
        <v>-2230311234271.4224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-2230311234271.4224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-9292963476.1309261</v>
      </c>
      <c r="L3627" s="444">
        <f t="shared" ca="1" si="154"/>
        <v>-2239604197747.5532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-2239604197747.5532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-9331684157.2814713</v>
      </c>
      <c r="L3628" s="444">
        <f t="shared" ca="1" si="154"/>
        <v>-2248935881904.8345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-2248935881904.8345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-9370566174.6034775</v>
      </c>
      <c r="L3629" s="444">
        <f t="shared" ca="1" si="154"/>
        <v>-2258306448079.438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-2258306448079.438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-9409610200.3309917</v>
      </c>
      <c r="L3630" s="444">
        <f t="shared" ca="1" si="154"/>
        <v>-2267716058279.769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-2267716058279.769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-9448816909.4990368</v>
      </c>
      <c r="L3631" s="444">
        <f t="shared" ca="1" si="154"/>
        <v>-2277164875189.2681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-2277164875189.2681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-9488186979.9552841</v>
      </c>
      <c r="L3632" s="444">
        <f t="shared" ca="1" si="154"/>
        <v>-2286653062169.2231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-2286653062169.2231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-9527721092.3717632</v>
      </c>
      <c r="L3633" s="444">
        <f t="shared" ca="1" si="154"/>
        <v>-2296180783261.5947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-2296180783261.5947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-9567419930.2566452</v>
      </c>
      <c r="L3634" s="444">
        <f t="shared" ca="1" si="154"/>
        <v>-2305748203191.8516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-2305748203191.8516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-9607284179.9660473</v>
      </c>
      <c r="L3635" s="444">
        <f t="shared" ca="1" si="154"/>
        <v>-2315355487371.8174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-2315355487371.8174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-9647314530.7159061</v>
      </c>
      <c r="L3636" s="444">
        <f t="shared" ca="1" si="154"/>
        <v>-2325002801902.5332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-2325002801902.5332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-9687511674.5938873</v>
      </c>
      <c r="L3637" s="444">
        <f t="shared" ca="1" si="154"/>
        <v>-2334690313577.127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-2334690313577.127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-9727876306.5713615</v>
      </c>
      <c r="L3638" s="444">
        <f t="shared" ca="1" si="154"/>
        <v>-2344418189883.6982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-2344418189883.6982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-9768409124.5154095</v>
      </c>
      <c r="L3639" s="444">
        <f t="shared" ca="1" si="154"/>
        <v>-2354186599008.2139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-2354186599008.2139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-9809110829.2008915</v>
      </c>
      <c r="L3640" s="444">
        <f t="shared" ca="1" si="154"/>
        <v>-2363995709837.4146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-2363995709837.4146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-9849982124.3225613</v>
      </c>
      <c r="L3641" s="444">
        <f t="shared" ca="1" si="154"/>
        <v>-2373845691961.7373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-2373845691961.7373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-9891023716.5072384</v>
      </c>
      <c r="L3642" s="444">
        <f t="shared" ca="1" si="154"/>
        <v>-2383736715678.2446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-2383736715678.2446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-9932236315.3260193</v>
      </c>
      <c r="L3643" s="444">
        <f t="shared" ca="1" si="154"/>
        <v>-2393668951993.5708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-2393668951993.5708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-9973620633.3065453</v>
      </c>
      <c r="L3644" s="444">
        <f t="shared" ca="1" si="154"/>
        <v>-2403642572626.8774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-2403642572626.8774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-10015177385.945322</v>
      </c>
      <c r="L3645" s="444">
        <f t="shared" ca="1" si="154"/>
        <v>-2413657750012.8228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-2413657750012.8228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-10056907291.720095</v>
      </c>
      <c r="L3646" s="444">
        <f t="shared" ca="1" si="154"/>
        <v>-2423714657304.543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-2423714657304.543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-10098811072.102262</v>
      </c>
      <c r="L3647" s="444">
        <f t="shared" ca="1" si="154"/>
        <v>-2433813468376.645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-2433813468376.645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-10140889451.569355</v>
      </c>
      <c r="L3648" s="444">
        <f t="shared" ca="1" si="154"/>
        <v>-2443954357828.2144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-2443954357828.2144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-10183143157.617559</v>
      </c>
      <c r="L3649" s="444">
        <f t="shared" ca="1" si="154"/>
        <v>-2454137500985.832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-2454137500985.832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-10225572920.7743</v>
      </c>
      <c r="L3650" s="444">
        <f t="shared" ca="1" si="154"/>
        <v>-2464363073906.6064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-2464363073906.6064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-10268179474.610861</v>
      </c>
      <c r="L3651" s="444">
        <f t="shared" ca="1" si="154"/>
        <v>-2474631253381.2173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-2474631253381.2173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-10310963555.755072</v>
      </c>
      <c r="L3652" s="444">
        <f t="shared" ca="1" si="154"/>
        <v>-2484942216936.9722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-2484942216936.9722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-10353925903.904051</v>
      </c>
      <c r="L3653" s="444">
        <f t="shared" ca="1" si="154"/>
        <v>-2495296142840.876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-2495296142840.876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-10397067261.836983</v>
      </c>
      <c r="L3654" s="444">
        <f t="shared" ca="1" si="154"/>
        <v>-2505693210102.7129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-2505693210102.7129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-10440388375.427971</v>
      </c>
      <c r="L3655" s="444">
        <f t="shared" ca="1" si="154"/>
        <v>-2516133598478.1406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-2516133598478.1406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-10483889993.658918</v>
      </c>
      <c r="L3656" s="444">
        <f t="shared" ca="1" si="154"/>
        <v>-2526617488471.7993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-2526617488471.7993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-10527572868.632498</v>
      </c>
      <c r="L3657" s="444">
        <f t="shared" ca="1" si="154"/>
        <v>-2537145061340.4316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-2537145061340.4316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-10571437755.585133</v>
      </c>
      <c r="L3658" s="444">
        <f t="shared" ca="1" si="154"/>
        <v>-2547716499096.0166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-2547716499096.0166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-10615485412.900068</v>
      </c>
      <c r="L3659" s="444">
        <f t="shared" ca="1" si="154"/>
        <v>-2558331984508.9165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-2558331984508.9165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-10659716602.120485</v>
      </c>
      <c r="L3660" s="444">
        <f t="shared" ca="1" si="154"/>
        <v>-2568991701111.0371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-2568991701111.0371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-10704132087.962654</v>
      </c>
      <c r="L3661" s="444">
        <f t="shared" ca="1" si="154"/>
        <v>-2579695833199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-2579695833199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-10748732638.329166</v>
      </c>
      <c r="L3662" s="444">
        <f t="shared" ca="1" si="154"/>
        <v>-2590444565837.3291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-2590444565837.3291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-10793519024.322205</v>
      </c>
      <c r="L3663" s="444">
        <f t="shared" ca="1" si="154"/>
        <v>-2601238084861.6514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-2601238084861.6514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-10838492020.25688</v>
      </c>
      <c r="L3664" s="444">
        <f t="shared" ca="1" si="154"/>
        <v>-2612076576881.9082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-2612076576881.9082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-10883652403.674618</v>
      </c>
      <c r="L3665" s="444">
        <f t="shared" ca="1" si="154"/>
        <v>-2622960229285.583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-2622960229285.583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-10929000955.356596</v>
      </c>
      <c r="L3666" s="444">
        <f t="shared" ca="1" si="154"/>
        <v>-2633889230240.9395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-2633889230240.9395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-10974538459.337248</v>
      </c>
      <c r="L3667" s="444">
        <f t="shared" ca="1" si="154"/>
        <v>-2644863768700.2769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-2644863768700.2769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-11020265702.91782</v>
      </c>
      <c r="L3668" s="444">
        <f t="shared" ca="1" si="154"/>
        <v>-2655884034403.1948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-2655884034403.1948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-11066183476.679977</v>
      </c>
      <c r="L3669" s="444">
        <f t="shared" ca="1" si="154"/>
        <v>-2666950217879.875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-2666950217879.875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-11112292574.499479</v>
      </c>
      <c r="L3670" s="444">
        <f t="shared" ca="1" si="154"/>
        <v>-2678062510454.3745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-2678062510454.3745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-11158593793.559895</v>
      </c>
      <c r="L3671" s="444">
        <f t="shared" ca="1" si="154"/>
        <v>-2689221104247.9346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-2689221104247.9346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-11205087934.366394</v>
      </c>
      <c r="L3672" s="444">
        <f t="shared" ca="1" si="154"/>
        <v>-2700426192182.3008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-2700426192182.3008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-11251775800.759586</v>
      </c>
      <c r="L3673" s="444">
        <f t="shared" ca="1" si="154"/>
        <v>-2711677967983.0605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-2711677967983.0605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-11298658199.929419</v>
      </c>
      <c r="L3674" s="444">
        <f t="shared" ca="1" si="154"/>
        <v>-2722976626182.9897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-2722976626182.9897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-11345735942.429123</v>
      </c>
      <c r="L3675" s="444">
        <f t="shared" ca="1" si="154"/>
        <v>-2734322362125.4189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-2734322362125.4189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-11393009842.189245</v>
      </c>
      <c r="L3676" s="444">
        <f t="shared" ca="1" si="154"/>
        <v>-2745715371967.6084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-2745715371967.6084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-11440480716.531702</v>
      </c>
      <c r="L3677" s="444">
        <f t="shared" ca="1" si="154"/>
        <v>-2757155852684.1401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-2757155852684.1401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-11488149386.183918</v>
      </c>
      <c r="L3678" s="444">
        <f t="shared" ca="1" si="154"/>
        <v>-2768644002070.3242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-2768644002070.3242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-11536016675.293018</v>
      </c>
      <c r="L3679" s="444">
        <f t="shared" ca="1" si="154"/>
        <v>-2780180018745.6172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-2780180018745.6172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-11584083411.440071</v>
      </c>
      <c r="L3680" s="444">
        <f t="shared" ca="1" si="154"/>
        <v>-2791764102157.0571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-2791764102157.0571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-11632350425.654404</v>
      </c>
      <c r="L3681" s="444">
        <f t="shared" ca="1" si="154"/>
        <v>-2803396452582.7114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-2803396452582.7114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-11680818552.427963</v>
      </c>
      <c r="L3682" s="444">
        <f t="shared" ca="1" si="154"/>
        <v>-2815077271135.1392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-2815077271135.1392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-11729488629.729746</v>
      </c>
      <c r="L3683" s="444">
        <f t="shared" ca="1" si="154"/>
        <v>-2826806759764.8691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-2826806759764.8691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-11778361499.020288</v>
      </c>
      <c r="L3684" s="444">
        <f t="shared" ca="1" si="154"/>
        <v>-2838585121263.8896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-2838585121263.8896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-11827438005.266207</v>
      </c>
      <c r="L3685" s="444">
        <f t="shared" ca="1" si="154"/>
        <v>-2850412559269.1558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-2850412559269.1558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-11876718996.954815</v>
      </c>
      <c r="L3686" s="444">
        <f t="shared" ca="1" si="154"/>
        <v>-2862289278266.1104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-2862289278266.1104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-11926205326.108793</v>
      </c>
      <c r="L3687" s="444">
        <f t="shared" ca="1" si="154"/>
        <v>-2874215483592.2192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-2874215483592.2192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-11975897848.300913</v>
      </c>
      <c r="L3688" s="444">
        <f t="shared" ca="1" si="154"/>
        <v>-2886191381440.52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-2886191381440.52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-12025797422.668833</v>
      </c>
      <c r="L3689" s="444">
        <f t="shared" ca="1" si="154"/>
        <v>-2898217178863.189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-2898217178863.189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-12075904911.929955</v>
      </c>
      <c r="L3690" s="444">
        <f t="shared" ca="1" si="154"/>
        <v>-2910293083775.1191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-2910293083775.1191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-12126221182.39633</v>
      </c>
      <c r="L3691" s="444">
        <f t="shared" ca="1" si="154"/>
        <v>-2922419304957.5156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-2922419304957.5156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-12176747103.989649</v>
      </c>
      <c r="L3692" s="444">
        <f t="shared" ca="1" si="154"/>
        <v>-2934596052061.5054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-2934596052061.5054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-12227483550.256271</v>
      </c>
      <c r="L3693" s="444">
        <f t="shared" ca="1" si="154"/>
        <v>-2946823535611.7617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-2946823535611.7617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-12278431398.382339</v>
      </c>
      <c r="L3694" s="444">
        <f t="shared" ca="1" si="154"/>
        <v>-2959101967010.144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-2959101967010.144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-12329591529.208933</v>
      </c>
      <c r="L3695" s="444">
        <f t="shared" ca="1" si="154"/>
        <v>-2971431558539.353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-2971431558539.353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-12380964827.247305</v>
      </c>
      <c r="L3696" s="444">
        <f t="shared" ca="1" si="154"/>
        <v>-2983812523366.6001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-2983812523366.6001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-12432552180.694166</v>
      </c>
      <c r="L3697" s="444">
        <f t="shared" ca="1" si="154"/>
        <v>-2996245075547.2944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-2996245075547.2944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-12484354481.44706</v>
      </c>
      <c r="L3698" s="444">
        <f t="shared" ca="1" si="154"/>
        <v>-3008729430028.7417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-3008729430028.7417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-12536372625.119757</v>
      </c>
      <c r="L3699" s="444">
        <f t="shared" ca="1" si="154"/>
        <v>-3021265802653.8613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-3021265802653.8613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-12588607511.057755</v>
      </c>
      <c r="L3700" s="444">
        <f t="shared" ca="1" si="154"/>
        <v>-3033854410164.9189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-3033854410164.9189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-12641060042.353828</v>
      </c>
      <c r="L3701" s="444">
        <f t="shared" ca="1" si="154"/>
        <v>-3046495470207.2729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-3046495470207.2729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-12693731125.863638</v>
      </c>
      <c r="L3702" s="444">
        <f t="shared" ca="1" si="154"/>
        <v>-3059189201333.1367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-3059189201333.1367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-12746621672.221403</v>
      </c>
      <c r="L3703" s="444">
        <f t="shared" ca="1" si="154"/>
        <v>-3071935823005.3579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-3071935823005.3579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-12799732595.855658</v>
      </c>
      <c r="L3704" s="444">
        <f t="shared" ca="1" si="154"/>
        <v>-3084735555601.2134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-3084735555601.2134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-12853064815.005056</v>
      </c>
      <c r="L3705" s="444">
        <f t="shared" ca="1" si="154"/>
        <v>-3097588620416.2183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-3097588620416.2183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-12906619251.734243</v>
      </c>
      <c r="L3706" s="444">
        <f t="shared" ca="1" si="154"/>
        <v>-3110495239667.9526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-3110495239667.9526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-12960396831.949802</v>
      </c>
      <c r="L3707" s="444">
        <f t="shared" ca="1" si="154"/>
        <v>-3123455636499.9023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-3123455636499.9023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-13014398485.41626</v>
      </c>
      <c r="L3708" s="444">
        <f t="shared" ca="1" si="154"/>
        <v>-3136470034985.3184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-3136470034985.3184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-13068625145.77216</v>
      </c>
      <c r="L3709" s="444">
        <f t="shared" ca="1" si="154"/>
        <v>-3149538660131.0903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-3149538660131.0903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-13123077750.546209</v>
      </c>
      <c r="L3710" s="444">
        <f t="shared" ca="1" si="154"/>
        <v>-3162661737881.6367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-3162661737881.6367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-13177757241.173487</v>
      </c>
      <c r="L3711" s="444">
        <f t="shared" ca="1" si="154"/>
        <v>-3175839495122.8101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-3175839495122.8101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-13232664563.011709</v>
      </c>
      <c r="L3712" s="444">
        <f t="shared" ca="1" si="154"/>
        <v>-3189072159685.8218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-3189072159685.8218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-13287800665.35759</v>
      </c>
      <c r="L3713" s="444">
        <f t="shared" ca="1" si="154"/>
        <v>-3202359960351.1792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-3202359960351.1792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-13343166501.463247</v>
      </c>
      <c r="L3714" s="444">
        <f t="shared" ca="1" si="154"/>
        <v>-3215703126852.6426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-3215703126852.6426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-13398763028.552677</v>
      </c>
      <c r="L3715" s="444">
        <f t="shared" ca="1" si="154"/>
        <v>-3229101889881.1953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-3229101889881.1953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-13454591207.838314</v>
      </c>
      <c r="L3716" s="444">
        <f t="shared" ca="1" si="154"/>
        <v>-3242556481089.0337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-3242556481089.0337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-13510652004.53764</v>
      </c>
      <c r="L3717" s="444">
        <f t="shared" ca="1" si="154"/>
        <v>-3256067133093.5713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-3256067133093.5713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-13566946387.889881</v>
      </c>
      <c r="L3718" s="444">
        <f t="shared" ca="1" si="154"/>
        <v>-3269634079481.4609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-3269634079481.4609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-13623475331.172754</v>
      </c>
      <c r="L3719" s="444">
        <f t="shared" ca="1" si="154"/>
        <v>-3283257554812.6338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-3283257554812.6338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-13680239811.719307</v>
      </c>
      <c r="L3720" s="444">
        <f t="shared" ca="1" si="154"/>
        <v>-3296937794624.353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-3296937794624.353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-13737240810.934805</v>
      </c>
      <c r="L3721" s="444">
        <f t="shared" ca="1" si="154"/>
        <v>-3310675035435.2876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-3310675035435.2876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-13794479314.313698</v>
      </c>
      <c r="L3722" s="444">
        <f t="shared" ca="1" si="154"/>
        <v>-3324469514749.6011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-3324469514749.6011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-13851956311.456671</v>
      </c>
      <c r="L3723" s="444">
        <f t="shared" ca="1" si="154"/>
        <v>-3338321471061.0576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-3338321471061.0576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-13909672796.08774</v>
      </c>
      <c r="L3724" s="444">
        <f t="shared" ca="1" si="154"/>
        <v>-3352231143857.1455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-3352231143857.1455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-13967629766.07144</v>
      </c>
      <c r="L3725" s="444">
        <f t="shared" ca="1" si="154"/>
        <v>-3366198773623.2168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-3366198773623.2168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-14025828223.430069</v>
      </c>
      <c r="L3726" s="444">
        <f t="shared" ca="1" si="154"/>
        <v>-3380224601846.647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-3380224601846.647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-14084269174.361029</v>
      </c>
      <c r="L3727" s="444">
        <f t="shared" ca="1" si="154"/>
        <v>-3394308871021.0078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-3394308871021.0078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-14142953629.254198</v>
      </c>
      <c r="L3728" s="444">
        <f t="shared" ca="1" si="154"/>
        <v>-3408451824650.2622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-3408451824650.2622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-14201882602.709425</v>
      </c>
      <c r="L3729" s="444">
        <f t="shared" ca="1" si="154"/>
        <v>-3422653707252.9717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-3422653707252.9717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-14261057113.554049</v>
      </c>
      <c r="L3730" s="444">
        <f t="shared" ca="1" si="154"/>
        <v>-3436914764366.5259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-3436914764366.5259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-14320478184.860525</v>
      </c>
      <c r="L3731" s="444">
        <f t="shared" ca="1" si="154"/>
        <v>-3451235242551.3862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-3451235242551.3862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-14380146843.964109</v>
      </c>
      <c r="L3732" s="444">
        <f t="shared" ca="1" si="154"/>
        <v>-3465615389395.3501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-3465615389395.3501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-14440064122.480627</v>
      </c>
      <c r="L3733" s="444">
        <f t="shared" ca="1" si="154"/>
        <v>-3480055453517.8306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-3480055453517.8306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-14500231056.324293</v>
      </c>
      <c r="L3734" s="444">
        <f t="shared" ca="1" si="154"/>
        <v>-3494555684574.1548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-3494555684574.1548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-14560648685.725643</v>
      </c>
      <c r="L3735" s="444">
        <f t="shared" ca="1" si="154"/>
        <v>-3509116333259.8804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-3509116333259.8804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-14621318055.249502</v>
      </c>
      <c r="L3736" s="444">
        <f t="shared" ca="1" si="154"/>
        <v>-3523737651315.1299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-3523737651315.1299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-14682240213.813042</v>
      </c>
      <c r="L3737" s="444">
        <f t="shared" ca="1" si="154"/>
        <v>-3538419891528.9429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-3538419891528.9429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-14743416214.703928</v>
      </c>
      <c r="L3738" s="444">
        <f t="shared" ca="1" si="154"/>
        <v>-3553163307743.647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-3553163307743.647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-14804847115.598528</v>
      </c>
      <c r="L3739" s="444">
        <f t="shared" ca="1" si="154"/>
        <v>-3567968154859.2456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-3567968154859.2456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-14866533978.580191</v>
      </c>
      <c r="L3740" s="444">
        <f t="shared" ca="1" si="154"/>
        <v>-3582834688837.8257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-3582834688837.8257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-14928477870.157606</v>
      </c>
      <c r="L3741" s="444">
        <f t="shared" ca="1" si="154"/>
        <v>-3597763166707.9834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-3597763166707.9834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-14990679861.283266</v>
      </c>
      <c r="L3742" s="444">
        <f t="shared" ca="1" si="154"/>
        <v>-3612753846569.2666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-3612753846569.2666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-15053141027.371943</v>
      </c>
      <c r="L3743" s="444">
        <f t="shared" ca="1" si="154"/>
        <v>-3627806987596.6387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-3627806987596.6387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-15115862448.319328</v>
      </c>
      <c r="L3744" s="444">
        <f t="shared" ca="1" si="154"/>
        <v>-3642922850044.958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-3642922850044.958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-15178845208.520658</v>
      </c>
      <c r="L3745" s="444">
        <f t="shared" ca="1" si="154"/>
        <v>-3658101695253.4785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-3658101695253.4785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-15242090396.889496</v>
      </c>
      <c r="L3746" s="444">
        <f t="shared" ca="1" si="154"/>
        <v>-3673343785650.3682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-3673343785650.3682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-15305599106.876532</v>
      </c>
      <c r="L3747" s="444">
        <f t="shared" ca="1" si="154"/>
        <v>-3688649384757.2446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-3688649384757.2446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-15369372436.48852</v>
      </c>
      <c r="L3748" s="444">
        <f t="shared" ca="1" si="154"/>
        <v>-3704018757193.7329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-3704018757193.7329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-15433411488.30722</v>
      </c>
      <c r="L3749" s="444">
        <f t="shared" ca="1" si="154"/>
        <v>-3719452168682.04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-3719452168682.04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-15497717369.508499</v>
      </c>
      <c r="L3750" s="444">
        <f t="shared" ca="1" si="154"/>
        <v>-3734949886051.5483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-3734949886051.5483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-15562291191.881451</v>
      </c>
      <c r="L3751" s="444">
        <f t="shared" ca="1" si="154"/>
        <v>-3750512177243.4297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-3750512177243.4297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-15627134071.847622</v>
      </c>
      <c r="L3752" s="444">
        <f t="shared" ca="1" si="154"/>
        <v>-3766139311315.2773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-3766139311315.2773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-15692247130.480322</v>
      </c>
      <c r="L3753" s="444">
        <f t="shared" ca="1" si="154"/>
        <v>-3781831558445.7578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-3781831558445.7578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-15757631493.523989</v>
      </c>
      <c r="L3754" s="444">
        <f t="shared" ca="1" si="154"/>
        <v>-3797589189939.2817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-3797589189939.2817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-15823288291.413673</v>
      </c>
      <c r="L3755" s="444">
        <f t="shared" ca="1" si="154"/>
        <v>-3813412478230.6953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-3813412478230.6953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-15889218659.294561</v>
      </c>
      <c r="L3756" s="444">
        <f t="shared" ca="1" si="154"/>
        <v>-3829301696889.9897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-3829301696889.9897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-15955423737.041624</v>
      </c>
      <c r="L3757" s="444">
        <f t="shared" ca="1" si="154"/>
        <v>-3845257120627.0313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-3845257120627.0313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-16021904669.279297</v>
      </c>
      <c r="L3758" s="444">
        <f t="shared" ca="1" si="154"/>
        <v>-3861279025296.3105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-3861279025296.3105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-16088662605.401293</v>
      </c>
      <c r="L3759" s="444">
        <f t="shared" ca="1" si="154"/>
        <v>-3877367687901.7119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-3877367687901.7119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-16155698699.590466</v>
      </c>
      <c r="L3760" s="444">
        <f t="shared" ca="1" si="154"/>
        <v>-3893523386601.3022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-3893523386601.3022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-16223014110.838758</v>
      </c>
      <c r="L3761" s="444">
        <f t="shared" ca="1" si="154"/>
        <v>-3909746400712.1411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-3909746400712.1411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-16290610002.967255</v>
      </c>
      <c r="L3762" s="444">
        <f t="shared" ca="1" si="154"/>
        <v>-3926037010715.1084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-3926037010715.1084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-16358487544.646286</v>
      </c>
      <c r="L3763" s="444">
        <f t="shared" ca="1" si="154"/>
        <v>-3942395498259.7549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-3942395498259.7549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-16426647909.415646</v>
      </c>
      <c r="L3764" s="444">
        <f t="shared" ca="1" si="154"/>
        <v>-3958822146169.1704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-3958822146169.1704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-16495092275.704876</v>
      </c>
      <c r="L3765" s="444">
        <f t="shared" ca="1" si="154"/>
        <v>-3975317238444.8755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-3975317238444.8755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-16563821826.853645</v>
      </c>
      <c r="L3766" s="444">
        <f t="shared" ca="1" si="154"/>
        <v>-3991881060271.729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-3991881060271.729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-16632837751.132202</v>
      </c>
      <c r="L3767" s="444">
        <f t="shared" ca="1" si="154"/>
        <v>-4008513898022.8613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-4008513898022.8613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-16702141241.761923</v>
      </c>
      <c r="L3768" s="444">
        <f t="shared" ca="1" si="154"/>
        <v>-4025216039264.623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-4025216039264.623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-16771733496.935928</v>
      </c>
      <c r="L3769" s="444">
        <f t="shared" ca="1" si="154"/>
        <v>-4041987772761.5591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-4041987772761.5591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-16841615719.839828</v>
      </c>
      <c r="L3770" s="444">
        <f t="shared" ca="1" si="154"/>
        <v>-4058829388481.3989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-4058829388481.3989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-16911789118.672495</v>
      </c>
      <c r="L3771" s="444">
        <f t="shared" ca="1" si="154"/>
        <v>-4075741177600.0713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-4075741177600.0713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-16982254906.666962</v>
      </c>
      <c r="L3772" s="444">
        <f t="shared" ca="1" si="154"/>
        <v>-4092723432506.7383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-4092723432506.7383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-17053014302.111406</v>
      </c>
      <c r="L3773" s="444">
        <f t="shared" ca="1" si="154"/>
        <v>-4109776446808.8496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-4109776446808.8496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-17124068528.370209</v>
      </c>
      <c r="L3774" s="444">
        <f t="shared" ca="1" si="154"/>
        <v>-4126900515337.2197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-4126900515337.2197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-17195418813.905083</v>
      </c>
      <c r="L3775" s="444">
        <f t="shared" ca="1" si="154"/>
        <v>-4144095934151.125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-4144095934151.125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-17267066392.296352</v>
      </c>
      <c r="L3776" s="444">
        <f t="shared" ca="1" si="154"/>
        <v>-4161363000543.4214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-4161363000543.4214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-17339012502.264256</v>
      </c>
      <c r="L3777" s="444">
        <f t="shared" ca="1" si="154"/>
        <v>-4178702013045.6855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-4178702013045.6855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-17411258387.690357</v>
      </c>
      <c r="L3778" s="444">
        <f t="shared" ca="1" si="154"/>
        <v>-4196113271433.376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-4196113271433.376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-17483805297.639069</v>
      </c>
      <c r="L3779" s="444">
        <f t="shared" ca="1" si="154"/>
        <v>-4213597076731.0151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-4213597076731.0151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-17556654486.37923</v>
      </c>
      <c r="L3780" s="444">
        <f t="shared" ca="1" si="154"/>
        <v>-4231153731217.3945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-4231153731217.3945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-17629807213.405811</v>
      </c>
      <c r="L3781" s="444">
        <f t="shared" ca="1" si="154"/>
        <v>-4248783538430.8003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-4248783538430.8003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-17703264743.461666</v>
      </c>
      <c r="L3782" s="444">
        <f t="shared" ca="1" si="154"/>
        <v>-4266486803174.2617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-4266486803174.2617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-17777028346.559425</v>
      </c>
      <c r="L3783" s="444">
        <f t="shared" ca="1" si="154"/>
        <v>-4284263831520.8213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-4284263831520.8213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-17851099298.003422</v>
      </c>
      <c r="L3784" s="444">
        <f t="shared" ca="1" si="154"/>
        <v>-4302114930818.8247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-4302114930818.8247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-17925478878.411766</v>
      </c>
      <c r="L3785" s="444">
        <f t="shared" ca="1" si="154"/>
        <v>-4320040409697.2363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-4320040409697.2363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-18000168373.738483</v>
      </c>
      <c r="L3786" s="444">
        <f t="shared" ca="1" si="154"/>
        <v>-4338040578070.9746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-4338040578070.9746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-18075169075.295727</v>
      </c>
      <c r="L3787" s="444">
        <f t="shared" ca="1" si="154"/>
        <v>-4356115747146.2705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-4356115747146.2705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-18150482279.776127</v>
      </c>
      <c r="L3788" s="444">
        <f t="shared" ca="1" si="154"/>
        <v>-4374266229426.0469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-4374266229426.0469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-18226109289.275196</v>
      </c>
      <c r="L3789" s="444">
        <f t="shared" ca="1" si="154"/>
        <v>-4392492338715.3223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-4392492338715.3223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-18302051411.313843</v>
      </c>
      <c r="L3790" s="444">
        <f t="shared" ca="1" si="154"/>
        <v>-4410794390126.6357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-4410794390126.6357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-18378309958.860981</v>
      </c>
      <c r="L3791" s="444">
        <f t="shared" ca="1" si="154"/>
        <v>-4429172700085.4971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-4429172700085.4971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-18454886250.356239</v>
      </c>
      <c r="L3792" s="444">
        <f t="shared" ca="1" si="154"/>
        <v>-4447627586335.8535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-4447627586335.8535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-18531781609.732723</v>
      </c>
      <c r="L3793" s="444">
        <f t="shared" ca="1" si="154"/>
        <v>-4466159367945.5859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-4466159367945.5859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-18608997366.439941</v>
      </c>
      <c r="L3794" s="444">
        <f t="shared" ca="1" si="154"/>
        <v>-4484768365312.0254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-4484768365312.0254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-18686534855.466774</v>
      </c>
      <c r="L3795" s="444">
        <f t="shared" ca="1" si="154"/>
        <v>-4503454900167.4922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-4503454900167.4922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-18764395417.364552</v>
      </c>
      <c r="L3796" s="444">
        <f t="shared" ca="1" si="154"/>
        <v>-4522219295584.8564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-4522219295584.8564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-18842580398.270233</v>
      </c>
      <c r="L3797" s="444">
        <f t="shared" ca="1" si="154"/>
        <v>-4541061875983.127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-4541061875983.127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-18921091149.929695</v>
      </c>
      <c r="L3798" s="444">
        <f t="shared" ca="1" si="154"/>
        <v>-4559982967133.0566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-4559982967133.0566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-18999929029.721069</v>
      </c>
      <c r="L3799" s="444">
        <f t="shared" ca="1" si="154"/>
        <v>-4578982896162.7773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-4578982896162.7773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-19079095400.678238</v>
      </c>
      <c r="L3800" s="444">
        <f t="shared" ca="1" si="154"/>
        <v>-4598061991563.4561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-4598061991563.4561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-19158591631.5144</v>
      </c>
      <c r="L3801" s="444">
        <f t="shared" ca="1" si="154"/>
        <v>-4617220583194.9707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-4617220583194.9707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-19238419096.64571</v>
      </c>
      <c r="L3802" s="444">
        <f t="shared" ca="1" si="154"/>
        <v>-4636459002291.6162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-4636459002291.6162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-19318579176.215069</v>
      </c>
      <c r="L3803" s="444">
        <f t="shared" ca="1" si="154"/>
        <v>-4655777581467.8311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-4655777581467.8311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-19399073256.115963</v>
      </c>
      <c r="L3804" s="444">
        <f t="shared" ca="1" si="154"/>
        <v>-4675176654723.9473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-4675176654723.9473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-19479902728.016445</v>
      </c>
      <c r="L3805" s="444">
        <f t="shared" ca="1" si="154"/>
        <v>-4694656557451.9639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-4694656557451.9639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-19561068989.383183</v>
      </c>
      <c r="L3806" s="444">
        <f t="shared" ca="1" si="154"/>
        <v>-4714217626441.3467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-4714217626441.3467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-19642573443.505611</v>
      </c>
      <c r="L3807" s="444">
        <f t="shared" ca="1" si="154"/>
        <v>-4733860199884.8525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-4733860199884.8525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-19724417499.520218</v>
      </c>
      <c r="L3808" s="444">
        <f t="shared" ca="1" si="154"/>
        <v>-4753584617384.373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-4753584617384.373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-19806602572.434887</v>
      </c>
      <c r="L3809" s="444">
        <f t="shared" ca="1" si="154"/>
        <v>-4773391219956.8076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-4773391219956.8076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-19889130083.153366</v>
      </c>
      <c r="L3810" s="444">
        <f t="shared" ca="1" si="154"/>
        <v>-4793280350039.9609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-4793280350039.9609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-19972001458.499836</v>
      </c>
      <c r="L3811" s="444">
        <f t="shared" ca="1" si="154"/>
        <v>-4813252351498.4609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-4813252351498.4609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-20055218131.243587</v>
      </c>
      <c r="L3812" s="444">
        <f t="shared" ca="1" si="154"/>
        <v>-4833307569629.7041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-4833307569629.7041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-20138781540.123768</v>
      </c>
      <c r="L3813" s="444">
        <f t="shared" ca="1" si="154"/>
        <v>-4853446351169.8281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-4853446351169.8281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-20222693129.874283</v>
      </c>
      <c r="L3814" s="444">
        <f t="shared" ca="1" si="154"/>
        <v>-4873669044299.7021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-4873669044299.7021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-20306954351.24876</v>
      </c>
      <c r="L3815" s="444">
        <f t="shared" ca="1" si="154"/>
        <v>-4893975998650.9512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-4893975998650.9512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-20391566661.045631</v>
      </c>
      <c r="L3816" s="444">
        <f t="shared" ca="1" si="154"/>
        <v>-4914367565311.9971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-4914367565311.9971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-20476531522.13332</v>
      </c>
      <c r="L3817" s="444">
        <f t="shared" ca="1" si="154"/>
        <v>-4934844096834.1309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-4934844096834.1309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-20561850403.475544</v>
      </c>
      <c r="L3818" s="444">
        <f t="shared" ca="1" si="154"/>
        <v>-4955405947237.6064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-4955405947237.6064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-20647524780.156693</v>
      </c>
      <c r="L3819" s="444">
        <f t="shared" ca="1" si="154"/>
        <v>-4976053472017.7627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-4976053472017.7627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-20733556133.407345</v>
      </c>
      <c r="L3820" s="444">
        <f t="shared" ca="1" si="154"/>
        <v>-4996787028151.1699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-4996787028151.1699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-20819945950.629875</v>
      </c>
      <c r="L3821" s="444">
        <f t="shared" ca="1" si="154"/>
        <v>-5017606974101.7998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-5017606974101.7998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-20906695725.424164</v>
      </c>
      <c r="L3822" s="444">
        <f t="shared" ca="1" si="154"/>
        <v>-5038513669827.2236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-5038513669827.2236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-20993806957.61343</v>
      </c>
      <c r="L3823" s="444">
        <f t="shared" ca="1" si="154"/>
        <v>-5059507476784.8369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-5059507476784.8369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-21081281153.270153</v>
      </c>
      <c r="L3824" s="444">
        <f t="shared" ca="1" si="154"/>
        <v>-5080588757938.1074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-5080588757938.1074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-21169119824.742115</v>
      </c>
      <c r="L3825" s="444">
        <f t="shared" ca="1" si="154"/>
        <v>-5101757877762.8496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-5101757877762.8496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-21257324490.678539</v>
      </c>
      <c r="L3826" s="444">
        <f t="shared" ca="1" si="154"/>
        <v>-5123015202253.5283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-5123015202253.5283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-21345896676.056366</v>
      </c>
      <c r="L3827" s="444">
        <f t="shared" ca="1" si="154"/>
        <v>-5144361098929.585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-5144361098929.585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-21434837912.206604</v>
      </c>
      <c r="L3828" s="444">
        <f t="shared" ca="1" si="154"/>
        <v>-5165795936841.792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-5165795936841.792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-21524149736.840801</v>
      </c>
      <c r="L3829" s="444">
        <f t="shared" ca="1" si="154"/>
        <v>-5187320086578.6328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-5187320086578.6328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-21613833694.077637</v>
      </c>
      <c r="L3830" s="444">
        <f t="shared" ca="1" si="154"/>
        <v>-5208933920272.7109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-5208933920272.7109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-21703891334.469627</v>
      </c>
      <c r="L3831" s="444">
        <f t="shared" ca="1" si="154"/>
        <v>-5230637811607.1807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-5230637811607.1807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-21794324215.029919</v>
      </c>
      <c r="L3832" s="444">
        <f t="shared" ca="1" si="154"/>
        <v>-5252432135822.2109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-5252432135822.2109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-21885133899.259212</v>
      </c>
      <c r="L3833" s="444">
        <f t="shared" ref="L3833:L4087" ca="1" si="159">I3833-J3833+K3833</f>
        <v>-5274317269721.4697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-5274317269721.4697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-21976321957.172791</v>
      </c>
      <c r="L3834" s="444">
        <f t="shared" ca="1" si="159"/>
        <v>-5296293591678.6426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-5296293591678.6426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-22067889965.327679</v>
      </c>
      <c r="L3835" s="444">
        <f t="shared" ca="1" si="159"/>
        <v>-5318361481643.9707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-5318361481643.9707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-22159839506.849876</v>
      </c>
      <c r="L3836" s="444">
        <f t="shared" ca="1" si="159"/>
        <v>-5340521321150.8203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-5340521321150.8203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-22252172171.46175</v>
      </c>
      <c r="L3837" s="444">
        <f t="shared" ca="1" si="159"/>
        <v>-5362773493322.2822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-5362773493322.2822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-22344889555.50951</v>
      </c>
      <c r="L3838" s="444">
        <f t="shared" ca="1" si="159"/>
        <v>-5385118382877.792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-5385118382877.792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-22437993261.990799</v>
      </c>
      <c r="L3839" s="444">
        <f t="shared" ca="1" si="159"/>
        <v>-5407556376139.7832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-5407556376139.7832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-22531484900.582428</v>
      </c>
      <c r="L3840" s="444">
        <f t="shared" ca="1" si="159"/>
        <v>-5430087861040.3652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-5430087861040.3652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-22625366087.66819</v>
      </c>
      <c r="L3841" s="444">
        <f t="shared" ca="1" si="159"/>
        <v>-5452713227128.0332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-5452713227128.0332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-22719638446.366806</v>
      </c>
      <c r="L3842" s="444">
        <f t="shared" ca="1" si="159"/>
        <v>-5475432865574.4004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-5475432865574.4004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-22814303606.560001</v>
      </c>
      <c r="L3843" s="444">
        <f t="shared" ca="1" si="159"/>
        <v>-5498247169180.96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-5498247169180.96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-22909363204.920666</v>
      </c>
      <c r="L3844" s="444">
        <f t="shared" ca="1" si="159"/>
        <v>-5521156532385.8809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-5521156532385.8809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-23004818884.94117</v>
      </c>
      <c r="L3845" s="444">
        <f t="shared" ca="1" si="159"/>
        <v>-5544161351270.8223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-5544161351270.8223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-23100672296.961758</v>
      </c>
      <c r="L3846" s="444">
        <f t="shared" ca="1" si="159"/>
        <v>-5567262023567.7842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-5567262023567.7842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-23196925098.1991</v>
      </c>
      <c r="L3847" s="444">
        <f t="shared" ca="1" si="159"/>
        <v>-5590458948665.9834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-5590458948665.9834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-23293578952.774929</v>
      </c>
      <c r="L3848" s="444">
        <f t="shared" ca="1" si="159"/>
        <v>-5613752527618.7588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-5613752527618.7588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-23390635531.744827</v>
      </c>
      <c r="L3849" s="444">
        <f t="shared" ca="1" si="159"/>
        <v>-5637143163150.5039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-5637143163150.5039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-23488096513.127098</v>
      </c>
      <c r="L3850" s="444">
        <f t="shared" ca="1" si="159"/>
        <v>-5660631259663.6309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-5660631259663.6309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-23585963581.931793</v>
      </c>
      <c r="L3851" s="444">
        <f t="shared" ca="1" si="159"/>
        <v>-5684217223245.5625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-5684217223245.5625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-23684238430.189842</v>
      </c>
      <c r="L3852" s="444">
        <f t="shared" ca="1" si="159"/>
        <v>-5707901461675.752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-5707901461675.752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-23782922756.9823</v>
      </c>
      <c r="L3853" s="444">
        <f t="shared" ca="1" si="159"/>
        <v>-5731684384432.7344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-5731684384432.7344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-23882018268.469727</v>
      </c>
      <c r="L3854" s="444">
        <f t="shared" ca="1" si="159"/>
        <v>-5755566402701.2041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-5755566402701.2041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-23981526677.921684</v>
      </c>
      <c r="L3855" s="444">
        <f t="shared" ca="1" si="159"/>
        <v>-5779547929379.126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-5779547929379.126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-24081449705.746357</v>
      </c>
      <c r="L3856" s="444">
        <f t="shared" ca="1" si="159"/>
        <v>-5803629379084.8721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-5803629379084.8721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-24181789079.520302</v>
      </c>
      <c r="L3857" s="444">
        <f t="shared" ca="1" si="159"/>
        <v>-5827811168164.3926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-5827811168164.3926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-24282546534.018303</v>
      </c>
      <c r="L3858" s="444">
        <f t="shared" ca="1" si="159"/>
        <v>-5852093714698.4111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-5852093714698.4111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-24383723811.243378</v>
      </c>
      <c r="L3859" s="444">
        <f t="shared" ca="1" si="159"/>
        <v>-5876477438509.6543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-5876477438509.6543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-24485322660.456894</v>
      </c>
      <c r="L3860" s="444">
        <f t="shared" ca="1" si="159"/>
        <v>-5900962761170.1113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-5900962761170.1113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-24587344838.208797</v>
      </c>
      <c r="L3861" s="444">
        <f t="shared" ca="1" si="159"/>
        <v>-5925550106008.3203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-5925550106008.3203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-24689792108.368</v>
      </c>
      <c r="L3862" s="444">
        <f t="shared" ca="1" si="159"/>
        <v>-5950239898116.6885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-5950239898116.6885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-24792666242.15287</v>
      </c>
      <c r="L3863" s="444">
        <f t="shared" ca="1" si="159"/>
        <v>-5975032564358.8418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-5975032564358.8418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-24895969018.161842</v>
      </c>
      <c r="L3864" s="444">
        <f t="shared" ca="1" si="159"/>
        <v>-5999928533377.0039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-5999928533377.0039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-24999702222.404182</v>
      </c>
      <c r="L3865" s="444">
        <f t="shared" ca="1" si="159"/>
        <v>-6024928235599.4082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-6024928235599.4082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-25103867648.330868</v>
      </c>
      <c r="L3866" s="444">
        <f t="shared" ca="1" si="159"/>
        <v>-6050032103247.7393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-6050032103247.7393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-25208467096.865582</v>
      </c>
      <c r="L3867" s="444">
        <f t="shared" ca="1" si="159"/>
        <v>-6075240570344.6045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-6075240570344.6045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-25313502376.435852</v>
      </c>
      <c r="L3868" s="444">
        <f t="shared" ca="1" si="159"/>
        <v>-6100554072721.04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-6100554072721.04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-25418975303.004333</v>
      </c>
      <c r="L3869" s="444">
        <f t="shared" ca="1" si="159"/>
        <v>-6125973048024.0439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-6125973048024.0439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-25524887700.100182</v>
      </c>
      <c r="L3870" s="444">
        <f t="shared" ca="1" si="159"/>
        <v>-6151497935724.1445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-6151497935724.1445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-25631241398.850601</v>
      </c>
      <c r="L3871" s="444">
        <f t="shared" ca="1" si="159"/>
        <v>-6177129177122.9951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-6177129177122.9951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-25738038238.012478</v>
      </c>
      <c r="L3872" s="444">
        <f t="shared" ca="1" si="159"/>
        <v>-6202867215361.0078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-6202867215361.0078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-25845280064.0042</v>
      </c>
      <c r="L3873" s="444">
        <f t="shared" ca="1" si="159"/>
        <v>-6228712495425.0117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-6228712495425.0117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-25952968730.93755</v>
      </c>
      <c r="L3874" s="444">
        <f t="shared" ca="1" si="159"/>
        <v>-6254665464155.9492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-6254665464155.9492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-26061106100.649788</v>
      </c>
      <c r="L3875" s="444">
        <f t="shared" ca="1" si="159"/>
        <v>-6280726570256.5986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-6280726570256.5986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-26169694042.735828</v>
      </c>
      <c r="L3876" s="444">
        <f t="shared" ca="1" si="159"/>
        <v>-6306896264299.334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-6306896264299.334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-26278734434.580559</v>
      </c>
      <c r="L3877" s="444">
        <f t="shared" ca="1" si="159"/>
        <v>-6333174998733.9141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-6333174998733.9141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-26388229161.391308</v>
      </c>
      <c r="L3878" s="444">
        <f t="shared" ca="1" si="159"/>
        <v>-6359563227895.3057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-6359563227895.3057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-26498180116.230438</v>
      </c>
      <c r="L3879" s="444">
        <f t="shared" ca="1" si="159"/>
        <v>-6386061408011.5361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-6386061408011.5361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-26608589200.048065</v>
      </c>
      <c r="L3880" s="444">
        <f t="shared" ca="1" si="159"/>
        <v>-6412669997211.584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-6412669997211.584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-26719458321.714931</v>
      </c>
      <c r="L3881" s="444">
        <f t="shared" ca="1" si="159"/>
        <v>-6439389455533.2988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-6439389455533.2988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-26830789398.055412</v>
      </c>
      <c r="L3882" s="444">
        <f t="shared" ca="1" si="159"/>
        <v>-6466220244931.3545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-6466220244931.3545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-26942584353.880642</v>
      </c>
      <c r="L3883" s="444">
        <f t="shared" ca="1" si="159"/>
        <v>-6493162829285.2354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-6493162829285.2354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-27054845122.021812</v>
      </c>
      <c r="L3884" s="444">
        <f t="shared" ca="1" si="159"/>
        <v>-6520217674407.2568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-6520217674407.2568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-27167573643.363571</v>
      </c>
      <c r="L3885" s="444">
        <f t="shared" ca="1" si="159"/>
        <v>-6547385248050.6201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-6547385248050.6201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-27280771866.877583</v>
      </c>
      <c r="L3886" s="444">
        <f t="shared" ca="1" si="159"/>
        <v>-6574666019917.498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-6574666019917.498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-27394441749.656242</v>
      </c>
      <c r="L3887" s="444">
        <f t="shared" ca="1" si="159"/>
        <v>-6602060461667.1543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-6602060461667.1543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-27508585256.946476</v>
      </c>
      <c r="L3888" s="444">
        <f t="shared" ca="1" si="159"/>
        <v>-6629569046924.1006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-6629569046924.1006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-27623204362.18375</v>
      </c>
      <c r="L3889" s="444">
        <f t="shared" ca="1" si="159"/>
        <v>-6657192251286.2842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-6657192251286.2842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-27738301047.026184</v>
      </c>
      <c r="L3890" s="444">
        <f t="shared" ca="1" si="159"/>
        <v>-6684930552333.3105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-6684930552333.3105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-27853877301.388794</v>
      </c>
      <c r="L3891" s="444">
        <f t="shared" ca="1" si="159"/>
        <v>-6712784429634.6992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-6712784429634.6992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-27969935123.477913</v>
      </c>
      <c r="L3892" s="444">
        <f t="shared" ca="1" si="159"/>
        <v>-6740754364758.1768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-6740754364758.1768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-28086476519.825737</v>
      </c>
      <c r="L3893" s="444">
        <f t="shared" ca="1" si="159"/>
        <v>-6768840841278.0029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-6768840841278.0029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-28203503505.325012</v>
      </c>
      <c r="L3894" s="444">
        <f t="shared" ca="1" si="159"/>
        <v>-6797044344783.3281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-6797044344783.3281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-28321018103.263866</v>
      </c>
      <c r="L3895" s="444">
        <f t="shared" ca="1" si="159"/>
        <v>-6825365362886.5918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-6825365362886.5918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-28439022345.360798</v>
      </c>
      <c r="L3896" s="444">
        <f t="shared" ca="1" si="159"/>
        <v>-6853804385231.9521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-6853804385231.9521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-28557518271.799805</v>
      </c>
      <c r="L3897" s="444">
        <f t="shared" ca="1" si="159"/>
        <v>-6882361903503.752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-6882361903503.752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-28676507931.265629</v>
      </c>
      <c r="L3898" s="444">
        <f t="shared" ca="1" si="159"/>
        <v>-6911038411435.0176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-6911038411435.0176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-28795993380.97924</v>
      </c>
      <c r="L3899" s="444">
        <f t="shared" ca="1" si="159"/>
        <v>-6939834404815.9971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-6939834404815.9971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-28915976686.733326</v>
      </c>
      <c r="L3900" s="444">
        <f t="shared" ca="1" si="159"/>
        <v>-6968750381502.7305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-6968750381502.7305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-29036459922.928043</v>
      </c>
      <c r="L3901" s="444">
        <f t="shared" ca="1" si="159"/>
        <v>-6997786841425.6582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-6997786841425.6582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-29157445172.606915</v>
      </c>
      <c r="L3902" s="444">
        <f t="shared" ca="1" si="159"/>
        <v>-7026944286598.2646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-7026944286598.2646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-29278934527.492767</v>
      </c>
      <c r="L3903" s="444">
        <f t="shared" ca="1" si="159"/>
        <v>-7056223221125.7578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-7056223221125.7578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-29400930088.023991</v>
      </c>
      <c r="L3904" s="444">
        <f t="shared" ca="1" si="159"/>
        <v>-7085624151213.7822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-7085624151213.7822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-29523433963.390762</v>
      </c>
      <c r="L3905" s="444">
        <f t="shared" ca="1" si="159"/>
        <v>-7115147585177.1729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-7115147585177.1729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-29646448271.571552</v>
      </c>
      <c r="L3906" s="444">
        <f t="shared" ca="1" si="159"/>
        <v>-7144794033448.7441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-7144794033448.7441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-29769975139.369766</v>
      </c>
      <c r="L3907" s="444">
        <f t="shared" ca="1" si="159"/>
        <v>-7174564008588.1143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-7174564008588.1143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-29894016702.450474</v>
      </c>
      <c r="L3908" s="444">
        <f t="shared" ca="1" si="159"/>
        <v>-7204458025290.5645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-7204458025290.5645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-30018575105.37735</v>
      </c>
      <c r="L3909" s="444">
        <f t="shared" ca="1" si="159"/>
        <v>-7234476600395.9414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-7234476600395.9414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-30143652501.649754</v>
      </c>
      <c r="L3910" s="444">
        <f t="shared" ca="1" si="159"/>
        <v>-7264620252897.5908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-7264620252897.5908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-30269251053.739964</v>
      </c>
      <c r="L3911" s="444">
        <f t="shared" ca="1" si="159"/>
        <v>-7294889503951.3311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-7294889503951.3311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-30395372933.130547</v>
      </c>
      <c r="L3912" s="444">
        <f t="shared" ca="1" si="159"/>
        <v>-7325284876884.4619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-7325284876884.4619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-30522020320.351929</v>
      </c>
      <c r="L3913" s="444">
        <f t="shared" ca="1" si="159"/>
        <v>-7355806897204.8135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-7355806897204.8135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-30649195405.02005</v>
      </c>
      <c r="L3914" s="444">
        <f t="shared" ca="1" si="159"/>
        <v>-7386456092609.834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-7386456092609.834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-30776900385.87431</v>
      </c>
      <c r="L3915" s="444">
        <f t="shared" ca="1" si="159"/>
        <v>-7417232992995.708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-7417232992995.708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-30905137470.815453</v>
      </c>
      <c r="L3916" s="444">
        <f t="shared" ca="1" si="159"/>
        <v>-7448138130466.5234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-7448138130466.5234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-31033908876.943848</v>
      </c>
      <c r="L3917" s="444">
        <f t="shared" ca="1" si="159"/>
        <v>-7479172039343.4668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-7479172039343.4668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-31163216830.597775</v>
      </c>
      <c r="L3918" s="444">
        <f t="shared" ca="1" si="159"/>
        <v>-7510335256174.0645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-7510335256174.0645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-31293063567.39193</v>
      </c>
      <c r="L3919" s="444">
        <f t="shared" ca="1" si="159"/>
        <v>-7541628319741.4561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-7541628319741.4561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-31423451332.256065</v>
      </c>
      <c r="L3920" s="444">
        <f t="shared" ca="1" si="159"/>
        <v>-7573051771073.7119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-7573051771073.7119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-31554382379.473804</v>
      </c>
      <c r="L3921" s="444">
        <f t="shared" ca="1" si="159"/>
        <v>-7604606153453.1855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-7604606153453.1855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-31685858972.721603</v>
      </c>
      <c r="L3922" s="444">
        <f t="shared" ca="1" si="159"/>
        <v>-7636292012425.9072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-7636292012425.9072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-31817883385.107944</v>
      </c>
      <c r="L3923" s="444">
        <f t="shared" ca="1" si="159"/>
        <v>-7668109895811.0156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-7668109895811.0156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-31950457899.212566</v>
      </c>
      <c r="L3924" s="444">
        <f t="shared" ca="1" si="159"/>
        <v>-7700060353710.2285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-7700060353710.2285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-32083584807.125946</v>
      </c>
      <c r="L3925" s="444">
        <f t="shared" ca="1" si="159"/>
        <v>-7732143938517.3545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-7732143938517.3545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-32217266410.488979</v>
      </c>
      <c r="L3926" s="444">
        <f t="shared" ca="1" si="159"/>
        <v>-7764361204927.8438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-7764361204927.8438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-32351505020.532684</v>
      </c>
      <c r="L3927" s="444">
        <f t="shared" ca="1" si="159"/>
        <v>-7796712709948.376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-7796712709948.376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-32486302958.118233</v>
      </c>
      <c r="L3928" s="444">
        <f t="shared" ca="1" si="159"/>
        <v>-7829199012906.4941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-7829199012906.4941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-32621662553.777054</v>
      </c>
      <c r="L3929" s="444">
        <f t="shared" ca="1" si="159"/>
        <v>-7861820675460.2715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-7861820675460.2715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-32757586147.751129</v>
      </c>
      <c r="L3930" s="444">
        <f t="shared" ca="1" si="159"/>
        <v>-7894578261608.0225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-7894578261608.0225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-32894076090.033428</v>
      </c>
      <c r="L3931" s="444">
        <f t="shared" ca="1" si="159"/>
        <v>-7927472337698.0557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-7927472337698.0557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-33031134740.408566</v>
      </c>
      <c r="L3932" s="444">
        <f t="shared" ca="1" si="159"/>
        <v>-7960503472438.4639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-7960503472438.4639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-33168764468.493595</v>
      </c>
      <c r="L3933" s="444">
        <f t="shared" ca="1" si="159"/>
        <v>-7993672236906.957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-7993672236906.957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-33306967653.778988</v>
      </c>
      <c r="L3934" s="444">
        <f t="shared" ca="1" si="159"/>
        <v>-8026979204560.7363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-8026979204560.7363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-33445746685.669735</v>
      </c>
      <c r="L3935" s="444">
        <f t="shared" ca="1" si="159"/>
        <v>-8060424951246.4063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-8060424951246.4063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-33585103963.526691</v>
      </c>
      <c r="L3936" s="444">
        <f t="shared" ca="1" si="159"/>
        <v>-8094010055209.9326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-8094010055209.9326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-33725041896.708054</v>
      </c>
      <c r="L3937" s="444">
        <f t="shared" ca="1" si="159"/>
        <v>-8127735097106.6406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-8127735097106.6406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-33865562904.610996</v>
      </c>
      <c r="L3938" s="444">
        <f t="shared" ca="1" si="159"/>
        <v>-8161600660011.252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-8161600660011.252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-34006669416.713551</v>
      </c>
      <c r="L3939" s="444">
        <f t="shared" ca="1" si="159"/>
        <v>-8195607329427.9658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-8195607329427.9658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-34148363872.616524</v>
      </c>
      <c r="L3940" s="444">
        <f t="shared" ca="1" si="159"/>
        <v>-8229755693300.582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-8229755693300.582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-34290648722.085758</v>
      </c>
      <c r="L3941" s="444">
        <f t="shared" ca="1" si="159"/>
        <v>-8264046342022.668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-8264046342022.668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-34433526425.094452</v>
      </c>
      <c r="L3942" s="444">
        <f t="shared" ca="1" si="159"/>
        <v>-8298479868447.7627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-8298479868447.7627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-34576999451.865685</v>
      </c>
      <c r="L3943" s="444">
        <f t="shared" ca="1" si="159"/>
        <v>-8333056867899.6279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-8333056867899.6279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-34721070282.915123</v>
      </c>
      <c r="L3944" s="444">
        <f t="shared" ca="1" si="159"/>
        <v>-8367777938182.543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-8367777938182.543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-34865741409.093925</v>
      </c>
      <c r="L3945" s="444">
        <f t="shared" ca="1" si="159"/>
        <v>-8402643679591.6367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-8402643679591.6367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-35011015331.631821</v>
      </c>
      <c r="L3946" s="444">
        <f t="shared" ca="1" si="159"/>
        <v>-8437654694923.2686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-8437654694923.2686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-35156894562.180283</v>
      </c>
      <c r="L3947" s="444">
        <f t="shared" ca="1" si="159"/>
        <v>-8472811589485.4492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-8472811589485.4492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-35303381622.856041</v>
      </c>
      <c r="L3948" s="444">
        <f t="shared" ca="1" si="159"/>
        <v>-8508114971108.3057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-8508114971108.3057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-35450479046.284607</v>
      </c>
      <c r="L3949" s="444">
        <f t="shared" ca="1" si="159"/>
        <v>-8543565450154.5898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-8543565450154.5898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-35598189375.644127</v>
      </c>
      <c r="L3950" s="444">
        <f t="shared" ca="1" si="159"/>
        <v>-8579163639530.2344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-8579163639530.2344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-35746515164.709312</v>
      </c>
      <c r="L3951" s="444">
        <f t="shared" ca="1" si="159"/>
        <v>-8614910154694.9434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-8614910154694.9434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-35895458977.895599</v>
      </c>
      <c r="L3952" s="444">
        <f t="shared" ca="1" si="159"/>
        <v>-8650805613672.8389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-8650805613672.8389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-36045023390.303497</v>
      </c>
      <c r="L3953" s="444">
        <f t="shared" ca="1" si="159"/>
        <v>-8686850637063.1426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-8686850637063.1426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-36195210987.763092</v>
      </c>
      <c r="L3954" s="444">
        <f t="shared" ca="1" si="159"/>
        <v>-8723045848050.9053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-8723045848050.9053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-36346024366.878769</v>
      </c>
      <c r="L3955" s="444">
        <f t="shared" ca="1" si="159"/>
        <v>-8759391872417.7842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-8759391872417.7842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-36497466135.074097</v>
      </c>
      <c r="L3956" s="444">
        <f t="shared" ca="1" si="159"/>
        <v>-8795889338552.8584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-8795889338552.8584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-36649538910.636917</v>
      </c>
      <c r="L3957" s="444">
        <f t="shared" ca="1" si="159"/>
        <v>-8832538877463.4961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-8832538877463.4961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-36802245322.764565</v>
      </c>
      <c r="L3958" s="444">
        <f t="shared" ca="1" si="159"/>
        <v>-8869341122786.2598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-8869341122786.2598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-36955588011.609413</v>
      </c>
      <c r="L3959" s="444">
        <f t="shared" ca="1" si="159"/>
        <v>-8906296710797.8691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-8906296710797.8691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-37109569628.324455</v>
      </c>
      <c r="L3960" s="444">
        <f t="shared" ca="1" si="159"/>
        <v>-8943406280426.1934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-8943406280426.1934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-37264192835.109138</v>
      </c>
      <c r="L3961" s="444">
        <f t="shared" ca="1" si="159"/>
        <v>-8980670473261.3027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-8980670473261.3027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-37419460305.255424</v>
      </c>
      <c r="L3962" s="444">
        <f t="shared" ca="1" si="159"/>
        <v>-9018089933566.5586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-9018089933566.5586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-37575374723.193993</v>
      </c>
      <c r="L3963" s="444">
        <f t="shared" ca="1" si="159"/>
        <v>-9055665308289.752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-9055665308289.752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-37731938784.540634</v>
      </c>
      <c r="L3964" s="444">
        <f t="shared" ca="1" si="159"/>
        <v>-9093397247074.293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-9093397247074.293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-37889155196.142883</v>
      </c>
      <c r="L3965" s="444">
        <f t="shared" ca="1" si="159"/>
        <v>-9131286402270.4355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-9131286402270.4355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-38047026676.126816</v>
      </c>
      <c r="L3966" s="444">
        <f t="shared" ca="1" si="159"/>
        <v>-9169333428946.5625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-9169333428946.5625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-38205555953.944008</v>
      </c>
      <c r="L3967" s="444">
        <f t="shared" ca="1" si="159"/>
        <v>-9207538984900.5059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-9207538984900.5059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-38364745770.418777</v>
      </c>
      <c r="L3968" s="444">
        <f t="shared" ca="1" si="159"/>
        <v>-9245903730670.9238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-9245903730670.9238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-38524598877.795517</v>
      </c>
      <c r="L3969" s="444">
        <f t="shared" ca="1" si="159"/>
        <v>-9284428329548.7188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-9284428329548.7188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-38685118039.786331</v>
      </c>
      <c r="L3970" s="444">
        <f t="shared" ca="1" si="159"/>
        <v>-9323113447588.5059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-9323113447588.5059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-38846306031.618774</v>
      </c>
      <c r="L3971" s="444">
        <f t="shared" ca="1" si="159"/>
        <v>-9361959753620.125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-9361959753620.125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-39008165640.083855</v>
      </c>
      <c r="L3972" s="444">
        <f t="shared" ca="1" si="159"/>
        <v>-9400967919260.209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-9400967919260.209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-39170699663.584206</v>
      </c>
      <c r="L3973" s="444">
        <f t="shared" ca="1" si="159"/>
        <v>-9440138618923.793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-9440138618923.793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-39333910912.182472</v>
      </c>
      <c r="L3974" s="444">
        <f t="shared" ca="1" si="159"/>
        <v>-9479472529835.9746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-9479472529835.9746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-39497802207.649895</v>
      </c>
      <c r="L3975" s="444">
        <f t="shared" ca="1" si="159"/>
        <v>-9518970332043.625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-9518970332043.625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-39662376383.515106</v>
      </c>
      <c r="L3976" s="444">
        <f t="shared" ca="1" si="159"/>
        <v>-9558632708427.1406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-9558632708427.1406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-39827636285.113083</v>
      </c>
      <c r="L3977" s="444">
        <f t="shared" ca="1" si="159"/>
        <v>-9598460344712.2539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-9598460344712.2539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-39993584769.634392</v>
      </c>
      <c r="L3978" s="444">
        <f t="shared" ca="1" si="159"/>
        <v>-9638453929481.8887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-9638453929481.8887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-40160224706.174538</v>
      </c>
      <c r="L3979" s="444">
        <f t="shared" ca="1" si="159"/>
        <v>-9678614154188.0625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-9678614154188.0625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-40327558975.783592</v>
      </c>
      <c r="L3980" s="444">
        <f t="shared" ca="1" si="159"/>
        <v>-9718941713163.8457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-9718941713163.8457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-40495590471.516022</v>
      </c>
      <c r="L3981" s="444">
        <f t="shared" ca="1" si="159"/>
        <v>-9759437303635.3613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-9759437303635.3613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-40664322098.480675</v>
      </c>
      <c r="L3982" s="444">
        <f t="shared" ca="1" si="159"/>
        <v>-9800101625733.8418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-9800101625733.8418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-40833756773.891006</v>
      </c>
      <c r="L3983" s="444">
        <f t="shared" ca="1" si="159"/>
        <v>-9840935382507.7324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-9840935382507.7324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-41003897427.115555</v>
      </c>
      <c r="L3984" s="444">
        <f t="shared" ca="1" si="159"/>
        <v>-9881939279934.8477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-9881939279934.8477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-41174746999.728531</v>
      </c>
      <c r="L3985" s="444">
        <f t="shared" ca="1" si="159"/>
        <v>-9923114026934.5762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-9923114026934.5762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-41346308445.56073</v>
      </c>
      <c r="L3986" s="444">
        <f t="shared" ca="1" si="159"/>
        <v>-9964460335380.1367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-9964460335380.1367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-41518584730.750572</v>
      </c>
      <c r="L3987" s="444">
        <f t="shared" ca="1" si="159"/>
        <v>-10005978920110.887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-10005978920110.887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-41691578833.795364</v>
      </c>
      <c r="L3988" s="444">
        <f t="shared" ca="1" si="159"/>
        <v>-10047670498944.682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-10047670498944.682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-41865293745.602837</v>
      </c>
      <c r="L3989" s="444">
        <f t="shared" ca="1" si="159"/>
        <v>-10089535792690.285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-10089535792690.285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-42039732469.542854</v>
      </c>
      <c r="L3990" s="444">
        <f t="shared" ca="1" si="159"/>
        <v>-10131575525159.828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-10131575525159.828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-42214898021.499283</v>
      </c>
      <c r="L3991" s="444">
        <f t="shared" ca="1" si="159"/>
        <v>-10173790423181.328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-10173790423181.328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-42390793429.922203</v>
      </c>
      <c r="L3992" s="444">
        <f t="shared" ca="1" si="159"/>
        <v>-10216181216611.25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-10216181216611.25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-42567421735.880211</v>
      </c>
      <c r="L3993" s="444">
        <f t="shared" ca="1" si="159"/>
        <v>-10258748638347.131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-10258748638347.131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-42744785993.113045</v>
      </c>
      <c r="L3994" s="444">
        <f t="shared" ca="1" si="159"/>
        <v>-10301493424340.244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-10301493424340.244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-42922889268.084351</v>
      </c>
      <c r="L3995" s="444">
        <f t="shared" ca="1" si="159"/>
        <v>-10344416313608.328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-10344416313608.328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-43101734640.034698</v>
      </c>
      <c r="L3996" s="444">
        <f t="shared" ca="1" si="159"/>
        <v>-10387518048248.363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-10387518048248.363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-43281325201.034843</v>
      </c>
      <c r="L3997" s="444">
        <f t="shared" ca="1" si="159"/>
        <v>-10430799373449.398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-10430799373449.398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-43461664056.039162</v>
      </c>
      <c r="L3998" s="444">
        <f t="shared" ca="1" si="159"/>
        <v>-10474261037505.438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-10474261037505.438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-43642754322.939323</v>
      </c>
      <c r="L3999" s="444">
        <f t="shared" ca="1" si="159"/>
        <v>-10517903791828.377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-10517903791828.377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-43824599132.61824</v>
      </c>
      <c r="L4000" s="444">
        <f t="shared" ca="1" si="159"/>
        <v>-10561728390960.996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-10561728390960.996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-44007201629.00415</v>
      </c>
      <c r="L4001" s="444">
        <f t="shared" ca="1" si="159"/>
        <v>-10605735592590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-10605735592590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-44190564969.125</v>
      </c>
      <c r="L4002" s="444">
        <f t="shared" ca="1" si="159"/>
        <v>-10649926157559.125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-10649926157559.125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-44374692323.163017</v>
      </c>
      <c r="L4003" s="444">
        <f t="shared" ca="1" si="159"/>
        <v>-10694300849882.287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-10694300849882.287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-44559586874.509529</v>
      </c>
      <c r="L4004" s="444">
        <f t="shared" ca="1" si="159"/>
        <v>-10738860436756.797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-10738860436756.797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-44745251819.819984</v>
      </c>
      <c r="L4005" s="444">
        <f t="shared" ca="1" si="159"/>
        <v>-10783605688576.617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-10783605688576.617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-44931690369.069237</v>
      </c>
      <c r="L4006" s="444">
        <f t="shared" ca="1" si="159"/>
        <v>-10828537378945.686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-10828537378945.686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-45118905745.607025</v>
      </c>
      <c r="L4007" s="444">
        <f t="shared" ca="1" si="159"/>
        <v>-10873656284691.293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-10873656284691.293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-45306901186.213722</v>
      </c>
      <c r="L4008" s="444">
        <f t="shared" ca="1" si="159"/>
        <v>-10918963185877.506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-10918963185877.506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-45495679941.156273</v>
      </c>
      <c r="L4009" s="444">
        <f t="shared" ca="1" si="159"/>
        <v>-10964458865818.662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-10964458865818.662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-45685245274.244423</v>
      </c>
      <c r="L4010" s="444">
        <f t="shared" ca="1" si="159"/>
        <v>-11010144111092.906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-11010144111092.906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-45875600462.887108</v>
      </c>
      <c r="L4011" s="444">
        <f t="shared" ca="1" si="159"/>
        <v>-11056019711555.793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-11056019711555.793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-46066748798.149139</v>
      </c>
      <c r="L4012" s="444">
        <f t="shared" ca="1" si="159"/>
        <v>-11102086460353.941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-11102086460353.941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-46258693584.80809</v>
      </c>
      <c r="L4013" s="444">
        <f t="shared" ca="1" si="159"/>
        <v>-11148345153938.75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-11148345153938.75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-46451438141.411461</v>
      </c>
      <c r="L4014" s="444">
        <f t="shared" ca="1" si="159"/>
        <v>-11194796592080.162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-11194796592080.162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-46644985800.334007</v>
      </c>
      <c r="L4015" s="444">
        <f t="shared" ca="1" si="159"/>
        <v>-11241441577880.496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-11241441577880.496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-46839339907.835403</v>
      </c>
      <c r="L4016" s="444">
        <f t="shared" ca="1" si="159"/>
        <v>-11288280917788.332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-11288280917788.332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-47034503824.11805</v>
      </c>
      <c r="L4017" s="444">
        <f t="shared" ca="1" si="159"/>
        <v>-11335315421612.449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-11335315421612.449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-47230480923.385208</v>
      </c>
      <c r="L4018" s="444">
        <f t="shared" ca="1" si="159"/>
        <v>-11382545902535.834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-11382545902535.834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-47427274593.899307</v>
      </c>
      <c r="L4019" s="444">
        <f t="shared" ca="1" si="159"/>
        <v>-11429973177129.732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-11429973177129.732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-47624888238.04055</v>
      </c>
      <c r="L4020" s="444">
        <f t="shared" ca="1" si="159"/>
        <v>-11477598065367.773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-11477598065367.773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-47823325272.365723</v>
      </c>
      <c r="L4021" s="444">
        <f t="shared" ca="1" si="159"/>
        <v>-11525421390640.139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-11525421390640.139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-48022589127.667244</v>
      </c>
      <c r="L4022" s="444">
        <f t="shared" ca="1" si="159"/>
        <v>-11573443979767.807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-11573443979767.807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-48222683249.032524</v>
      </c>
      <c r="L4023" s="444">
        <f t="shared" ca="1" si="159"/>
        <v>-11621666663016.84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-11621666663016.84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-48423611095.903496</v>
      </c>
      <c r="L4024" s="444">
        <f t="shared" ca="1" si="159"/>
        <v>-11670090274112.744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-11670090274112.744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-48625376142.136436</v>
      </c>
      <c r="L4025" s="444">
        <f t="shared" ca="1" si="159"/>
        <v>-11718715650254.881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-11718715650254.881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-48827981876.062004</v>
      </c>
      <c r="L4026" s="444">
        <f t="shared" ca="1" si="159"/>
        <v>-11767543632130.943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-11767543632130.943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-49031431800.545593</v>
      </c>
      <c r="L4027" s="444">
        <f t="shared" ca="1" si="159"/>
        <v>-11816575063931.488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-11816575063931.488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-49235729433.047867</v>
      </c>
      <c r="L4028" s="444">
        <f t="shared" ca="1" si="159"/>
        <v>-11865810793364.537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-11865810793364.537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-49440878305.68557</v>
      </c>
      <c r="L4029" s="444">
        <f t="shared" ca="1" si="159"/>
        <v>-11915251671670.223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-11915251671670.223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-49646881965.292595</v>
      </c>
      <c r="L4030" s="444">
        <f t="shared" ca="1" si="159"/>
        <v>-11964898553635.516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-11964898553635.516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-49853743973.481316</v>
      </c>
      <c r="L4031" s="444">
        <f t="shared" ca="1" si="159"/>
        <v>-12014752297608.996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-12014752297608.996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-50061467906.704147</v>
      </c>
      <c r="L4032" s="444">
        <f t="shared" ca="1" si="159"/>
        <v>-12064813765515.701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-12064813765515.701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-50270057356.315422</v>
      </c>
      <c r="L4033" s="444">
        <f t="shared" ca="1" si="159"/>
        <v>-12115083822872.016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-12115083822872.016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-50479515928.6334</v>
      </c>
      <c r="L4034" s="444">
        <f t="shared" ca="1" si="159"/>
        <v>-12165563338800.648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-12165563338800.648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-50689847245.002701</v>
      </c>
      <c r="L4035" s="444">
        <f t="shared" ca="1" si="159"/>
        <v>-12216253186045.65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-12216253186045.65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-50901054941.856873</v>
      </c>
      <c r="L4036" s="444">
        <f t="shared" ca="1" si="159"/>
        <v>-12267154240987.508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-12267154240987.508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-51113142670.781281</v>
      </c>
      <c r="L4037" s="444">
        <f t="shared" ca="1" si="159"/>
        <v>-12318267383658.289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-12318267383658.289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-51326114098.576202</v>
      </c>
      <c r="L4038" s="444">
        <f t="shared" ca="1" si="159"/>
        <v>-12369593497756.865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-12369593497756.865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-51539972907.320274</v>
      </c>
      <c r="L4039" s="444">
        <f t="shared" ca="1" si="159"/>
        <v>-12421133470664.186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-12421133470664.186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-51754722794.434105</v>
      </c>
      <c r="L4040" s="444">
        <f t="shared" ca="1" si="159"/>
        <v>-12472888193458.619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-12472888193458.619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-51970367472.744247</v>
      </c>
      <c r="L4041" s="444">
        <f t="shared" ca="1" si="159"/>
        <v>-12524858560931.363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-12524858560931.363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-52186910670.547348</v>
      </c>
      <c r="L4042" s="444">
        <f t="shared" ca="1" si="159"/>
        <v>-12577045471601.91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-12577045471601.91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-52404356131.674622</v>
      </c>
      <c r="L4043" s="444">
        <f t="shared" ca="1" si="159"/>
        <v>-12629449827733.584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-12629449827733.584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-52622707615.556602</v>
      </c>
      <c r="L4044" s="444">
        <f t="shared" ca="1" si="159"/>
        <v>-12682072535349.141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-12682072535349.141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-52841968897.288086</v>
      </c>
      <c r="L4045" s="444">
        <f t="shared" ca="1" si="159"/>
        <v>-12734914504246.43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-12734914504246.43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-53062143767.693459</v>
      </c>
      <c r="L4046" s="444">
        <f t="shared" ca="1" si="159"/>
        <v>-12787976648014.123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-12787976648014.123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-53283236033.392181</v>
      </c>
      <c r="L4047" s="444">
        <f t="shared" ca="1" si="159"/>
        <v>-12841259884047.516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-12841259884047.516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-53505249516.864647</v>
      </c>
      <c r="L4048" s="444">
        <f t="shared" ca="1" si="159"/>
        <v>-12894765133564.381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-12894765133564.381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-53728188056.51825</v>
      </c>
      <c r="L4049" s="444">
        <f t="shared" ca="1" si="159"/>
        <v>-12948493321620.898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-12948493321620.898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-53952055506.753746</v>
      </c>
      <c r="L4050" s="444">
        <f t="shared" ca="1" si="159"/>
        <v>-13002445377127.652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-13002445377127.652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-54176855738.031883</v>
      </c>
      <c r="L4051" s="444">
        <f t="shared" ca="1" si="159"/>
        <v>-13056622232865.684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-13056622232865.684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-54402592636.940346</v>
      </c>
      <c r="L4052" s="444">
        <f t="shared" ca="1" si="159"/>
        <v>-13111024825502.623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-13111024825502.623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-54629270106.260925</v>
      </c>
      <c r="L4053" s="444">
        <f t="shared" ca="1" si="159"/>
        <v>-13165654095608.885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-13165654095608.885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-54856892065.037018</v>
      </c>
      <c r="L4054" s="444">
        <f t="shared" ca="1" si="159"/>
        <v>-13220510987673.922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-13220510987673.922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-55085462448.641342</v>
      </c>
      <c r="L4055" s="444">
        <f t="shared" ca="1" si="159"/>
        <v>-13275596450122.563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-13275596450122.563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-55314985208.844009</v>
      </c>
      <c r="L4056" s="444">
        <f t="shared" ca="1" si="159"/>
        <v>-13330911435331.406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-13330911435331.406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-55545464313.880859</v>
      </c>
      <c r="L4057" s="444">
        <f t="shared" ca="1" si="159"/>
        <v>-13386456899645.287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-13386456899645.287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-55776903748.522026</v>
      </c>
      <c r="L4058" s="444">
        <f t="shared" ca="1" si="159"/>
        <v>-13442233803393.809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-13442233803393.809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-56009307514.140869</v>
      </c>
      <c r="L4059" s="444">
        <f t="shared" ca="1" si="159"/>
        <v>-13498243110907.949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-13498243110907.949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-56242679628.783119</v>
      </c>
      <c r="L4060" s="444">
        <f t="shared" ca="1" si="159"/>
        <v>-13554485790536.732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-13554485790536.732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-56477024127.236382</v>
      </c>
      <c r="L4061" s="444">
        <f t="shared" ca="1" si="159"/>
        <v>-13610962814663.969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-13610962814663.969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-56712345061.099869</v>
      </c>
      <c r="L4062" s="444">
        <f t="shared" ca="1" si="159"/>
        <v>-13667675159725.068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-13667675159725.068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-56948646498.854454</v>
      </c>
      <c r="L4063" s="444">
        <f t="shared" ca="1" si="159"/>
        <v>-13724623806223.922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-13724623806223.922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-57185932525.933006</v>
      </c>
      <c r="L4064" s="444">
        <f t="shared" ca="1" si="159"/>
        <v>-13781809738749.855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-13781809738749.855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-57424207244.791061</v>
      </c>
      <c r="L4065" s="444">
        <f t="shared" ca="1" si="159"/>
        <v>-13839233945994.646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-13839233945994.646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-57663474774.977699</v>
      </c>
      <c r="L4066" s="444">
        <f t="shared" ca="1" si="159"/>
        <v>-13896897420769.625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-13896897420769.625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-57903739253.206772</v>
      </c>
      <c r="L4067" s="444">
        <f t="shared" ca="1" si="159"/>
        <v>-13954801160022.832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-13954801160022.832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-58145004833.428467</v>
      </c>
      <c r="L4068" s="444">
        <f t="shared" ca="1" si="159"/>
        <v>-14012946164856.26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-14012946164856.26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-58387275686.901085</v>
      </c>
      <c r="L4069" s="444">
        <f t="shared" ca="1" si="159"/>
        <v>-14071333440543.16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-14071333440543.16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-58630556002.263168</v>
      </c>
      <c r="L4070" s="444">
        <f t="shared" ca="1" si="159"/>
        <v>-14129963996545.424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-14129963996545.424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-58874849985.605934</v>
      </c>
      <c r="L4071" s="444">
        <f t="shared" ca="1" si="159"/>
        <v>-14188838846531.029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-14188838846531.029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-59120161860.545952</v>
      </c>
      <c r="L4072" s="444">
        <f t="shared" ca="1" si="159"/>
        <v>-14247959008391.576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-14247959008391.576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-59366495868.298233</v>
      </c>
      <c r="L4073" s="444">
        <f t="shared" ca="1" si="159"/>
        <v>-14307325504259.875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-14307325504259.875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-59613856267.749474</v>
      </c>
      <c r="L4074" s="444">
        <f t="shared" ca="1" si="159"/>
        <v>-14366939360527.625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-14366939360527.625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-59862247335.531769</v>
      </c>
      <c r="L4075" s="444">
        <f t="shared" ca="1" si="159"/>
        <v>-14426801607863.156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-14426801607863.156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-60111673366.096481</v>
      </c>
      <c r="L4076" s="444">
        <f t="shared" ca="1" si="159"/>
        <v>-14486913281229.252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-14486913281229.252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-60362138671.788544</v>
      </c>
      <c r="L4077" s="444">
        <f t="shared" ca="1" si="159"/>
        <v>-14547275419901.041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-14547275419901.041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-60613647582.921013</v>
      </c>
      <c r="L4078" s="444">
        <f t="shared" ca="1" si="159"/>
        <v>-14607889067483.963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-14607889067483.963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-60866204447.849846</v>
      </c>
      <c r="L4079" s="444">
        <f t="shared" ca="1" si="159"/>
        <v>-14668755271931.813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-14668755271931.813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-61119813633.049217</v>
      </c>
      <c r="L4080" s="444">
        <f t="shared" ca="1" si="159"/>
        <v>-14729875085564.861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-14729875085564.861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-61374479523.18692</v>
      </c>
      <c r="L4081" s="444">
        <f t="shared" ca="1" si="159"/>
        <v>-14791249565088.049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-14791249565088.049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-61630206521.200195</v>
      </c>
      <c r="L4082" s="444">
        <f t="shared" ca="1" si="159"/>
        <v>-14852879771609.25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-14852879771609.25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-61886999048.371872</v>
      </c>
      <c r="L4083" s="444">
        <f t="shared" ca="1" si="159"/>
        <v>-14914766770657.621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-14914766770657.621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-62144861544.406754</v>
      </c>
      <c r="L4084" s="444">
        <f t="shared" ca="1" si="159"/>
        <v>-14976911632202.027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-14976911632202.027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-62403798467.508453</v>
      </c>
      <c r="L4085" s="444">
        <f t="shared" ca="1" si="159"/>
        <v>-15039315430669.535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-15039315430669.535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-62663814294.456398</v>
      </c>
      <c r="L4086" s="444">
        <f t="shared" ca="1" si="159"/>
        <v>-15101979244963.992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-15101979244963.992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-62924913520.683296</v>
      </c>
      <c r="L4087" s="444">
        <f t="shared" ca="1" si="159"/>
        <v>-15164904158484.676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-15164904158484.676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-63187100660.352814</v>
      </c>
      <c r="L4088" s="444">
        <f t="shared" ref="L4088:L4342" ca="1" si="164">I4088-J4088+K4088</f>
        <v>-15228091259145.029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-15228091259145.029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-63450380246.43763</v>
      </c>
      <c r="L4089" s="444">
        <f t="shared" ca="1" si="164"/>
        <v>-15291541639391.467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-15291541639391.467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-63714756830.797768</v>
      </c>
      <c r="L4090" s="444">
        <f t="shared" ca="1" si="164"/>
        <v>-15355256396222.264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-15355256396222.264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-63980234984.25943</v>
      </c>
      <c r="L4091" s="444">
        <f t="shared" ca="1" si="164"/>
        <v>-15419236631206.523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-15419236631206.523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-64246819296.69384</v>
      </c>
      <c r="L4092" s="444">
        <f t="shared" ca="1" si="164"/>
        <v>-15483483450503.217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-15483483450503.217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-64514514377.096725</v>
      </c>
      <c r="L4093" s="444">
        <f t="shared" ca="1" si="164"/>
        <v>-15547997964880.314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-15547997964880.314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-64783324853.667984</v>
      </c>
      <c r="L4094" s="444">
        <f t="shared" ca="1" si="164"/>
        <v>-15612781289733.982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-15612781289733.982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-65053255373.891586</v>
      </c>
      <c r="L4095" s="444">
        <f t="shared" ca="1" si="164"/>
        <v>-15677834545107.873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-15677834545107.873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-65324310604.616142</v>
      </c>
      <c r="L4096" s="444">
        <f t="shared" ca="1" si="164"/>
        <v>-15743158855712.488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-15743158855712.488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-65596495232.135368</v>
      </c>
      <c r="L4097" s="444">
        <f t="shared" ca="1" si="164"/>
        <v>-15808755350944.623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-15808755350944.623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-65869813962.269272</v>
      </c>
      <c r="L4098" s="444">
        <f t="shared" ca="1" si="164"/>
        <v>-15874625164906.893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-15874625164906.893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-66144271520.445381</v>
      </c>
      <c r="L4099" s="444">
        <f t="shared" ca="1" si="164"/>
        <v>-15940769436427.338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-15940769436427.338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-66419872651.780571</v>
      </c>
      <c r="L4100" s="444">
        <f t="shared" ca="1" si="164"/>
        <v>-16007189309079.119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-16007189309079.119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-66696622121.162994</v>
      </c>
      <c r="L4101" s="444">
        <f t="shared" ca="1" si="164"/>
        <v>-16073885931200.281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-16073885931200.281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-66974524713.334503</v>
      </c>
      <c r="L4102" s="444">
        <f t="shared" ca="1" si="164"/>
        <v>-16140860455913.615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-16140860455913.615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-67253585232.973396</v>
      </c>
      <c r="L4103" s="444">
        <f t="shared" ca="1" si="164"/>
        <v>-16208114041146.588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-16208114041146.588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-67533808504.777451</v>
      </c>
      <c r="L4104" s="444">
        <f t="shared" ca="1" si="164"/>
        <v>-16275647849651.365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-16275647849651.365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-67815199373.547348</v>
      </c>
      <c r="L4105" s="444">
        <f t="shared" ca="1" si="164"/>
        <v>-16343463049024.912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-16343463049024.912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-68097762704.27047</v>
      </c>
      <c r="L4106" s="444">
        <f t="shared" ca="1" si="164"/>
        <v>-16411560811729.182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-16411560811729.182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-68381503382.204933</v>
      </c>
      <c r="L4107" s="444">
        <f t="shared" ca="1" si="164"/>
        <v>-16479942315111.387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-16479942315111.387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-68666426312.964119</v>
      </c>
      <c r="L4108" s="444">
        <f t="shared" ca="1" si="164"/>
        <v>-16548608741424.352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-16548608741424.352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-68952536422.601471</v>
      </c>
      <c r="L4109" s="444">
        <f t="shared" ca="1" si="164"/>
        <v>-16617561277846.953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-16617561277846.953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-69239838657.695633</v>
      </c>
      <c r="L4110" s="444">
        <f t="shared" ca="1" si="164"/>
        <v>-16686801116504.648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-16686801116504.648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-69528337985.43602</v>
      </c>
      <c r="L4111" s="444">
        <f t="shared" ca="1" si="164"/>
        <v>-16756329454490.084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-16756329454490.084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-69818039393.708679</v>
      </c>
      <c r="L4112" s="444">
        <f t="shared" ca="1" si="164"/>
        <v>-16826147493883.793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-16826147493883.793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-70108947891.18248</v>
      </c>
      <c r="L4113" s="444">
        <f t="shared" ca="1" si="164"/>
        <v>-16896256441774.975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-16896256441774.975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-70401068507.395721</v>
      </c>
      <c r="L4114" s="444">
        <f t="shared" ca="1" si="164"/>
        <v>-16966657510282.371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-16966657510282.371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-70694406292.843201</v>
      </c>
      <c r="L4115" s="444">
        <f t="shared" ca="1" si="164"/>
        <v>-17037351916575.215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-17037351916575.215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-70988966319.0634</v>
      </c>
      <c r="L4116" s="444">
        <f t="shared" ca="1" si="164"/>
        <v>-17108340882894.277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-17108340882894.277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-71284753678.726151</v>
      </c>
      <c r="L4117" s="444">
        <f t="shared" ca="1" si="164"/>
        <v>-17179625636573.004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-17179625636573.004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-71581773485.720856</v>
      </c>
      <c r="L4118" s="444">
        <f t="shared" ca="1" si="164"/>
        <v>-17251207410058.725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-17251207410058.725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-71880030875.244675</v>
      </c>
      <c r="L4119" s="444">
        <f t="shared" ca="1" si="164"/>
        <v>-17323087440933.969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-17323087440933.969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-72179531003.891541</v>
      </c>
      <c r="L4120" s="444">
        <f t="shared" ca="1" si="164"/>
        <v>-17395266971937.859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-17395266971937.859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-72480279049.741074</v>
      </c>
      <c r="L4121" s="444">
        <f t="shared" ca="1" si="164"/>
        <v>-17467747250987.6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-17467747250987.6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-72782280212.448334</v>
      </c>
      <c r="L4122" s="444">
        <f t="shared" ca="1" si="164"/>
        <v>-17540529531200.049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-17540529531200.049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-73085539713.333542</v>
      </c>
      <c r="L4123" s="444">
        <f t="shared" ca="1" si="164"/>
        <v>-17613615070913.383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-17613615070913.383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-73390062795.472427</v>
      </c>
      <c r="L4124" s="444">
        <f t="shared" ca="1" si="164"/>
        <v>-17687005133708.855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-17687005133708.855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-73695854723.786896</v>
      </c>
      <c r="L4125" s="444">
        <f t="shared" ca="1" si="164"/>
        <v>-17760700988432.641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-17760700988432.641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-74002920785.136002</v>
      </c>
      <c r="L4126" s="444">
        <f t="shared" ca="1" si="164"/>
        <v>-17834703909217.777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-17834703909217.777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-74311266288.40741</v>
      </c>
      <c r="L4127" s="444">
        <f t="shared" ca="1" si="164"/>
        <v>-17909015175506.184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-17909015175506.184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-74620896564.6091</v>
      </c>
      <c r="L4128" s="444">
        <f t="shared" ca="1" si="164"/>
        <v>-17983636072070.793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-17983636072070.793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-74931816966.961639</v>
      </c>
      <c r="L4129" s="444">
        <f t="shared" ca="1" si="164"/>
        <v>-18058567889037.754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-18058567889037.754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-75244032870.990646</v>
      </c>
      <c r="L4130" s="444">
        <f t="shared" ca="1" si="164"/>
        <v>-18133811921908.746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-18133811921908.746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-75557549674.619781</v>
      </c>
      <c r="L4131" s="444">
        <f t="shared" ca="1" si="164"/>
        <v>-18209369471583.367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-18209369471583.367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-75872372798.264023</v>
      </c>
      <c r="L4132" s="444">
        <f t="shared" ca="1" si="164"/>
        <v>-18285241844381.633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-18285241844381.633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-76188507684.923462</v>
      </c>
      <c r="L4133" s="444">
        <f t="shared" ca="1" si="164"/>
        <v>-18361430352066.555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-18361430352066.555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-76505959800.277313</v>
      </c>
      <c r="L4134" s="444">
        <f t="shared" ca="1" si="164"/>
        <v>-18437936311866.832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-18437936311866.832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-76824734632.778473</v>
      </c>
      <c r="L4135" s="444">
        <f t="shared" ca="1" si="164"/>
        <v>-18514761046499.609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-18514761046499.609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-77144837693.748367</v>
      </c>
      <c r="L4136" s="444">
        <f t="shared" ca="1" si="164"/>
        <v>-18591905884193.359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-18591905884193.359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-77466274517.472336</v>
      </c>
      <c r="L4137" s="444">
        <f t="shared" ca="1" si="164"/>
        <v>-18669372158710.832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-18669372158710.832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-77789050661.295135</v>
      </c>
      <c r="L4138" s="444">
        <f t="shared" ca="1" si="164"/>
        <v>-18747161209372.129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-18747161209372.129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-78113171705.717209</v>
      </c>
      <c r="L4139" s="444">
        <f t="shared" ca="1" si="164"/>
        <v>-18825274381077.848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-18825274381077.848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-78438643254.491028</v>
      </c>
      <c r="L4140" s="444">
        <f t="shared" ca="1" si="164"/>
        <v>-18903713024332.34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-18903713024332.34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-78765470934.718079</v>
      </c>
      <c r="L4141" s="444">
        <f t="shared" ca="1" si="164"/>
        <v>-18982478495267.059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-18982478495267.059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-79093660396.946075</v>
      </c>
      <c r="L4142" s="444">
        <f t="shared" ca="1" si="164"/>
        <v>-19061572155664.004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-19061572155664.004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-79423217315.266678</v>
      </c>
      <c r="L4143" s="444">
        <f t="shared" ca="1" si="164"/>
        <v>-19140995372979.27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-19140995372979.27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-79754147387.41362</v>
      </c>
      <c r="L4144" s="444">
        <f t="shared" ca="1" si="164"/>
        <v>-19220749520366.684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-19220749520366.684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-80086456334.861176</v>
      </c>
      <c r="L4145" s="444">
        <f t="shared" ca="1" si="164"/>
        <v>-19300835976701.543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-19300835976701.543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-80420149902.923096</v>
      </c>
      <c r="L4146" s="444">
        <f t="shared" ca="1" si="164"/>
        <v>-19381256126604.465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-19381256126604.465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-80755233860.851929</v>
      </c>
      <c r="L4147" s="444">
        <f t="shared" ca="1" si="164"/>
        <v>-19462011360465.316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-19462011360465.316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-81091714001.938812</v>
      </c>
      <c r="L4148" s="444">
        <f t="shared" ca="1" si="164"/>
        <v>-19543103074467.254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-19543103074467.254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-81429596143.613556</v>
      </c>
      <c r="L4149" s="444">
        <f t="shared" ca="1" si="164"/>
        <v>-19624532670610.867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-19624532670610.867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-81768886127.545273</v>
      </c>
      <c r="L4150" s="444">
        <f t="shared" ca="1" si="164"/>
        <v>-19706301556738.414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-19706301556738.414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-82109589819.743393</v>
      </c>
      <c r="L4151" s="444">
        <f t="shared" ca="1" si="164"/>
        <v>-19788411146558.156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-19788411146558.156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-82451713110.658981</v>
      </c>
      <c r="L4152" s="444">
        <f t="shared" ca="1" si="164"/>
        <v>-19870862859668.816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-19870862859668.816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-82795261915.286728</v>
      </c>
      <c r="L4153" s="444">
        <f t="shared" ca="1" si="164"/>
        <v>-19953658121584.102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-19953658121584.102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-83140242173.26709</v>
      </c>
      <c r="L4154" s="444">
        <f t="shared" ca="1" si="164"/>
        <v>-20036798363757.367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-20036798363757.367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-83486659848.989029</v>
      </c>
      <c r="L4155" s="444">
        <f t="shared" ca="1" si="164"/>
        <v>-20120285023606.355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-20120285023606.355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-83834520931.693146</v>
      </c>
      <c r="L4156" s="444">
        <f t="shared" ca="1" si="164"/>
        <v>-20204119544538.047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-20204119544538.047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-84183831435.575195</v>
      </c>
      <c r="L4157" s="444">
        <f t="shared" ca="1" si="164"/>
        <v>-20288303375973.621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-20288303375973.621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-84534597399.890091</v>
      </c>
      <c r="L4158" s="444">
        <f t="shared" ca="1" si="164"/>
        <v>-20372837973373.512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-20372837973373.512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-84886824889.056305</v>
      </c>
      <c r="L4159" s="444">
        <f t="shared" ca="1" si="164"/>
        <v>-20457724798262.566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-20457724798262.566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-85240519992.760696</v>
      </c>
      <c r="L4160" s="444">
        <f t="shared" ca="1" si="164"/>
        <v>-20542965318255.328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-20542965318255.328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-85595688826.063873</v>
      </c>
      <c r="L4161" s="444">
        <f t="shared" ca="1" si="164"/>
        <v>-20628561007081.391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-20628561007081.391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-85952337529.505798</v>
      </c>
      <c r="L4162" s="444">
        <f t="shared" ca="1" si="164"/>
        <v>-20714513344610.895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-20714513344610.895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-86310472269.212067</v>
      </c>
      <c r="L4163" s="444">
        <f t="shared" ca="1" si="164"/>
        <v>-20800823816880.105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-20800823816880.105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-86670099237.000443</v>
      </c>
      <c r="L4164" s="444">
        <f t="shared" ca="1" si="164"/>
        <v>-20887493916117.105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-20887493916117.105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-87031224650.487946</v>
      </c>
      <c r="L4165" s="444">
        <f t="shared" ca="1" si="164"/>
        <v>-20974525140767.594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-20974525140767.594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-87393854753.198303</v>
      </c>
      <c r="L4166" s="444">
        <f t="shared" ca="1" si="164"/>
        <v>-21061918995520.793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-21061918995520.793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-87757995814.669968</v>
      </c>
      <c r="L4167" s="444">
        <f t="shared" ca="1" si="164"/>
        <v>-21149676991335.465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-21149676991335.465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-88123654130.564438</v>
      </c>
      <c r="L4168" s="444">
        <f t="shared" ca="1" si="164"/>
        <v>-21237800645466.027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-21237800645466.027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-88490836022.775116</v>
      </c>
      <c r="L4169" s="444">
        <f t="shared" ca="1" si="164"/>
        <v>-21326291481488.801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-21326291481488.801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-88859547839.536667</v>
      </c>
      <c r="L4170" s="444">
        <f t="shared" ca="1" si="164"/>
        <v>-21415151029328.336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-21415151029328.336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-89229795955.534729</v>
      </c>
      <c r="L4171" s="444">
        <f t="shared" ca="1" si="164"/>
        <v>-21504380825283.871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-21504380825283.871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-89601586772.016129</v>
      </c>
      <c r="L4172" s="444">
        <f t="shared" ca="1" si="164"/>
        <v>-21593982412055.887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-21593982412055.887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-89974926716.899521</v>
      </c>
      <c r="L4173" s="444">
        <f t="shared" ca="1" si="164"/>
        <v>-21683957338772.785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-21683957338772.785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-90349822244.886597</v>
      </c>
      <c r="L4174" s="444">
        <f t="shared" ca="1" si="164"/>
        <v>-21774307161017.672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-21774307161017.672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-90726279837.573639</v>
      </c>
      <c r="L4175" s="444">
        <f t="shared" ca="1" si="164"/>
        <v>-21865033440855.246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-21865033440855.246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-91104306003.563522</v>
      </c>
      <c r="L4176" s="444">
        <f t="shared" ca="1" si="164"/>
        <v>-21956137746858.809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-21956137746858.809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-91483907278.578369</v>
      </c>
      <c r="L4177" s="444">
        <f t="shared" ca="1" si="164"/>
        <v>-22047621654137.387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-22047621654137.387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-91865090225.572449</v>
      </c>
      <c r="L4178" s="444">
        <f t="shared" ca="1" si="164"/>
        <v>-22139486744362.961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-22139486744362.961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-92247861434.845673</v>
      </c>
      <c r="L4179" s="444">
        <f t="shared" ca="1" si="164"/>
        <v>-22231734605797.805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-22231734605797.805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-92632227524.157516</v>
      </c>
      <c r="L4180" s="444">
        <f t="shared" ca="1" si="164"/>
        <v>-22324366833321.961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-22324366833321.961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-93018195138.841507</v>
      </c>
      <c r="L4181" s="444">
        <f t="shared" ca="1" si="164"/>
        <v>-22417385028460.801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-22417385028460.801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-93405770951.919998</v>
      </c>
      <c r="L4182" s="444">
        <f t="shared" ca="1" si="164"/>
        <v>-22510790799412.723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-22510790799412.723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-93794961664.219681</v>
      </c>
      <c r="L4183" s="444">
        <f t="shared" ca="1" si="164"/>
        <v>-22604585761076.941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-22604585761076.941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-94185774004.487259</v>
      </c>
      <c r="L4184" s="444">
        <f t="shared" ca="1" si="164"/>
        <v>-22698771535081.43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-22698771535081.43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-94578214729.505951</v>
      </c>
      <c r="L4185" s="444">
        <f t="shared" ca="1" si="164"/>
        <v>-22793349749810.938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-22793349749810.938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-94972290624.212234</v>
      </c>
      <c r="L4186" s="444">
        <f t="shared" ca="1" si="164"/>
        <v>-22888322040435.148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-22888322040435.148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-95368008501.81311</v>
      </c>
      <c r="L4187" s="444">
        <f t="shared" ca="1" si="164"/>
        <v>-22983690048936.961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-22983690048936.961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-95765375203.904007</v>
      </c>
      <c r="L4188" s="444">
        <f t="shared" ca="1" si="164"/>
        <v>-23079455424140.863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-23079455424140.863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-96164397600.586929</v>
      </c>
      <c r="L4189" s="444">
        <f t="shared" ca="1" si="164"/>
        <v>-23175619821741.449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-23175619821741.449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-96565082590.589371</v>
      </c>
      <c r="L4190" s="444">
        <f t="shared" ca="1" si="164"/>
        <v>-23272184904332.039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-23272184904332.039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-96967437101.383499</v>
      </c>
      <c r="L4191" s="444">
        <f t="shared" ca="1" si="164"/>
        <v>-23369152341433.422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-23369152341433.422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-97371468089.305923</v>
      </c>
      <c r="L4192" s="444">
        <f t="shared" ca="1" si="164"/>
        <v>-23466523809522.727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-23466523809522.727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-97777182539.678024</v>
      </c>
      <c r="L4193" s="444">
        <f t="shared" ca="1" si="164"/>
        <v>-23564300992062.406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-23564300992062.406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-98184587466.926697</v>
      </c>
      <c r="L4194" s="444">
        <f t="shared" ca="1" si="164"/>
        <v>-23662485579529.332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-23662485579529.332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-98593689914.705551</v>
      </c>
      <c r="L4195" s="444">
        <f t="shared" ca="1" si="164"/>
        <v>-23761079269444.039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-23761079269444.039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-99004496956.01683</v>
      </c>
      <c r="L4196" s="444">
        <f t="shared" ca="1" si="164"/>
        <v>-23860083766400.055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-23860083766400.055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-99417015693.333557</v>
      </c>
      <c r="L4197" s="444">
        <f t="shared" ca="1" si="164"/>
        <v>-23959500782093.387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-23959500782093.387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-99831253258.722443</v>
      </c>
      <c r="L4198" s="444">
        <f t="shared" ca="1" si="164"/>
        <v>-24059332035352.109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-24059332035352.109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-100247216813.96712</v>
      </c>
      <c r="L4199" s="444">
        <f t="shared" ca="1" si="164"/>
        <v>-24159579252166.078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-24159579252166.078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-100664913550.69199</v>
      </c>
      <c r="L4200" s="444">
        <f t="shared" ca="1" si="164"/>
        <v>-24260244165716.77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-24260244165716.77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-101084350690.48654</v>
      </c>
      <c r="L4201" s="444">
        <f t="shared" ca="1" si="164"/>
        <v>-24361328516407.258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-24361328516407.258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-101505535485.03024</v>
      </c>
      <c r="L4202" s="444">
        <f t="shared" ca="1" si="164"/>
        <v>-24462834051892.289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-24462834051892.289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-101928475216.21786</v>
      </c>
      <c r="L4203" s="444">
        <f t="shared" ca="1" si="164"/>
        <v>-24564762527108.508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-24564762527108.508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-102353177196.28545</v>
      </c>
      <c r="L4204" s="444">
        <f t="shared" ca="1" si="164"/>
        <v>-24667115704304.793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-24667115704304.793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-102779648767.93663</v>
      </c>
      <c r="L4205" s="444">
        <f t="shared" ca="1" si="164"/>
        <v>-24769895353072.73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-24769895353072.73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-103207897304.46971</v>
      </c>
      <c r="L4206" s="444">
        <f t="shared" ca="1" si="164"/>
        <v>-24873103250377.199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-24873103250377.199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-103637930209.905</v>
      </c>
      <c r="L4207" s="444">
        <f t="shared" ca="1" si="164"/>
        <v>-24976741180587.105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-24976741180587.105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-104069754919.11295</v>
      </c>
      <c r="L4208" s="444">
        <f t="shared" ca="1" si="164"/>
        <v>-25080810935506.219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-25080810935506.219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-104503378897.94258</v>
      </c>
      <c r="L4209" s="444">
        <f t="shared" ca="1" si="164"/>
        <v>-25185314314404.16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-25185314314404.16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-104938809643.35066</v>
      </c>
      <c r="L4210" s="444">
        <f t="shared" ca="1" si="164"/>
        <v>-25290253124047.512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-25290253124047.512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-105376054683.5313</v>
      </c>
      <c r="L4211" s="444">
        <f t="shared" ca="1" si="164"/>
        <v>-25395629178731.043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-25395629178731.043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-105815121578.04601</v>
      </c>
      <c r="L4212" s="444">
        <f t="shared" ca="1" si="164"/>
        <v>-25501444300309.09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-25501444300309.09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-106256017917.95454</v>
      </c>
      <c r="L4213" s="444">
        <f t="shared" ca="1" si="164"/>
        <v>-25607700318227.043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-25607700318227.043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-106698751325.94601</v>
      </c>
      <c r="L4214" s="444">
        <f t="shared" ca="1" si="164"/>
        <v>-25714399069552.988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-25714399069552.988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-107143329456.47078</v>
      </c>
      <c r="L4215" s="444">
        <f t="shared" ca="1" si="164"/>
        <v>-25821542399009.461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-25821542399009.461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-107589759995.87276</v>
      </c>
      <c r="L4216" s="444">
        <f t="shared" ca="1" si="164"/>
        <v>-25929132159005.332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-25929132159005.332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-108038050662.52222</v>
      </c>
      <c r="L4217" s="444">
        <f t="shared" ca="1" si="164"/>
        <v>-26037170209667.855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-26037170209667.855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-108488209206.9494</v>
      </c>
      <c r="L4218" s="444">
        <f t="shared" ca="1" si="164"/>
        <v>-26145658418874.805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-26145658418874.805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-108940243411.97835</v>
      </c>
      <c r="L4219" s="444">
        <f t="shared" ca="1" si="164"/>
        <v>-26254598662286.781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-26254598662286.781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-109394161092.86159</v>
      </c>
      <c r="L4220" s="444">
        <f t="shared" ca="1" si="164"/>
        <v>-26363992823379.645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-26363992823379.645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-109849970097.41519</v>
      </c>
      <c r="L4221" s="444">
        <f t="shared" ca="1" si="164"/>
        <v>-26473842793477.059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-26473842793477.059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-110307678306.1544</v>
      </c>
      <c r="L4222" s="444">
        <f t="shared" ca="1" si="164"/>
        <v>-26584150471783.215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-26584150471783.215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-110767293632.43005</v>
      </c>
      <c r="L4223" s="444">
        <f t="shared" ca="1" si="164"/>
        <v>-26694917765415.645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-26694917765415.645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-111228824022.56519</v>
      </c>
      <c r="L4224" s="444">
        <f t="shared" ca="1" si="164"/>
        <v>-26806146589438.211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-26806146589438.211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-111692277455.99254</v>
      </c>
      <c r="L4225" s="444">
        <f t="shared" ca="1" si="164"/>
        <v>-26917838866894.203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-26917838866894.203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-112157661945.39252</v>
      </c>
      <c r="L4226" s="444">
        <f t="shared" ca="1" si="164"/>
        <v>-27029996528839.594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-27029996528839.594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-112624985536.83163</v>
      </c>
      <c r="L4227" s="444">
        <f t="shared" ca="1" si="164"/>
        <v>-27142621514376.426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-27142621514376.426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-113094256309.90178</v>
      </c>
      <c r="L4228" s="444">
        <f t="shared" ca="1" si="164"/>
        <v>-27255715770686.328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-27255715770686.328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-113565482377.8597</v>
      </c>
      <c r="L4229" s="444">
        <f t="shared" ca="1" si="164"/>
        <v>-27369281253064.188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-27369281253064.188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-114038671887.76744</v>
      </c>
      <c r="L4230" s="444">
        <f t="shared" ca="1" si="164"/>
        <v>-27483319924951.953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-27483319924951.953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-114513833020.63313</v>
      </c>
      <c r="L4231" s="444">
        <f t="shared" ca="1" si="164"/>
        <v>-27597833757972.586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-27597833757972.586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-114990973991.55246</v>
      </c>
      <c r="L4232" s="444">
        <f t="shared" ca="1" si="164"/>
        <v>-27712824731964.137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-27712824731964.137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-115470103049.85056</v>
      </c>
      <c r="L4233" s="444">
        <f t="shared" ca="1" si="164"/>
        <v>-27828294835013.988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-27828294835013.988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-115951228479.22493</v>
      </c>
      <c r="L4234" s="444">
        <f t="shared" ca="1" si="164"/>
        <v>-27944246063493.215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-27944246063493.215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-116434358597.8884</v>
      </c>
      <c r="L4235" s="444">
        <f t="shared" ca="1" si="164"/>
        <v>-28060680422091.102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-28060680422091.102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-116919501758.71291</v>
      </c>
      <c r="L4236" s="444">
        <f t="shared" ca="1" si="164"/>
        <v>-28177599923849.816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-28177599923849.816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-117406666349.37424</v>
      </c>
      <c r="L4237" s="444">
        <f t="shared" ca="1" si="164"/>
        <v>-28295006590199.191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-28295006590199.191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-117895860792.49664</v>
      </c>
      <c r="L4238" s="444">
        <f t="shared" ca="1" si="164"/>
        <v>-28412902450991.688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-28412902450991.688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-118387093545.79869</v>
      </c>
      <c r="L4239" s="444">
        <f t="shared" ca="1" si="164"/>
        <v>-28531289544537.484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-28531289544537.484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-118880373102.23953</v>
      </c>
      <c r="L4240" s="444">
        <f t="shared" ca="1" si="164"/>
        <v>-28650169917639.723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-28650169917639.723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-119375707990.16551</v>
      </c>
      <c r="L4241" s="444">
        <f t="shared" ca="1" si="164"/>
        <v>-28769545625629.887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-28769545625629.887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-119873106773.45787</v>
      </c>
      <c r="L4242" s="444">
        <f t="shared" ca="1" si="164"/>
        <v>-28889418732403.344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-28889418732403.344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-120372578051.6806</v>
      </c>
      <c r="L4243" s="444">
        <f t="shared" ca="1" si="164"/>
        <v>-29009791310455.023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-29009791310455.023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-120874130460.22926</v>
      </c>
      <c r="L4244" s="444">
        <f t="shared" ca="1" si="164"/>
        <v>-29130665440915.254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-29130665440915.254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-121377772670.48022</v>
      </c>
      <c r="L4245" s="444">
        <f t="shared" ca="1" si="164"/>
        <v>-29252043213585.734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-29252043213585.734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-121883513389.94055</v>
      </c>
      <c r="L4246" s="444">
        <f t="shared" ca="1" si="164"/>
        <v>-29373926726975.676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-29373926726975.676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-122391361362.39865</v>
      </c>
      <c r="L4247" s="444">
        <f t="shared" ca="1" si="164"/>
        <v>-29496318088338.074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-29496318088338.074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-122901325368.0753</v>
      </c>
      <c r="L4248" s="444">
        <f t="shared" ca="1" si="164"/>
        <v>-29619219413706.148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-29619219413706.148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-123413414223.7756</v>
      </c>
      <c r="L4249" s="444">
        <f t="shared" ca="1" si="164"/>
        <v>-29742632827929.926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-29742632827929.926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-123927636783.04134</v>
      </c>
      <c r="L4250" s="444">
        <f t="shared" ca="1" si="164"/>
        <v>-29866560464712.969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-29866560464712.969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-124444001936.30403</v>
      </c>
      <c r="L4251" s="444">
        <f t="shared" ca="1" si="164"/>
        <v>-29991004466649.273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-29991004466649.273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-124962518611.03864</v>
      </c>
      <c r="L4252" s="444">
        <f t="shared" ca="1" si="164"/>
        <v>-30115966985260.313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-30115966985260.313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-125483195771.91797</v>
      </c>
      <c r="L4253" s="444">
        <f t="shared" ca="1" si="164"/>
        <v>-30241450181032.23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-30241450181032.23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-126006042420.96762</v>
      </c>
      <c r="L4254" s="444">
        <f t="shared" ca="1" si="164"/>
        <v>-30367456223453.199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-30367456223453.199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-126531067597.72166</v>
      </c>
      <c r="L4255" s="444">
        <f t="shared" ca="1" si="164"/>
        <v>-30493987291050.922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-30493987291050.922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-127058280379.37886</v>
      </c>
      <c r="L4256" s="444">
        <f t="shared" ca="1" si="164"/>
        <v>-30621045571430.301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-30621045571430.301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-127587689880.95958</v>
      </c>
      <c r="L4257" s="444">
        <f t="shared" ca="1" si="164"/>
        <v>-30748633261311.262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-30748633261311.262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-128119305255.46359</v>
      </c>
      <c r="L4258" s="444">
        <f t="shared" ca="1" si="164"/>
        <v>-30876752566566.727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-30876752566566.727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-128653135694.02803</v>
      </c>
      <c r="L4259" s="444">
        <f t="shared" ca="1" si="164"/>
        <v>-31005405702260.754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-31005405702260.754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-129189190426.08647</v>
      </c>
      <c r="L4260" s="444">
        <f t="shared" ca="1" si="164"/>
        <v>-31134594892686.84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-31134594892686.84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-129727478719.52849</v>
      </c>
      <c r="L4261" s="444">
        <f t="shared" ca="1" si="164"/>
        <v>-31264322371406.367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-31264322371406.367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-130268009880.85986</v>
      </c>
      <c r="L4262" s="444">
        <f t="shared" ca="1" si="164"/>
        <v>-31394590381287.227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-31394590381287.227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-130810793255.36346</v>
      </c>
      <c r="L4263" s="444">
        <f t="shared" ca="1" si="164"/>
        <v>-31525401174542.59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-31525401174542.59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-131355838227.26079</v>
      </c>
      <c r="L4264" s="444">
        <f t="shared" ca="1" si="164"/>
        <v>-31656757012769.852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-31656757012769.852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-131903154219.87436</v>
      </c>
      <c r="L4265" s="444">
        <f t="shared" ca="1" si="164"/>
        <v>-31788660166989.727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-31788660166989.727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-132452750695.79051</v>
      </c>
      <c r="L4266" s="444">
        <f t="shared" ca="1" si="164"/>
        <v>-31921112917685.516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-31921112917685.516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-133004637157.02298</v>
      </c>
      <c r="L4267" s="444">
        <f t="shared" ca="1" si="164"/>
        <v>-32054117554842.539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-32054117554842.539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-133558823145.17725</v>
      </c>
      <c r="L4268" s="444">
        <f t="shared" ca="1" si="164"/>
        <v>-32187676377987.715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-32187676377987.715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-134115318241.61548</v>
      </c>
      <c r="L4269" s="444">
        <f t="shared" ca="1" si="164"/>
        <v>-32321791696229.332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-32321791696229.332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-134674132067.62221</v>
      </c>
      <c r="L4270" s="444">
        <f t="shared" ca="1" si="164"/>
        <v>-32456465828296.953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-32456465828296.953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-135235274284.57063</v>
      </c>
      <c r="L4271" s="444">
        <f t="shared" ca="1" si="164"/>
        <v>-32591701102581.523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-32591701102581.523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-135798754594.08968</v>
      </c>
      <c r="L4272" s="444">
        <f t="shared" ca="1" si="164"/>
        <v>-32727499857175.613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-32727499857175.613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-136364582738.23172</v>
      </c>
      <c r="L4273" s="444">
        <f t="shared" ca="1" si="164"/>
        <v>-32863864439913.844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-32863864439913.844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-136932768499.64104</v>
      </c>
      <c r="L4274" s="444">
        <f t="shared" ca="1" si="164"/>
        <v>-33000797208413.484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-33000797208413.484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-137503321701.72284</v>
      </c>
      <c r="L4275" s="444">
        <f t="shared" ca="1" si="164"/>
        <v>-33138300530115.207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-33138300530115.207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-138076252208.81335</v>
      </c>
      <c r="L4276" s="444">
        <f t="shared" ca="1" si="164"/>
        <v>-33276376782324.02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-33276376782324.02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-138651569926.35007</v>
      </c>
      <c r="L4277" s="444">
        <f t="shared" ca="1" si="164"/>
        <v>-33415028352250.371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-33415028352250.371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-139229284801.04321</v>
      </c>
      <c r="L4278" s="444">
        <f t="shared" ca="1" si="164"/>
        <v>-33554257637051.414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-33554257637051.414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-139809406821.04755</v>
      </c>
      <c r="L4279" s="444">
        <f t="shared" ca="1" si="164"/>
        <v>-33694067043872.461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-33694067043872.461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-140391946016.13525</v>
      </c>
      <c r="L4280" s="444">
        <f t="shared" ca="1" si="164"/>
        <v>-33834458989888.598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-33834458989888.598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-140976912457.86914</v>
      </c>
      <c r="L4281" s="444">
        <f t="shared" ca="1" si="164"/>
        <v>-33975435902346.469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-33975435902346.469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-141564316259.77698</v>
      </c>
      <c r="L4282" s="444">
        <f t="shared" ca="1" si="164"/>
        <v>-34117000218606.246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-34117000218606.246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-142154167577.52603</v>
      </c>
      <c r="L4283" s="444">
        <f t="shared" ca="1" si="164"/>
        <v>-34259154386183.773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-34259154386183.773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-142746476609.09903</v>
      </c>
      <c r="L4284" s="444">
        <f t="shared" ca="1" si="164"/>
        <v>-34401900862792.871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-34401900862792.871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-143341253594.97031</v>
      </c>
      <c r="L4285" s="444">
        <f t="shared" ca="1" si="164"/>
        <v>-34545242116387.84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-34545242116387.84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-143938508818.28268</v>
      </c>
      <c r="L4286" s="444">
        <f t="shared" ca="1" si="164"/>
        <v>-34689180625206.121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-34689180625206.121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-144538252605.02551</v>
      </c>
      <c r="L4287" s="444">
        <f t="shared" ca="1" si="164"/>
        <v>-34833718877811.148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-34833718877811.148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-145140495324.2131</v>
      </c>
      <c r="L4288" s="444">
        <f t="shared" ca="1" si="164"/>
        <v>-34978859373135.363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-34978859373135.363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-145745247388.06403</v>
      </c>
      <c r="L4289" s="444">
        <f t="shared" ca="1" si="164"/>
        <v>-35124604620523.426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-35124604620523.426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-146352519252.18094</v>
      </c>
      <c r="L4290" s="444">
        <f t="shared" ca="1" si="164"/>
        <v>-35270957139775.609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-35270957139775.609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-146962321415.73169</v>
      </c>
      <c r="L4291" s="444">
        <f t="shared" ca="1" si="164"/>
        <v>-35417919461191.344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-35417919461191.344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-147574664421.63058</v>
      </c>
      <c r="L4292" s="444">
        <f t="shared" ca="1" si="164"/>
        <v>-35565494125612.977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-35565494125612.977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-148189558856.72073</v>
      </c>
      <c r="L4293" s="444">
        <f t="shared" ca="1" si="164"/>
        <v>-35713683684469.695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-35713683684469.695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-148807015351.95706</v>
      </c>
      <c r="L4294" s="444">
        <f t="shared" ca="1" si="164"/>
        <v>-35862490699821.656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-35862490699821.656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-149427044582.59024</v>
      </c>
      <c r="L4295" s="444">
        <f t="shared" ca="1" si="164"/>
        <v>-36011917744404.25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-36011917744404.25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-150049657268.35104</v>
      </c>
      <c r="L4296" s="444">
        <f t="shared" ca="1" si="164"/>
        <v>-36161967401672.602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-36161967401672.602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-150674864173.63583</v>
      </c>
      <c r="L4297" s="444">
        <f t="shared" ca="1" si="164"/>
        <v>-36312642265846.234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-36312642265846.234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-151302676107.69263</v>
      </c>
      <c r="L4298" s="444">
        <f t="shared" ca="1" si="164"/>
        <v>-36463944941953.93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-36463944941953.93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-151933103924.80804</v>
      </c>
      <c r="L4299" s="444">
        <f t="shared" ca="1" si="164"/>
        <v>-36615878045878.734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-36615878045878.734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-152566158524.49472</v>
      </c>
      <c r="L4300" s="444">
        <f t="shared" ca="1" si="164"/>
        <v>-36768444204403.227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-36768444204403.227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-153201850851.68011</v>
      </c>
      <c r="L4301" s="444">
        <f t="shared" ca="1" si="164"/>
        <v>-36921646055254.906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-36921646055254.906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-153840191896.89545</v>
      </c>
      <c r="L4302" s="444">
        <f t="shared" ca="1" si="164"/>
        <v>-37075486247151.805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-37075486247151.805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-154481192696.46585</v>
      </c>
      <c r="L4303" s="444">
        <f t="shared" ca="1" si="164"/>
        <v>-37229967439848.273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-37229967439848.273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-155124864332.70114</v>
      </c>
      <c r="L4304" s="444">
        <f t="shared" ca="1" si="164"/>
        <v>-37385092304180.977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-37385092304180.977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-155771217934.0874</v>
      </c>
      <c r="L4305" s="444">
        <f t="shared" ca="1" si="164"/>
        <v>-37540863522115.063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-37540863522115.063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-156420264675.47943</v>
      </c>
      <c r="L4306" s="444">
        <f t="shared" ca="1" si="164"/>
        <v>-37697283786790.539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-37697283786790.539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-157072015778.29391</v>
      </c>
      <c r="L4307" s="444">
        <f t="shared" ca="1" si="164"/>
        <v>-37854355802568.836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-37854355802568.836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-157726482510.70349</v>
      </c>
      <c r="L4308" s="444">
        <f t="shared" ca="1" si="164"/>
        <v>-38012082285079.539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-38012082285079.539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-158383676187.83142</v>
      </c>
      <c r="L4309" s="444">
        <f t="shared" ca="1" si="164"/>
        <v>-38170465961267.367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-38170465961267.367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-159043608171.94736</v>
      </c>
      <c r="L4310" s="444">
        <f t="shared" ca="1" si="164"/>
        <v>-38329509569439.313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-38329509569439.313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-159706289872.66379</v>
      </c>
      <c r="L4311" s="444">
        <f t="shared" ca="1" si="164"/>
        <v>-38489215859311.977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-38489215859311.977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-160371732747.13324</v>
      </c>
      <c r="L4312" s="444">
        <f t="shared" ca="1" si="164"/>
        <v>-38649587592059.109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-38649587592059.109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-161039948300.24628</v>
      </c>
      <c r="L4313" s="444">
        <f t="shared" ca="1" si="164"/>
        <v>-38810627540359.359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-38810627540359.359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-161710948084.83066</v>
      </c>
      <c r="L4314" s="444">
        <f t="shared" ca="1" si="164"/>
        <v>-38972338488444.188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-38972338488444.188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-162384743701.85077</v>
      </c>
      <c r="L4315" s="444">
        <f t="shared" ca="1" si="164"/>
        <v>-39134723232146.039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-39134723232146.039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-163061346800.60849</v>
      </c>
      <c r="L4316" s="444">
        <f t="shared" ca="1" si="164"/>
        <v>-39297784578946.648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-39297784578946.648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-163740769078.94437</v>
      </c>
      <c r="L4317" s="444">
        <f t="shared" ca="1" si="164"/>
        <v>-39461525348025.594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-39461525348025.594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-164423022283.43997</v>
      </c>
      <c r="L4318" s="444">
        <f t="shared" ca="1" si="164"/>
        <v>-39625948370309.031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-39625948370309.031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-165108118209.62097</v>
      </c>
      <c r="L4319" s="444">
        <f t="shared" ca="1" si="164"/>
        <v>-39791056488518.648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-39791056488518.648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-165796068702.16104</v>
      </c>
      <c r="L4320" s="444">
        <f t="shared" ca="1" si="164"/>
        <v>-39956852557220.813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-39956852557220.813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-166486885655.08673</v>
      </c>
      <c r="L4321" s="444">
        <f t="shared" ca="1" si="164"/>
        <v>-40123339442875.898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-40123339442875.898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-167180581011.98291</v>
      </c>
      <c r="L4322" s="444">
        <f t="shared" ca="1" si="164"/>
        <v>-40290520023887.883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-40290520023887.883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-167877166766.19952</v>
      </c>
      <c r="L4323" s="444">
        <f t="shared" ca="1" si="164"/>
        <v>-40458397190654.086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-40458397190654.086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-168576654961.05869</v>
      </c>
      <c r="L4324" s="444">
        <f t="shared" ca="1" si="164"/>
        <v>-40626973845615.148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-40626973845615.148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-169279057690.06311</v>
      </c>
      <c r="L4325" s="444">
        <f t="shared" ca="1" si="164"/>
        <v>-40796252903305.211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-40796252903305.211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-169984387097.10504</v>
      </c>
      <c r="L4326" s="444">
        <f t="shared" ca="1" si="164"/>
        <v>-40966237290402.313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-40966237290402.313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-170692655376.6763</v>
      </c>
      <c r="L4327" s="444">
        <f t="shared" ca="1" si="164"/>
        <v>-41136929945778.992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-41136929945778.992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-171403874774.07913</v>
      </c>
      <c r="L4328" s="444">
        <f t="shared" ca="1" si="164"/>
        <v>-41308333820553.07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-41308333820553.07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-172118057585.63779</v>
      </c>
      <c r="L4329" s="444">
        <f t="shared" ca="1" si="164"/>
        <v>-41480451878138.711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-41480451878138.711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-172835216158.91129</v>
      </c>
      <c r="L4330" s="444">
        <f t="shared" ca="1" si="164"/>
        <v>-41653287094297.625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-41653287094297.625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-173555362892.90677</v>
      </c>
      <c r="L4331" s="444">
        <f t="shared" ca="1" si="164"/>
        <v>-41826842457190.531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-41826842457190.531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-174278510238.29388</v>
      </c>
      <c r="L4332" s="444">
        <f t="shared" ca="1" si="164"/>
        <v>-42001120967428.828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-42001120967428.828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-175004670697.62012</v>
      </c>
      <c r="L4333" s="444">
        <f t="shared" ca="1" si="164"/>
        <v>-42176125638126.445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-42176125638126.445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-175733856825.52686</v>
      </c>
      <c r="L4334" s="444">
        <f t="shared" ca="1" si="164"/>
        <v>-42351859494951.969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-42351859494951.969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-176466081228.96652</v>
      </c>
      <c r="L4335" s="444">
        <f t="shared" ca="1" si="164"/>
        <v>-42528325576180.938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-42528325576180.938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-177201356567.42056</v>
      </c>
      <c r="L4336" s="444">
        <f t="shared" ca="1" si="164"/>
        <v>-42705526932748.359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-42705526932748.359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-177939695553.11816</v>
      </c>
      <c r="L4337" s="444">
        <f t="shared" ca="1" si="164"/>
        <v>-42883466628301.477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-42883466628301.477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-178681110951.25616</v>
      </c>
      <c r="L4338" s="444">
        <f t="shared" ca="1" si="164"/>
        <v>-43062147739252.734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-43062147739252.734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-179425615580.21973</v>
      </c>
      <c r="L4339" s="444">
        <f t="shared" ca="1" si="164"/>
        <v>-43241573354832.953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-43241573354832.953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-180173222311.80396</v>
      </c>
      <c r="L4340" s="444">
        <f t="shared" ca="1" si="164"/>
        <v>-43421746577144.758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-43421746577144.758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-180923944071.43649</v>
      </c>
      <c r="L4341" s="444">
        <f t="shared" ca="1" si="164"/>
        <v>-43602670521216.195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-43602670521216.195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-181677793838.40082</v>
      </c>
      <c r="L4342" s="444">
        <f t="shared" ca="1" si="164"/>
        <v>-43784348315054.594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-43784348315054.594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-182434784646.06079</v>
      </c>
      <c r="L4343" s="444">
        <f t="shared" ref="L4343:L4597" ca="1" si="169">I4343-J4343+K4343</f>
        <v>-43966783099700.656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-43966783099700.656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-183194929582.08606</v>
      </c>
      <c r="L4344" s="444">
        <f t="shared" ca="1" si="169"/>
        <v>-44149978029282.742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-44149978029282.742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-183958241788.6781</v>
      </c>
      <c r="L4345" s="444">
        <f t="shared" ca="1" si="169"/>
        <v>-44333936271071.422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-44333936271071.422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-184724734462.79758</v>
      </c>
      <c r="L4346" s="444">
        <f t="shared" ca="1" si="169"/>
        <v>-44518661005534.219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-44518661005534.219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-185494420856.39258</v>
      </c>
      <c r="L4347" s="444">
        <f t="shared" ca="1" si="169"/>
        <v>-44704155426390.609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-44704155426390.609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-186267314276.62753</v>
      </c>
      <c r="L4348" s="444">
        <f t="shared" ca="1" si="169"/>
        <v>-44890422740667.234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-44890422740667.234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-187043428086.11346</v>
      </c>
      <c r="L4349" s="444">
        <f t="shared" ca="1" si="169"/>
        <v>-45077466168753.352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-45077466168753.352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-187822775703.13898</v>
      </c>
      <c r="L4350" s="444">
        <f t="shared" ca="1" si="169"/>
        <v>-45265288944456.492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-45265288944456.492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-188605370601.90204</v>
      </c>
      <c r="L4351" s="444">
        <f t="shared" ca="1" si="169"/>
        <v>-45453894315058.391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-45453894315058.391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-189391226312.74329</v>
      </c>
      <c r="L4352" s="444">
        <f t="shared" ca="1" si="169"/>
        <v>-45643285541371.133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-45643285541371.133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-190180356422.37973</v>
      </c>
      <c r="L4353" s="444">
        <f t="shared" ca="1" si="169"/>
        <v>-45833465897793.516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-45833465897793.516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-190972774574.13965</v>
      </c>
      <c r="L4354" s="444">
        <f t="shared" ca="1" si="169"/>
        <v>-46024438672367.656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-46024438672367.656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-191768494468.19858</v>
      </c>
      <c r="L4355" s="444">
        <f t="shared" ca="1" si="169"/>
        <v>-46216207166835.852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-46216207166835.852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-192567529861.81604</v>
      </c>
      <c r="L4356" s="444">
        <f t="shared" ca="1" si="169"/>
        <v>-46408774696697.664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-46408774696697.664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-193369894569.57361</v>
      </c>
      <c r="L4357" s="444">
        <f t="shared" ca="1" si="169"/>
        <v>-46602144591267.234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-46602144591267.234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-194175602463.61346</v>
      </c>
      <c r="L4358" s="444">
        <f t="shared" ca="1" si="169"/>
        <v>-46796320193730.852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-46796320193730.852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-194984667473.87854</v>
      </c>
      <c r="L4359" s="444">
        <f t="shared" ca="1" si="169"/>
        <v>-46991304861204.727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-46991304861204.727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-195797103588.35303</v>
      </c>
      <c r="L4360" s="444">
        <f t="shared" ca="1" si="169"/>
        <v>-47187101964793.078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-47187101964793.078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-196612924853.3045</v>
      </c>
      <c r="L4361" s="444">
        <f t="shared" ca="1" si="169"/>
        <v>-47383714889646.383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-47383714889646.383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-197432145373.52658</v>
      </c>
      <c r="L4362" s="444">
        <f t="shared" ca="1" si="169"/>
        <v>-47581147035019.906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-47581147035019.906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-198254779312.58295</v>
      </c>
      <c r="L4363" s="444">
        <f t="shared" ca="1" si="169"/>
        <v>-47779401814332.492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-47779401814332.492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-199080840893.05206</v>
      </c>
      <c r="L4364" s="444">
        <f t="shared" ca="1" si="169"/>
        <v>-47978482655225.547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-47978482655225.547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-199910344396.7731</v>
      </c>
      <c r="L4365" s="444">
        <f t="shared" ca="1" si="169"/>
        <v>-48178392999622.32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-48178392999622.32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-200743304165.09299</v>
      </c>
      <c r="L4366" s="444">
        <f t="shared" ca="1" si="169"/>
        <v>-48379136303787.414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-48379136303787.414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-201579734599.11423</v>
      </c>
      <c r="L4367" s="444">
        <f t="shared" ca="1" si="169"/>
        <v>-48580716038386.531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-48580716038386.531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-202419650159.94388</v>
      </c>
      <c r="L4368" s="444">
        <f t="shared" ca="1" si="169"/>
        <v>-48783135688546.477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-48783135688546.477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-203263065368.94366</v>
      </c>
      <c r="L4369" s="444">
        <f t="shared" ca="1" si="169"/>
        <v>-48986398753915.422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-48986398753915.422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-204109994807.98093</v>
      </c>
      <c r="L4370" s="444">
        <f t="shared" ca="1" si="169"/>
        <v>-49190508748723.406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-49190508748723.406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-204960453119.68085</v>
      </c>
      <c r="L4371" s="444">
        <f t="shared" ca="1" si="169"/>
        <v>-49395469201843.086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-49395469201843.086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-205814455007.67953</v>
      </c>
      <c r="L4372" s="444">
        <f t="shared" ca="1" si="169"/>
        <v>-49601283656850.766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-49601283656850.766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-206672015236.87817</v>
      </c>
      <c r="L4373" s="444">
        <f t="shared" ca="1" si="169"/>
        <v>-49807955672087.641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-49807955672087.641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-207533148633.69849</v>
      </c>
      <c r="L4374" s="444">
        <f t="shared" ca="1" si="169"/>
        <v>-50015488820721.336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-50015488820721.336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-208397870086.3389</v>
      </c>
      <c r="L4375" s="444">
        <f t="shared" ca="1" si="169"/>
        <v>-50223886690807.672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-50223886690807.672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-209266194545.03195</v>
      </c>
      <c r="L4376" s="444">
        <f t="shared" ca="1" si="169"/>
        <v>-50433152885352.703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-50433152885352.703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-210138137022.30292</v>
      </c>
      <c r="L4377" s="444">
        <f t="shared" ca="1" si="169"/>
        <v>-50643291022375.008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-50643291022375.008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-211013712593.22919</v>
      </c>
      <c r="L4378" s="444">
        <f t="shared" ca="1" si="169"/>
        <v>-50854304734968.234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-50854304734968.234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-211892936395.70099</v>
      </c>
      <c r="L4379" s="444">
        <f t="shared" ca="1" si="169"/>
        <v>-51066197671363.938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-51066197671363.938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-212775823630.68307</v>
      </c>
      <c r="L4380" s="444">
        <f t="shared" ca="1" si="169"/>
        <v>-51278973494994.617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-51278973494994.617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-213662389562.47757</v>
      </c>
      <c r="L4381" s="444">
        <f t="shared" ca="1" si="169"/>
        <v>-51492635884557.094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-51492635884557.094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-214552649518.98788</v>
      </c>
      <c r="L4382" s="444">
        <f t="shared" ca="1" si="169"/>
        <v>-51707188534076.078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-51707188534076.078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-215446618891.98364</v>
      </c>
      <c r="L4383" s="444">
        <f t="shared" ca="1" si="169"/>
        <v>-51922635152968.063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-51922635152968.063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-216344313137.36691</v>
      </c>
      <c r="L4384" s="444">
        <f t="shared" ca="1" si="169"/>
        <v>-52138979466105.43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-52138979466105.43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-217245747775.4393</v>
      </c>
      <c r="L4385" s="444">
        <f t="shared" ca="1" si="169"/>
        <v>-52356225213880.867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-52356225213880.867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-218150938391.17029</v>
      </c>
      <c r="L4386" s="444">
        <f t="shared" ca="1" si="169"/>
        <v>-52574376152272.039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-52574376152272.039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-219059900634.46683</v>
      </c>
      <c r="L4387" s="444">
        <f t="shared" ca="1" si="169"/>
        <v>-52793436052906.508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-52793436052906.508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-219972650220.44379</v>
      </c>
      <c r="L4388" s="444">
        <f t="shared" ca="1" si="169"/>
        <v>-53013408703126.953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-53013408703126.953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-220889202929.69565</v>
      </c>
      <c r="L4389" s="444">
        <f t="shared" ca="1" si="169"/>
        <v>-53234297906056.648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-53234297906056.648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-221809574608.56937</v>
      </c>
      <c r="L4390" s="444">
        <f t="shared" ca="1" si="169"/>
        <v>-53456107480665.219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-53456107480665.219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-222733781169.43842</v>
      </c>
      <c r="L4391" s="444">
        <f t="shared" ca="1" si="169"/>
        <v>-53678841261834.656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-53678841261834.656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-223661838590.97772</v>
      </c>
      <c r="L4392" s="444">
        <f t="shared" ca="1" si="169"/>
        <v>-53902503100425.633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-53902503100425.633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-224593762918.44012</v>
      </c>
      <c r="L4393" s="444">
        <f t="shared" ca="1" si="169"/>
        <v>-54127096863344.07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-54127096863344.07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-225529570263.93362</v>
      </c>
      <c r="L4394" s="444">
        <f t="shared" ca="1" si="169"/>
        <v>-54352626433608.008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-54352626433608.008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-226469276806.70004</v>
      </c>
      <c r="L4395" s="444">
        <f t="shared" ca="1" si="169"/>
        <v>-54579095710414.711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-54579095710414.711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-227412898793.39462</v>
      </c>
      <c r="L4396" s="444">
        <f t="shared" ca="1" si="169"/>
        <v>-54806508609208.109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-54806508609208.109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-228360452538.36713</v>
      </c>
      <c r="L4397" s="444">
        <f t="shared" ca="1" si="169"/>
        <v>-55034869061746.477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-55034869061746.477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-229311954423.94363</v>
      </c>
      <c r="L4398" s="444">
        <f t="shared" ca="1" si="169"/>
        <v>-55264181016170.422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-55264181016170.422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-230267420900.71008</v>
      </c>
      <c r="L4399" s="444">
        <f t="shared" ca="1" si="169"/>
        <v>-55494448437071.133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-55494448437071.133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-231226868487.79636</v>
      </c>
      <c r="L4400" s="444">
        <f t="shared" ca="1" si="169"/>
        <v>-55725675305558.93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-55725675305558.93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-232190313773.1622</v>
      </c>
      <c r="L4401" s="444">
        <f t="shared" ca="1" si="169"/>
        <v>-55957865619332.094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-55957865619332.094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-233157773413.88376</v>
      </c>
      <c r="L4402" s="444">
        <f t="shared" ca="1" si="169"/>
        <v>-56191023392745.977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-56191023392745.977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-234129264136.44153</v>
      </c>
      <c r="L4403" s="444">
        <f t="shared" ca="1" si="169"/>
        <v>-56425152656882.422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-56425152656882.422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-235104802737.0101</v>
      </c>
      <c r="L4404" s="444">
        <f t="shared" ca="1" si="169"/>
        <v>-56660257459619.43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-56660257459619.43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-236084406081.74762</v>
      </c>
      <c r="L4405" s="444">
        <f t="shared" ca="1" si="169"/>
        <v>-56896341865701.18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-56896341865701.18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-237068091107.08826</v>
      </c>
      <c r="L4406" s="444">
        <f t="shared" ca="1" si="169"/>
        <v>-57133409956808.266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-57133409956808.266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-238055874820.03445</v>
      </c>
      <c r="L4407" s="444">
        <f t="shared" ca="1" si="169"/>
        <v>-57371465831628.297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-57371465831628.297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-239047774298.45123</v>
      </c>
      <c r="L4408" s="444">
        <f t="shared" ca="1" si="169"/>
        <v>-57610513605926.75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-57610513605926.75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-240043806691.36148</v>
      </c>
      <c r="L4409" s="444">
        <f t="shared" ca="1" si="169"/>
        <v>-57850557412618.109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-57850557412618.109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-241043989219.24213</v>
      </c>
      <c r="L4410" s="444">
        <f t="shared" ca="1" si="169"/>
        <v>-58091601401837.352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-58091601401837.352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-242048339174.32227</v>
      </c>
      <c r="L4411" s="444">
        <f t="shared" ca="1" si="169"/>
        <v>-58333649741011.672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-58333649741011.672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-243056873920.88196</v>
      </c>
      <c r="L4412" s="444">
        <f t="shared" ca="1" si="169"/>
        <v>-58576706614932.555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-58576706614932.555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-244069610895.55231</v>
      </c>
      <c r="L4413" s="444">
        <f t="shared" ca="1" si="169"/>
        <v>-58820776225828.109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-58820776225828.109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-245086567607.61713</v>
      </c>
      <c r="L4414" s="444">
        <f t="shared" ca="1" si="169"/>
        <v>-59065862793435.727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-59065862793435.727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-246107761639.31552</v>
      </c>
      <c r="L4415" s="444">
        <f t="shared" ca="1" si="169"/>
        <v>-59311970555075.039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-59311970555075.039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-247133210646.14603</v>
      </c>
      <c r="L4416" s="444">
        <f t="shared" ca="1" si="169"/>
        <v>-59559103765721.188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-59559103765721.188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-248162932357.17163</v>
      </c>
      <c r="L4417" s="444">
        <f t="shared" ca="1" si="169"/>
        <v>-59807266698078.359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-59807266698078.359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-249196944575.32651</v>
      </c>
      <c r="L4418" s="444">
        <f t="shared" ca="1" si="169"/>
        <v>-60056463642653.688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-60056463642653.688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-250235265177.72369</v>
      </c>
      <c r="L4419" s="444">
        <f t="shared" ca="1" si="169"/>
        <v>-60306698907831.414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-60306698907831.414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-251277912115.9642</v>
      </c>
      <c r="L4420" s="444">
        <f t="shared" ca="1" si="169"/>
        <v>-60557976819947.375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-60557976819947.375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-252324903416.44739</v>
      </c>
      <c r="L4421" s="444">
        <f t="shared" ca="1" si="169"/>
        <v>-60810301723363.82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-60810301723363.82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-253376257180.68259</v>
      </c>
      <c r="L4422" s="444">
        <f t="shared" ca="1" si="169"/>
        <v>-61063677980544.5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-61063677980544.5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-254431991585.60208</v>
      </c>
      <c r="L4423" s="444">
        <f t="shared" ca="1" si="169"/>
        <v>-61318109972130.102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-61318109972130.102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-255492124883.87543</v>
      </c>
      <c r="L4424" s="444">
        <f t="shared" ca="1" si="169"/>
        <v>-61573602097013.977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-61573602097013.977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-256556675404.22495</v>
      </c>
      <c r="L4425" s="444">
        <f t="shared" ca="1" si="169"/>
        <v>-61830158772418.203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-61830158772418.203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-257625661551.74255</v>
      </c>
      <c r="L4426" s="444">
        <f t="shared" ca="1" si="169"/>
        <v>-62087784433969.945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-62087784433969.945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-258699101808.2081</v>
      </c>
      <c r="L4427" s="444">
        <f t="shared" ca="1" si="169"/>
        <v>-62346483535778.156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-62346483535778.156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-259777014732.40894</v>
      </c>
      <c r="L4428" s="444">
        <f t="shared" ca="1" si="169"/>
        <v>-62606260550510.563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-62606260550510.563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-260859418960.46069</v>
      </c>
      <c r="L4429" s="444">
        <f t="shared" ca="1" si="169"/>
        <v>-62867119969471.023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-62867119969471.023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-261946333206.12927</v>
      </c>
      <c r="L4430" s="444">
        <f t="shared" ca="1" si="169"/>
        <v>-63129066302677.156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-63129066302677.156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-263037776261.15482</v>
      </c>
      <c r="L4431" s="444">
        <f t="shared" ca="1" si="169"/>
        <v>-63392104078938.313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-63392104078938.313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-264133766995.57626</v>
      </c>
      <c r="L4432" s="444">
        <f t="shared" ca="1" si="169"/>
        <v>-63656237845933.891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-63656237845933.891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-265234324358.05786</v>
      </c>
      <c r="L4433" s="444">
        <f t="shared" ca="1" si="169"/>
        <v>-63921472170291.945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-63921472170291.945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-266339467376.21643</v>
      </c>
      <c r="L4434" s="444">
        <f t="shared" ca="1" si="169"/>
        <v>-64187811637668.164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-64187811637668.164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-267449215156.95065</v>
      </c>
      <c r="L4435" s="444">
        <f t="shared" ca="1" si="169"/>
        <v>-64455260852825.117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-64455260852825.117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-268563586886.77136</v>
      </c>
      <c r="L4436" s="444">
        <f t="shared" ca="1" si="169"/>
        <v>-64723824439711.891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-64723824439711.891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-269682601832.13287</v>
      </c>
      <c r="L4437" s="444">
        <f t="shared" ca="1" si="169"/>
        <v>-64993507041544.023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-64993507041544.023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-270806279339.76678</v>
      </c>
      <c r="L4438" s="444">
        <f t="shared" ca="1" si="169"/>
        <v>-65264313320883.789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-65264313320883.789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-271934638837.01578</v>
      </c>
      <c r="L4439" s="444">
        <f t="shared" ca="1" si="169"/>
        <v>-65536247959720.805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-65536247959720.805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-273067699832.17001</v>
      </c>
      <c r="L4440" s="444">
        <f t="shared" ca="1" si="169"/>
        <v>-65809315659552.977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-65809315659552.977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-274205481914.80405</v>
      </c>
      <c r="L4441" s="444">
        <f t="shared" ca="1" si="169"/>
        <v>-66083521141467.781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-66083521141467.781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-275348004756.11572</v>
      </c>
      <c r="L4442" s="444">
        <f t="shared" ca="1" si="169"/>
        <v>-66358869146223.898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-66358869146223.898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-276495288109.26624</v>
      </c>
      <c r="L4443" s="444">
        <f t="shared" ca="1" si="169"/>
        <v>-66635364434333.164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-66635364434333.164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-277647351809.7215</v>
      </c>
      <c r="L4444" s="444">
        <f t="shared" ca="1" si="169"/>
        <v>-66913011786142.883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-66913011786142.883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-278804215775.59534</v>
      </c>
      <c r="L4445" s="444">
        <f t="shared" ca="1" si="169"/>
        <v>-67191816001918.477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-67191816001918.477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-279965900007.99359</v>
      </c>
      <c r="L4446" s="444">
        <f t="shared" ca="1" si="169"/>
        <v>-67471781901926.469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-67471781901926.469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-281132424591.36023</v>
      </c>
      <c r="L4447" s="444">
        <f t="shared" ca="1" si="169"/>
        <v>-67752914326517.828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-67752914326517.828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-282303809693.82428</v>
      </c>
      <c r="L4448" s="444">
        <f t="shared" ca="1" si="169"/>
        <v>-68035218136211.656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-68035218136211.656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-283480075567.54858</v>
      </c>
      <c r="L4449" s="444">
        <f t="shared" ca="1" si="169"/>
        <v>-68318698211779.203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-68318698211779.203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-284661242549.08002</v>
      </c>
      <c r="L4450" s="444">
        <f t="shared" ca="1" si="169"/>
        <v>-68603359454328.281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-68603359454328.281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-285847331059.70117</v>
      </c>
      <c r="L4451" s="444">
        <f t="shared" ca="1" si="169"/>
        <v>-68889206785387.984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-68889206785387.984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-287038361605.78326</v>
      </c>
      <c r="L4452" s="444">
        <f t="shared" ca="1" si="169"/>
        <v>-69176245146993.766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-69176245146993.766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-288234354779.14069</v>
      </c>
      <c r="L4453" s="444">
        <f t="shared" ca="1" si="169"/>
        <v>-69464479501772.906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-69464479501772.906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-289435331257.38708</v>
      </c>
      <c r="L4454" s="444">
        <f t="shared" ca="1" si="169"/>
        <v>-69753914833030.297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-69753914833030.297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-290641311804.29291</v>
      </c>
      <c r="L4455" s="444">
        <f t="shared" ca="1" si="169"/>
        <v>-70044556144834.586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-70044556144834.586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-291852317270.14417</v>
      </c>
      <c r="L4456" s="444">
        <f t="shared" ca="1" si="169"/>
        <v>-70336408462104.727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-70336408462104.727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-293068368592.10303</v>
      </c>
      <c r="L4457" s="444">
        <f t="shared" ca="1" si="169"/>
        <v>-70629476830696.828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-70629476830696.828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-294289486794.57013</v>
      </c>
      <c r="L4458" s="444">
        <f t="shared" ca="1" si="169"/>
        <v>-70923766317491.391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-70923766317491.391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-295515692989.54749</v>
      </c>
      <c r="L4459" s="444">
        <f t="shared" ca="1" si="169"/>
        <v>-71219282010480.938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-71219282010480.938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-296747008377.00391</v>
      </c>
      <c r="L4460" s="444">
        <f t="shared" ca="1" si="169"/>
        <v>-71516029018857.938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-71516029018857.938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-297983454245.24139</v>
      </c>
      <c r="L4461" s="444">
        <f t="shared" ca="1" si="169"/>
        <v>-71814012473103.172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-71814012473103.172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-299225051971.26318</v>
      </c>
      <c r="L4462" s="444">
        <f t="shared" ca="1" si="169"/>
        <v>-72113237525074.438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-72113237525074.438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-300471823021.14349</v>
      </c>
      <c r="L4463" s="444">
        <f t="shared" ca="1" si="169"/>
        <v>-72413709348095.578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-72413709348095.578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-301723788950.39825</v>
      </c>
      <c r="L4464" s="444">
        <f t="shared" ca="1" si="169"/>
        <v>-72715433137045.969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-72715433137045.969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-302980971404.35822</v>
      </c>
      <c r="L4465" s="444">
        <f t="shared" ca="1" si="169"/>
        <v>-73018414108450.328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-73018414108450.328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-304243392118.54303</v>
      </c>
      <c r="L4466" s="444">
        <f t="shared" ca="1" si="169"/>
        <v>-73322657500568.875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-73322657500568.875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-305511072919.03699</v>
      </c>
      <c r="L4467" s="444">
        <f t="shared" ca="1" si="169"/>
        <v>-73628168573487.906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-73628168573487.906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-306784035722.86627</v>
      </c>
      <c r="L4468" s="444">
        <f t="shared" ca="1" si="169"/>
        <v>-73934952609210.766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-73934952609210.766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-308062302538.37817</v>
      </c>
      <c r="L4469" s="444">
        <f t="shared" ca="1" si="169"/>
        <v>-74243014911749.141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-74243014911749.141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-309345895465.6214</v>
      </c>
      <c r="L4470" s="444">
        <f t="shared" ca="1" si="169"/>
        <v>-74552360807214.766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-74552360807214.766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-310634836696.72821</v>
      </c>
      <c r="L4471" s="444">
        <f t="shared" ca="1" si="169"/>
        <v>-74862995643911.5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-74862995643911.5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-311929148516.29791</v>
      </c>
      <c r="L4472" s="444">
        <f t="shared" ca="1" si="169"/>
        <v>-75174924792427.797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-75174924792427.797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-313228853301.78247</v>
      </c>
      <c r="L4473" s="444">
        <f t="shared" ca="1" si="169"/>
        <v>-75488153645729.578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-75488153645729.578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-314533973523.87323</v>
      </c>
      <c r="L4474" s="444">
        <f t="shared" ca="1" si="169"/>
        <v>-75802687619253.453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-75802687619253.453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-315844531746.8894</v>
      </c>
      <c r="L4475" s="444">
        <f t="shared" ca="1" si="169"/>
        <v>-76118532151000.344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-76118532151000.344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-317160550629.16809</v>
      </c>
      <c r="L4476" s="444">
        <f t="shared" ca="1" si="169"/>
        <v>-76435692701629.516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-76435692701629.516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-318482052923.4563</v>
      </c>
      <c r="L4477" s="444">
        <f t="shared" ca="1" si="169"/>
        <v>-76754174754552.969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-76754174754552.969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-319809061477.30402</v>
      </c>
      <c r="L4478" s="444">
        <f t="shared" ca="1" si="169"/>
        <v>-77073983816030.266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-77073983816030.266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-321141599233.45941</v>
      </c>
      <c r="L4479" s="444">
        <f t="shared" ca="1" si="169"/>
        <v>-77395125415263.719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-77395125415263.719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-322479689230.2655</v>
      </c>
      <c r="L4480" s="444">
        <f t="shared" ca="1" si="169"/>
        <v>-77717605104493.984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-77717605104493.984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-323823354602.05829</v>
      </c>
      <c r="L4481" s="444">
        <f t="shared" ca="1" si="169"/>
        <v>-78041428459096.047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-78041428459096.047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-325172618579.56683</v>
      </c>
      <c r="L4482" s="444">
        <f t="shared" ca="1" si="169"/>
        <v>-78366601077675.609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-78366601077675.609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-326527504490.31506</v>
      </c>
      <c r="L4483" s="444">
        <f t="shared" ca="1" si="169"/>
        <v>-78693128582165.922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-78693128582165.922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-327888035759.02466</v>
      </c>
      <c r="L4484" s="444">
        <f t="shared" ca="1" si="169"/>
        <v>-79021016617924.953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-79021016617924.953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-329254235908.02063</v>
      </c>
      <c r="L4485" s="444">
        <f t="shared" ca="1" si="169"/>
        <v>-79350270853832.969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-79350270853832.969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-330626128557.63739</v>
      </c>
      <c r="L4486" s="444">
        <f t="shared" ca="1" si="169"/>
        <v>-79680896982390.609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-79680896982390.609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-332003737426.62756</v>
      </c>
      <c r="L4487" s="444">
        <f t="shared" ca="1" si="169"/>
        <v>-80012900719817.234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-80012900719817.234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-333387086332.57178</v>
      </c>
      <c r="L4488" s="444">
        <f t="shared" ca="1" si="169"/>
        <v>-80346287806149.813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-80346287806149.813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-334776199192.29089</v>
      </c>
      <c r="L4489" s="444">
        <f t="shared" ca="1" si="169"/>
        <v>-80681064005342.109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-80681064005342.109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-336171100022.25879</v>
      </c>
      <c r="L4490" s="444">
        <f t="shared" ca="1" si="169"/>
        <v>-81017235105364.375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-81017235105364.375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-337571812939.01825</v>
      </c>
      <c r="L4491" s="444">
        <f t="shared" ca="1" si="169"/>
        <v>-81354806918303.391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-81354806918303.391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-338978362159.59747</v>
      </c>
      <c r="L4492" s="444">
        <f t="shared" ca="1" si="169"/>
        <v>-81693785280462.984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-81693785280462.984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-340390772001.92908</v>
      </c>
      <c r="L4493" s="444">
        <f t="shared" ca="1" si="169"/>
        <v>-82034176052464.906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-82034176052464.906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-341809066885.27045</v>
      </c>
      <c r="L4494" s="444">
        <f t="shared" ca="1" si="169"/>
        <v>-82375985119350.172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-82375985119350.172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-343233271330.62573</v>
      </c>
      <c r="L4495" s="444">
        <f t="shared" ca="1" si="169"/>
        <v>-82719218390680.797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-82719218390680.797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-344663409961.16998</v>
      </c>
      <c r="L4496" s="444">
        <f t="shared" ca="1" si="169"/>
        <v>-83063881800641.969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-83063881800641.969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-346099507502.67487</v>
      </c>
      <c r="L4497" s="444">
        <f t="shared" ca="1" si="169"/>
        <v>-83409981308144.641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-83409981308144.641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-347541588783.93597</v>
      </c>
      <c r="L4498" s="444">
        <f t="shared" ca="1" si="169"/>
        <v>-83757522896928.578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-83757522896928.578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-348989678737.20239</v>
      </c>
      <c r="L4499" s="444">
        <f t="shared" ca="1" si="169"/>
        <v>-84106512575665.781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-84106512575665.781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-350443802398.60742</v>
      </c>
      <c r="L4500" s="444">
        <f t="shared" ca="1" si="169"/>
        <v>-84456956378064.391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-84456956378064.391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-351903984908.60162</v>
      </c>
      <c r="L4501" s="444">
        <f t="shared" ca="1" si="169"/>
        <v>-84808860362973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-84808860362973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-353370251512.38751</v>
      </c>
      <c r="L4502" s="444">
        <f t="shared" ca="1" si="169"/>
        <v>-85162230614485.391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-85162230614485.391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-354842627560.35577</v>
      </c>
      <c r="L4503" s="444">
        <f t="shared" ca="1" si="169"/>
        <v>-85517073242045.75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-85517073242045.75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-356321138508.52393</v>
      </c>
      <c r="L4504" s="444">
        <f t="shared" ca="1" si="169"/>
        <v>-85873394380554.281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-85873394380554.281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-357805809918.9762</v>
      </c>
      <c r="L4505" s="444">
        <f t="shared" ca="1" si="169"/>
        <v>-86231200190473.25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-86231200190473.25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-359296667460.30518</v>
      </c>
      <c r="L4506" s="444">
        <f t="shared" ca="1" si="169"/>
        <v>-86590496857933.563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-86590496857933.563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-360793736908.05652</v>
      </c>
      <c r="L4507" s="444">
        <f t="shared" ca="1" si="169"/>
        <v>-86951290594841.625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-86951290594841.625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-362297044145.17346</v>
      </c>
      <c r="L4508" s="444">
        <f t="shared" ca="1" si="169"/>
        <v>-87313587638986.797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-87313587638986.797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-363806615162.44501</v>
      </c>
      <c r="L4509" s="444">
        <f t="shared" ca="1" si="169"/>
        <v>-87677394254149.234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-87677394254149.234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-365322476058.95514</v>
      </c>
      <c r="L4510" s="444">
        <f t="shared" ca="1" si="169"/>
        <v>-88042716730208.188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-88042716730208.188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-366844653042.53412</v>
      </c>
      <c r="L4511" s="444">
        <f t="shared" ca="1" si="169"/>
        <v>-88409561383250.719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-88409561383250.719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-368373172430.2113</v>
      </c>
      <c r="L4512" s="444">
        <f t="shared" ca="1" si="169"/>
        <v>-88777934555680.938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-88777934555680.938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-369908060648.67059</v>
      </c>
      <c r="L4513" s="444">
        <f t="shared" ca="1" si="169"/>
        <v>-89147842616329.609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-89147842616329.609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-371449344234.70673</v>
      </c>
      <c r="L4514" s="444">
        <f t="shared" ca="1" si="169"/>
        <v>-89519291960564.313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-89519291960564.313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-372997049835.68463</v>
      </c>
      <c r="L4515" s="444">
        <f t="shared" ca="1" si="169"/>
        <v>-89892289010400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-89892289010400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-374551204210</v>
      </c>
      <c r="L4516" s="444">
        <f t="shared" ca="1" si="169"/>
        <v>-90266840214610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-90266840214610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-376111834227.54169</v>
      </c>
      <c r="L4517" s="444">
        <f t="shared" ca="1" si="169"/>
        <v>-90642952048837.547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-90642952048837.547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-377678966870.15643</v>
      </c>
      <c r="L4518" s="444">
        <f t="shared" ca="1" si="169"/>
        <v>-91020631015707.703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-91020631015707.703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-379252629232.11542</v>
      </c>
      <c r="L4519" s="444">
        <f t="shared" ca="1" si="169"/>
        <v>-91399883644939.813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-91399883644939.813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-380832848520.58252</v>
      </c>
      <c r="L4520" s="444">
        <f t="shared" ca="1" si="169"/>
        <v>-91780716493460.391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-91780716493460.391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-382419652056.08496</v>
      </c>
      <c r="L4521" s="444">
        <f t="shared" ca="1" si="169"/>
        <v>-92163136145516.469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-92163136145516.469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-384013067272.98529</v>
      </c>
      <c r="L4522" s="444">
        <f t="shared" ca="1" si="169"/>
        <v>-92547149212789.453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-92547149212789.453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-385613121719.95605</v>
      </c>
      <c r="L4523" s="444">
        <f t="shared" ca="1" si="169"/>
        <v>-92932762334509.406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-92932762334509.406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-387219843060.45587</v>
      </c>
      <c r="L4524" s="444">
        <f t="shared" ca="1" si="169"/>
        <v>-93319982177569.859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-93319982177569.859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-388833259073.20776</v>
      </c>
      <c r="L4525" s="444">
        <f t="shared" ca="1" si="169"/>
        <v>-93708815436643.063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-93708815436643.063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-390453397652.67944</v>
      </c>
      <c r="L4526" s="444">
        <f t="shared" ca="1" si="169"/>
        <v>-94099268834295.734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-94099268834295.734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-392080286809.56555</v>
      </c>
      <c r="L4527" s="444">
        <f t="shared" ca="1" si="169"/>
        <v>-94491349121105.297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-94491349121105.297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-393713954671.27209</v>
      </c>
      <c r="L4528" s="444">
        <f t="shared" ca="1" si="169"/>
        <v>-94885063075776.563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-94885063075776.563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-395354429482.40234</v>
      </c>
      <c r="L4529" s="444">
        <f t="shared" ca="1" si="169"/>
        <v>-95280417505258.969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-95280417505258.969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-397001739605.24573</v>
      </c>
      <c r="L4530" s="444">
        <f t="shared" ca="1" si="169"/>
        <v>-95677419244864.219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-95677419244864.219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-398655913520.26758</v>
      </c>
      <c r="L4531" s="444">
        <f t="shared" ca="1" si="169"/>
        <v>-96076075158384.484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-96076075158384.484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-400316979826.60199</v>
      </c>
      <c r="L4532" s="444">
        <f t="shared" ca="1" si="169"/>
        <v>-96476392138211.094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-96476392138211.094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-401984967242.5462</v>
      </c>
      <c r="L4533" s="444">
        <f t="shared" ca="1" si="169"/>
        <v>-96878377105453.641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-96878377105453.641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-403659904606.05682</v>
      </c>
      <c r="L4534" s="444">
        <f t="shared" ca="1" si="169"/>
        <v>-97282037010059.703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-97282037010059.703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-405341820875.24878</v>
      </c>
      <c r="L4535" s="444">
        <f t="shared" ca="1" si="169"/>
        <v>-97687378830934.953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-97687378830934.953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-407030745128.89563</v>
      </c>
      <c r="L4536" s="444">
        <f t="shared" ca="1" si="169"/>
        <v>-98094409576063.844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-98094409576063.844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-408726706566.93268</v>
      </c>
      <c r="L4537" s="444">
        <f t="shared" ca="1" si="169"/>
        <v>-98503136282630.781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-98503136282630.781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-410429734510.96161</v>
      </c>
      <c r="L4538" s="444">
        <f t="shared" ca="1" si="169"/>
        <v>-98913566017141.75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-98913566017141.75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-412139858404.75726</v>
      </c>
      <c r="L4539" s="444">
        <f t="shared" ca="1" si="169"/>
        <v>-99325705875546.5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-99325705875546.5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-413857107814.7771</v>
      </c>
      <c r="L4540" s="444">
        <f t="shared" ca="1" si="169"/>
        <v>-99739562983361.281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-99739562983361.281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-415581512430.672</v>
      </c>
      <c r="L4541" s="444">
        <f t="shared" ca="1" si="169"/>
        <v>-100155144495791.95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-100155144495791.95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-417313102065.7998</v>
      </c>
      <c r="L4542" s="444">
        <f t="shared" ca="1" si="169"/>
        <v>-100572457597857.75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-100572457597857.75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-419051906657.7406</v>
      </c>
      <c r="L4543" s="444">
        <f t="shared" ca="1" si="169"/>
        <v>-100991509504515.48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-100991509504515.48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-420797956268.81451</v>
      </c>
      <c r="L4544" s="444">
        <f t="shared" ca="1" si="169"/>
        <v>-101412307460784.3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-101412307460784.3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-422551281086.60126</v>
      </c>
      <c r="L4545" s="444">
        <f t="shared" ca="1" si="169"/>
        <v>-101834858741870.89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-101834858741870.89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-424311911424.46204</v>
      </c>
      <c r="L4546" s="444">
        <f t="shared" ca="1" si="169"/>
        <v>-102259170653295.36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-102259170653295.36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-426079877722.06396</v>
      </c>
      <c r="L4547" s="444">
        <f t="shared" ca="1" si="169"/>
        <v>-102685250531017.42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-102685250531017.42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-427855210545.90594</v>
      </c>
      <c r="L4548" s="444">
        <f t="shared" ca="1" si="169"/>
        <v>-103113105741563.33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-103113105741563.33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-429637940589.84717</v>
      </c>
      <c r="L4549" s="444">
        <f t="shared" ca="1" si="169"/>
        <v>-103542743682153.17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-103542743682153.17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-431428098675.63818</v>
      </c>
      <c r="L4550" s="444">
        <f t="shared" ca="1" si="169"/>
        <v>-103974171780828.81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-103974171780828.81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-433225715753.45337</v>
      </c>
      <c r="L4551" s="444">
        <f t="shared" ca="1" si="169"/>
        <v>-104407397496582.27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-104407397496582.27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-435030822902.42609</v>
      </c>
      <c r="L4552" s="444">
        <f t="shared" ca="1" si="169"/>
        <v>-104842428319484.69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-104842428319484.69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-436843451331.18622</v>
      </c>
      <c r="L4553" s="444">
        <f t="shared" ca="1" si="169"/>
        <v>-105279271770815.88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-105279271770815.88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-438663632378.39948</v>
      </c>
      <c r="L4554" s="444">
        <f t="shared" ca="1" si="169"/>
        <v>-105717935403194.28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-105717935403194.28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-440491397513.30951</v>
      </c>
      <c r="L4555" s="444">
        <f t="shared" ca="1" si="169"/>
        <v>-106158426800707.59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-106158426800707.59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-442326778336.28162</v>
      </c>
      <c r="L4556" s="444">
        <f t="shared" ca="1" si="169"/>
        <v>-106600753579043.88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-106600753579043.88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-444169806579.34949</v>
      </c>
      <c r="L4557" s="444">
        <f t="shared" ca="1" si="169"/>
        <v>-107044923385623.22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-107044923385623.22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-446020514106.76343</v>
      </c>
      <c r="L4558" s="444">
        <f t="shared" ca="1" si="169"/>
        <v>-107490943899729.98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-107490943899729.98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-447878932915.54156</v>
      </c>
      <c r="L4559" s="444">
        <f t="shared" ca="1" si="169"/>
        <v>-107938822832645.53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-107938822832645.53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-449745095136.02301</v>
      </c>
      <c r="L4560" s="444">
        <f t="shared" ca="1" si="169"/>
        <v>-108388567927781.55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-108388567927781.55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-451619033032.4231</v>
      </c>
      <c r="L4561" s="444">
        <f t="shared" ca="1" si="169"/>
        <v>-108840186960813.97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-108840186960813.97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-453500779003.39154</v>
      </c>
      <c r="L4562" s="444">
        <f t="shared" ca="1" si="169"/>
        <v>-109293687739817.36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-109293687739817.36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-455390365582.57233</v>
      </c>
      <c r="L4563" s="444">
        <f t="shared" ca="1" si="169"/>
        <v>-109749078105399.94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-109749078105399.94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-457287825439.16638</v>
      </c>
      <c r="L4564" s="444">
        <f t="shared" ca="1" si="169"/>
        <v>-110206365930839.11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-110206365930839.11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-459193191378.49634</v>
      </c>
      <c r="L4565" s="444">
        <f t="shared" ca="1" si="169"/>
        <v>-110665559122217.61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-110665559122217.61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-461106496342.57343</v>
      </c>
      <c r="L4566" s="444">
        <f t="shared" ca="1" si="169"/>
        <v>-111126665618560.19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-111126665618560.19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-463027773410.66736</v>
      </c>
      <c r="L4567" s="444">
        <f t="shared" ca="1" si="169"/>
        <v>-111589693391970.86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-111589693391970.86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-464957055799.87866</v>
      </c>
      <c r="L4568" s="444">
        <f t="shared" ca="1" si="169"/>
        <v>-112054650447770.73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-112054650447770.73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-466894376865.71136</v>
      </c>
      <c r="L4569" s="444">
        <f t="shared" ca="1" si="169"/>
        <v>-112521544824636.45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-112521544824636.45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-468839770102.65179</v>
      </c>
      <c r="L4570" s="444">
        <f t="shared" ca="1" si="169"/>
        <v>-112990384594739.11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-112990384594739.11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-470793269144.74628</v>
      </c>
      <c r="L4571" s="444">
        <f t="shared" ca="1" si="169"/>
        <v>-113461177863883.86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-113461177863883.86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-472754907766.18274</v>
      </c>
      <c r="L4572" s="444">
        <f t="shared" ca="1" si="169"/>
        <v>-113933932771650.05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-113933932771650.05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-474724719881.87512</v>
      </c>
      <c r="L4573" s="444">
        <f t="shared" ca="1" si="169"/>
        <v>-114408657491531.92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-114408657491531.92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-476702739548.04962</v>
      </c>
      <c r="L4574" s="444">
        <f t="shared" ca="1" si="169"/>
        <v>-114885360231079.97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-114885360231079.97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-478689000962.83319</v>
      </c>
      <c r="L4575" s="444">
        <f t="shared" ca="1" si="169"/>
        <v>-115364049232042.8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-115364049232042.8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-480683538466.84497</v>
      </c>
      <c r="L4576" s="444">
        <f t="shared" ca="1" si="169"/>
        <v>-115844732770509.64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-115844732770509.64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-482686386543.79016</v>
      </c>
      <c r="L4577" s="444">
        <f t="shared" ca="1" si="169"/>
        <v>-116327419157053.44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-116327419157053.44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-484697579821.05603</v>
      </c>
      <c r="L4578" s="444">
        <f t="shared" ca="1" si="169"/>
        <v>-116812116736874.5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-116812116736874.5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-486717153070.31036</v>
      </c>
      <c r="L4579" s="444">
        <f t="shared" ca="1" si="169"/>
        <v>-117298833889944.81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-117298833889944.81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-488745141208.10339</v>
      </c>
      <c r="L4580" s="444">
        <f t="shared" ca="1" si="169"/>
        <v>-117787579031152.92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-117787579031152.92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-490781579296.47052</v>
      </c>
      <c r="L4581" s="444">
        <f t="shared" ca="1" si="169"/>
        <v>-118278360610449.39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-118278360610449.39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-492826502543.53912</v>
      </c>
      <c r="L4582" s="444">
        <f t="shared" ca="1" si="169"/>
        <v>-118771187112992.94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-118771187112992.94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-494879946304.13721</v>
      </c>
      <c r="L4583" s="444">
        <f t="shared" ca="1" si="169"/>
        <v>-119266067059297.08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-119266067059297.08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-496941946080.40454</v>
      </c>
      <c r="L4584" s="444">
        <f t="shared" ca="1" si="169"/>
        <v>-119763009005377.48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-119763009005377.48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-499012537522.40613</v>
      </c>
      <c r="L4585" s="444">
        <f t="shared" ca="1" si="169"/>
        <v>-120262021542899.89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-120262021542899.89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-501091756428.74951</v>
      </c>
      <c r="L4586" s="444">
        <f t="shared" ca="1" si="169"/>
        <v>-120763113299328.64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-120763113299328.64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-503179638747.20264</v>
      </c>
      <c r="L4587" s="444">
        <f t="shared" ca="1" si="169"/>
        <v>-121266292938075.84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-121266292938075.84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-505276220575.31598</v>
      </c>
      <c r="L4588" s="444">
        <f t="shared" ca="1" si="169"/>
        <v>-121771569158651.16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-121771569158651.16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-507381538161.04639</v>
      </c>
      <c r="L4589" s="444">
        <f t="shared" ca="1" si="169"/>
        <v>-122278950696812.2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-122278950696812.2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-509495627903.38416</v>
      </c>
      <c r="L4590" s="444">
        <f t="shared" ca="1" si="169"/>
        <v>-122788446324715.59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-122788446324715.59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-511618526352.98169</v>
      </c>
      <c r="L4591" s="444">
        <f t="shared" ca="1" si="169"/>
        <v>-123300064851068.58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-123300064851068.58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-513750270212.78571</v>
      </c>
      <c r="L4592" s="444">
        <f t="shared" ca="1" si="169"/>
        <v>-123813815121281.36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-123813815121281.36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-515890896338.67224</v>
      </c>
      <c r="L4593" s="444">
        <f t="shared" ca="1" si="169"/>
        <v>-124329706017620.03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-124329706017620.03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-518040441740.08344</v>
      </c>
      <c r="L4594" s="444">
        <f t="shared" ca="1" si="169"/>
        <v>-124847746459360.11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-124847746459360.11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-520198943580.66705</v>
      </c>
      <c r="L4595" s="444">
        <f t="shared" ca="1" si="169"/>
        <v>-125367945402940.78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-125367945402940.78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-522366439178.91992</v>
      </c>
      <c r="L4596" s="444">
        <f t="shared" ca="1" si="169"/>
        <v>-125890311842119.7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-125890311842119.7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-524542966008.83209</v>
      </c>
      <c r="L4597" s="444">
        <f t="shared" ca="1" si="169"/>
        <v>-126414854808128.53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-126414854808128.53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-526728561700.53552</v>
      </c>
      <c r="L4598" s="444">
        <f t="shared" ref="L4598:L4852" ca="1" si="174">I4598-J4598+K4598</f>
        <v>-126941583369829.06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-126941583369829.06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-528923264040.95441</v>
      </c>
      <c r="L4599" s="444">
        <f t="shared" ca="1" si="174"/>
        <v>-127470506633870.02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-127470506633870.02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-531127110974.45837</v>
      </c>
      <c r="L4600" s="444">
        <f t="shared" ca="1" si="174"/>
        <v>-128001633744844.47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-128001633744844.47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-533340140603.51862</v>
      </c>
      <c r="L4601" s="444">
        <f t="shared" ca="1" si="174"/>
        <v>-128534973885447.98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-128534973885447.98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-535562391189.36652</v>
      </c>
      <c r="L4602" s="444">
        <f t="shared" ca="1" si="174"/>
        <v>-129070536276637.34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-129070536276637.34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-537793901152.65552</v>
      </c>
      <c r="L4603" s="444">
        <f t="shared" ca="1" si="174"/>
        <v>-129608330177790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-129608330177790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-540034709074.125</v>
      </c>
      <c r="L4604" s="444">
        <f t="shared" ca="1" si="174"/>
        <v>-130148364886864.13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-130148364886864.13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-542284853695.26715</v>
      </c>
      <c r="L4605" s="444">
        <f t="shared" ca="1" si="174"/>
        <v>-130690649740559.39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-130690649740559.39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-544544373918.99744</v>
      </c>
      <c r="L4606" s="444">
        <f t="shared" ca="1" si="174"/>
        <v>-131235194114478.39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-131235194114478.39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-546813308810.32666</v>
      </c>
      <c r="L4607" s="444">
        <f t="shared" ca="1" si="174"/>
        <v>-131782007423288.72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-131782007423288.72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-549091697597.03632</v>
      </c>
      <c r="L4608" s="444">
        <f t="shared" ca="1" si="174"/>
        <v>-132331099120885.75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-132331099120885.75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-551379579670.35718</v>
      </c>
      <c r="L4609" s="444">
        <f t="shared" ca="1" si="174"/>
        <v>-132882478700556.11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-132882478700556.11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-553676994585.65051</v>
      </c>
      <c r="L4610" s="444">
        <f t="shared" ca="1" si="174"/>
        <v>-133436155695141.77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-133436155695141.77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-555983982063.0907</v>
      </c>
      <c r="L4611" s="444">
        <f t="shared" ca="1" si="174"/>
        <v>-133992139677204.86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-133992139677204.86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-558300581988.35352</v>
      </c>
      <c r="L4612" s="444">
        <f t="shared" ca="1" si="174"/>
        <v>-134550440259193.22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-134550440259193.22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-560626834413.30518</v>
      </c>
      <c r="L4613" s="444">
        <f t="shared" ca="1" si="174"/>
        <v>-135111067093606.53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-135111067093606.53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-562962779556.69385</v>
      </c>
      <c r="L4614" s="444">
        <f t="shared" ca="1" si="174"/>
        <v>-135674029873163.22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-135674029873163.22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-565308457804.84668</v>
      </c>
      <c r="L4615" s="444">
        <f t="shared" ca="1" si="174"/>
        <v>-136239338330968.06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-136239338330968.06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-567663909712.36694</v>
      </c>
      <c r="L4616" s="444">
        <f t="shared" ca="1" si="174"/>
        <v>-136807002240680.42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-136807002240680.42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-570029176002.83508</v>
      </c>
      <c r="L4617" s="444">
        <f t="shared" ca="1" si="174"/>
        <v>-137377031416683.25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-137377031416683.25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-572404297569.51355</v>
      </c>
      <c r="L4618" s="444">
        <f t="shared" ca="1" si="174"/>
        <v>-137949435714252.77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-137949435714252.77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-574789315476.05322</v>
      </c>
      <c r="L4619" s="444">
        <f t="shared" ca="1" si="174"/>
        <v>-138524225029728.81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-138524225029728.81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-577184270957.20337</v>
      </c>
      <c r="L4620" s="444">
        <f t="shared" ca="1" si="174"/>
        <v>-139101409300686.02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-139101409300686.02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-579589205419.52502</v>
      </c>
      <c r="L4621" s="444">
        <f t="shared" ca="1" si="174"/>
        <v>-139680998506105.55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-139680998506105.55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-582004160442.10645</v>
      </c>
      <c r="L4622" s="444">
        <f t="shared" ca="1" si="174"/>
        <v>-140263002666547.66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-140263002666547.66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-584429177777.28198</v>
      </c>
      <c r="L4623" s="444">
        <f t="shared" ca="1" si="174"/>
        <v>-140847431844324.94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-140847431844324.94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-586864299351.35388</v>
      </c>
      <c r="L4624" s="444">
        <f t="shared" ca="1" si="174"/>
        <v>-141434296143676.28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-141434296143676.28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-589309567265.31787</v>
      </c>
      <c r="L4625" s="444">
        <f t="shared" ca="1" si="174"/>
        <v>-142023605710941.59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-142023605710941.59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-591765023795.58997</v>
      </c>
      <c r="L4626" s="444">
        <f t="shared" ca="1" si="174"/>
        <v>-142615370734737.19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-142615370734737.19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-594230711394.73828</v>
      </c>
      <c r="L4627" s="444">
        <f t="shared" ca="1" si="174"/>
        <v>-143209601446131.94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-143209601446131.94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-596706672692.21643</v>
      </c>
      <c r="L4628" s="444">
        <f t="shared" ca="1" si="174"/>
        <v>-143806308118824.16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-143806308118824.16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-599192950495.10059</v>
      </c>
      <c r="L4629" s="444">
        <f t="shared" ca="1" si="174"/>
        <v>-144405501069319.25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-144405501069319.25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-601689587788.8302</v>
      </c>
      <c r="L4630" s="444">
        <f t="shared" ca="1" si="174"/>
        <v>-145007190657108.09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-145007190657108.09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-604196627737.95044</v>
      </c>
      <c r="L4631" s="444">
        <f t="shared" ca="1" si="174"/>
        <v>-145611387284846.03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-145611387284846.03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-606714113686.8584</v>
      </c>
      <c r="L4632" s="444">
        <f t="shared" ca="1" si="174"/>
        <v>-146218101398532.88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-146218101398532.88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-609242089160.55359</v>
      </c>
      <c r="L4633" s="444">
        <f t="shared" ca="1" si="174"/>
        <v>-146827343487693.44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-146827343487693.44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-611780597865.38928</v>
      </c>
      <c r="L4634" s="444">
        <f t="shared" ca="1" si="174"/>
        <v>-147439124085558.81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-147439124085558.81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-614329683689.82837</v>
      </c>
      <c r="L4635" s="444">
        <f t="shared" ca="1" si="174"/>
        <v>-148053453769248.66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-148053453769248.66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-616889390705.20276</v>
      </c>
      <c r="L4636" s="444">
        <f t="shared" ca="1" si="174"/>
        <v>-148670343159953.84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-148670343159953.84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-619459763166.47437</v>
      </c>
      <c r="L4637" s="444">
        <f t="shared" ca="1" si="174"/>
        <v>-149289802923120.31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-149289802923120.31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-622040845513.00134</v>
      </c>
      <c r="L4638" s="444">
        <f t="shared" ca="1" si="174"/>
        <v>-149911843768633.31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-149911843768633.31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-624632682369.30542</v>
      </c>
      <c r="L4639" s="444">
        <f t="shared" ca="1" si="174"/>
        <v>-150536476451002.63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-150536476451002.63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-627235318545.84424</v>
      </c>
      <c r="L4640" s="444">
        <f t="shared" ca="1" si="174"/>
        <v>-151163711769548.47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-151163711769548.47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-629848799039.78528</v>
      </c>
      <c r="L4641" s="444">
        <f t="shared" ca="1" si="174"/>
        <v>-151793560568588.25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-151793560568588.25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-632473169035.78442</v>
      </c>
      <c r="L4642" s="444">
        <f t="shared" ca="1" si="174"/>
        <v>-152426033737624.03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-152426033737624.03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-635108473906.76685</v>
      </c>
      <c r="L4643" s="444">
        <f t="shared" ca="1" si="174"/>
        <v>-153061142211530.81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-153061142211530.81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-637754759214.71167</v>
      </c>
      <c r="L4644" s="444">
        <f t="shared" ca="1" si="174"/>
        <v>-153698896970745.53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-153698896970745.53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-640412070711.4397</v>
      </c>
      <c r="L4645" s="444">
        <f t="shared" ca="1" si="174"/>
        <v>-154339309041456.97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-154339309041456.97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-643080454339.40405</v>
      </c>
      <c r="L4646" s="444">
        <f t="shared" ca="1" si="174"/>
        <v>-154982389495796.38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-154982389495796.38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-645759956232.48486</v>
      </c>
      <c r="L4647" s="444">
        <f t="shared" ca="1" si="174"/>
        <v>-155628149452028.88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-155628149452028.88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-648450622716.78699</v>
      </c>
      <c r="L4648" s="444">
        <f t="shared" ca="1" si="174"/>
        <v>-156276600074745.66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-156276600074745.66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-651152500311.44019</v>
      </c>
      <c r="L4649" s="444">
        <f t="shared" ca="1" si="174"/>
        <v>-156927752575057.09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-156927752575057.09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-653865635729.40454</v>
      </c>
      <c r="L4650" s="444">
        <f t="shared" ca="1" si="174"/>
        <v>-157581618210786.5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-157581618210786.5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-656590075878.2771</v>
      </c>
      <c r="L4651" s="444">
        <f t="shared" ca="1" si="174"/>
        <v>-158238208286664.78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-158238208286664.78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-659325867861.10327</v>
      </c>
      <c r="L4652" s="444">
        <f t="shared" ca="1" si="174"/>
        <v>-158897534154525.88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-158897534154525.88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-662073058977.19116</v>
      </c>
      <c r="L4653" s="444">
        <f t="shared" ca="1" si="174"/>
        <v>-159559607213503.06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-159559607213503.06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-664831696722.92944</v>
      </c>
      <c r="L4654" s="444">
        <f t="shared" ca="1" si="174"/>
        <v>-160224438910226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-160224438910226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-667601828792.60828</v>
      </c>
      <c r="L4655" s="444">
        <f t="shared" ca="1" si="174"/>
        <v>-160892040739018.59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-160892040739018.59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-670383503079.24414</v>
      </c>
      <c r="L4656" s="444">
        <f t="shared" ca="1" si="174"/>
        <v>-161562424242097.84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-161562424242097.84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-673176767675.40771</v>
      </c>
      <c r="L4657" s="444">
        <f t="shared" ca="1" si="174"/>
        <v>-162235601009773.25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-162235601009773.25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-675981670874.05518</v>
      </c>
      <c r="L4658" s="444">
        <f t="shared" ca="1" si="174"/>
        <v>-162911582680647.31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-162911582680647.31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-678798261169.36377</v>
      </c>
      <c r="L4659" s="444">
        <f t="shared" ca="1" si="174"/>
        <v>-163590380941816.69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-163590380941816.69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-681626587257.56958</v>
      </c>
      <c r="L4660" s="444">
        <f t="shared" ca="1" si="174"/>
        <v>-164272007529074.25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-164272007529074.25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-684466698037.80933</v>
      </c>
      <c r="L4661" s="444">
        <f t="shared" ca="1" si="174"/>
        <v>-164956474227112.06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-164956474227112.06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-687318642612.96692</v>
      </c>
      <c r="L4662" s="444">
        <f t="shared" ca="1" si="174"/>
        <v>-165643792869725.03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-165643792869725.03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-690182470290.521</v>
      </c>
      <c r="L4663" s="444">
        <f t="shared" ca="1" si="174"/>
        <v>-166333975340015.56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-166333975340015.56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-693058230583.39819</v>
      </c>
      <c r="L4664" s="444">
        <f t="shared" ca="1" si="174"/>
        <v>-167027033570598.97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-167027033570598.97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-695945973210.82898</v>
      </c>
      <c r="L4665" s="444">
        <f t="shared" ca="1" si="174"/>
        <v>-167722979543809.81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-167722979543809.81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-698845748099.20752</v>
      </c>
      <c r="L4666" s="444">
        <f t="shared" ca="1" si="174"/>
        <v>-168421825291909.03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-168421825291909.03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-701757605382.95435</v>
      </c>
      <c r="L4667" s="444">
        <f t="shared" ca="1" si="174"/>
        <v>-169123582897292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-169123582897292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-704681595405.3833</v>
      </c>
      <c r="L4668" s="444">
        <f t="shared" ca="1" si="174"/>
        <v>-169828264492697.38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-169828264492697.38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-707617768719.57239</v>
      </c>
      <c r="L4669" s="444">
        <f t="shared" ca="1" si="174"/>
        <v>-170535882261416.94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-170535882261416.94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-710566176089.23718</v>
      </c>
      <c r="L4670" s="444">
        <f t="shared" ca="1" si="174"/>
        <v>-171246448437506.19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-171246448437506.19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-713526868489.60913</v>
      </c>
      <c r="L4671" s="444">
        <f t="shared" ca="1" si="174"/>
        <v>-171959975305995.78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-171959975305995.78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-716499897108.3158</v>
      </c>
      <c r="L4672" s="444">
        <f t="shared" ca="1" si="174"/>
        <v>-172676475203104.09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-172676475203104.09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-719485313346.26709</v>
      </c>
      <c r="L4673" s="444">
        <f t="shared" ca="1" si="174"/>
        <v>-173395960516450.38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-173395960516450.38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-722483168818.54321</v>
      </c>
      <c r="L4674" s="444">
        <f t="shared" ca="1" si="174"/>
        <v>-174118443685268.91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-174118443685268.91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-725493515355.28711</v>
      </c>
      <c r="L4675" s="444">
        <f t="shared" ca="1" si="174"/>
        <v>-174843937200624.19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-174843937200624.19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-728516405002.60083</v>
      </c>
      <c r="L4676" s="444">
        <f t="shared" ca="1" si="174"/>
        <v>-175572453605626.78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-175572453605626.78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-731551890023.44495</v>
      </c>
      <c r="L4677" s="444">
        <f t="shared" ca="1" si="174"/>
        <v>-176304005495650.22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-176304005495650.22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-734600022898.5426</v>
      </c>
      <c r="L4678" s="444">
        <f t="shared" ca="1" si="174"/>
        <v>-177038605518548.75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-177038605518548.75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-737660856327.2865</v>
      </c>
      <c r="L4679" s="444">
        <f t="shared" ca="1" si="174"/>
        <v>-177776266374876.03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-177776266374876.03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-740734443228.65015</v>
      </c>
      <c r="L4680" s="444">
        <f t="shared" ca="1" si="174"/>
        <v>-178517000818104.69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-178517000818104.69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-743820836742.10291</v>
      </c>
      <c r="L4681" s="444">
        <f t="shared" ca="1" si="174"/>
        <v>-179260821654846.78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-179260821654846.78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-746920090228.5282</v>
      </c>
      <c r="L4682" s="444">
        <f t="shared" ca="1" si="174"/>
        <v>-180007741745075.31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-180007741745075.31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-750032257271.14709</v>
      </c>
      <c r="L4683" s="444">
        <f t="shared" ca="1" si="174"/>
        <v>-180757774002346.47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-180757774002346.47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-753157391676.4436</v>
      </c>
      <c r="L4684" s="444">
        <f t="shared" ca="1" si="174"/>
        <v>-181510931394022.91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-181510931394022.91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-756295547475.09546</v>
      </c>
      <c r="L4685" s="444">
        <f t="shared" ca="1" si="174"/>
        <v>-182267226941498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-182267226941498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-759446778922.90833</v>
      </c>
      <c r="L4686" s="444">
        <f t="shared" ca="1" si="174"/>
        <v>-183026673720420.91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-183026673720420.91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-762611140501.75378</v>
      </c>
      <c r="L4687" s="444">
        <f t="shared" ca="1" si="174"/>
        <v>-183789284860922.66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-183789284860922.66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-765788686920.51111</v>
      </c>
      <c r="L4688" s="444">
        <f t="shared" ca="1" si="174"/>
        <v>-184555073547843.16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-184555073547843.16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-768979473116.01318</v>
      </c>
      <c r="L4689" s="444">
        <f t="shared" ca="1" si="174"/>
        <v>-185324053020959.16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-185324053020959.16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-772183554253.99646</v>
      </c>
      <c r="L4690" s="444">
        <f t="shared" ca="1" si="174"/>
        <v>-186096236575213.16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-186096236575213.16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-775400985730.05481</v>
      </c>
      <c r="L4691" s="444">
        <f t="shared" ca="1" si="174"/>
        <v>-186871637560943.22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-186871637560943.22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-778631823170.59668</v>
      </c>
      <c r="L4692" s="444">
        <f t="shared" ca="1" si="174"/>
        <v>-187650269384113.81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-187650269384113.81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-781876122433.8075</v>
      </c>
      <c r="L4693" s="444">
        <f t="shared" ca="1" si="174"/>
        <v>-188432145506547.63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-188432145506547.63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-785133939610.61511</v>
      </c>
      <c r="L4694" s="444">
        <f t="shared" ca="1" si="174"/>
        <v>-189217279446158.25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-189217279446158.25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-788405331025.65942</v>
      </c>
      <c r="L4695" s="444">
        <f t="shared" ca="1" si="174"/>
        <v>-190005684777183.91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-190005684777183.91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-791690353238.26624</v>
      </c>
      <c r="L4696" s="444">
        <f t="shared" ca="1" si="174"/>
        <v>-190797375130422.19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-190797375130422.19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-794989063043.42578</v>
      </c>
      <c r="L4697" s="444">
        <f t="shared" ca="1" si="174"/>
        <v>-191592364193465.63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-191592364193465.63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-798301517472.77344</v>
      </c>
      <c r="L4698" s="444">
        <f t="shared" ca="1" si="174"/>
        <v>-192390665710938.41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-192390665710938.41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-801627773795.57666</v>
      </c>
      <c r="L4699" s="444">
        <f t="shared" ca="1" si="174"/>
        <v>-193192293484733.97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-193192293484733.97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-804967889519.72485</v>
      </c>
      <c r="L4700" s="444">
        <f t="shared" ca="1" si="174"/>
        <v>-193997261374253.69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-193997261374253.69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-808321922392.72363</v>
      </c>
      <c r="L4701" s="444">
        <f t="shared" ca="1" si="174"/>
        <v>-194805583296646.41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-194805583296646.41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-811689930402.69336</v>
      </c>
      <c r="L4702" s="444">
        <f t="shared" ca="1" si="174"/>
        <v>-195617273227049.09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-195617273227049.09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-815071971779.37122</v>
      </c>
      <c r="L4703" s="444">
        <f t="shared" ca="1" si="174"/>
        <v>-196432345198828.47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-196432345198828.47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-818468104995.11865</v>
      </c>
      <c r="L4704" s="444">
        <f t="shared" ca="1" si="174"/>
        <v>-197250813303823.59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-197250813303823.59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-821878388765.93164</v>
      </c>
      <c r="L4705" s="444">
        <f t="shared" ca="1" si="174"/>
        <v>-198072691692589.53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-198072691692589.53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-825302882052.45642</v>
      </c>
      <c r="L4706" s="444">
        <f t="shared" ca="1" si="174"/>
        <v>-198897994574642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-198897994574642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-828741644061.0083</v>
      </c>
      <c r="L4707" s="444">
        <f t="shared" ca="1" si="174"/>
        <v>-199726736218703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-199726736218703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-832194734244.59583</v>
      </c>
      <c r="L4708" s="444">
        <f t="shared" ca="1" si="174"/>
        <v>-200558930952947.59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-200558930952947.59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-835662212303.94824</v>
      </c>
      <c r="L4709" s="444">
        <f t="shared" ca="1" si="174"/>
        <v>-201394593165251.53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-201394593165251.53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-839144138188.5481</v>
      </c>
      <c r="L4710" s="444">
        <f t="shared" ca="1" si="174"/>
        <v>-202233737303440.09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-202233737303440.09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-842640572097.66699</v>
      </c>
      <c r="L4711" s="444">
        <f t="shared" ca="1" si="174"/>
        <v>-203076377875537.75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-203076377875537.75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-846151574481.40723</v>
      </c>
      <c r="L4712" s="444">
        <f t="shared" ca="1" si="174"/>
        <v>-203922529450019.16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-203922529450019.16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-849677206041.74646</v>
      </c>
      <c r="L4713" s="444">
        <f t="shared" ca="1" si="174"/>
        <v>-204772206656060.91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-204772206656060.91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-853217527733.58716</v>
      </c>
      <c r="L4714" s="444">
        <f t="shared" ca="1" si="174"/>
        <v>-205625424183794.5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-205625424183794.5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-856772600765.81042</v>
      </c>
      <c r="L4715" s="444">
        <f t="shared" ca="1" si="174"/>
        <v>-206482196784560.31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-206482196784560.31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-860342486602.33459</v>
      </c>
      <c r="L4716" s="444">
        <f t="shared" ca="1" si="174"/>
        <v>-207342539271162.66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-207342539271162.66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-863927246963.17773</v>
      </c>
      <c r="L4717" s="444">
        <f t="shared" ca="1" si="174"/>
        <v>-208206466518125.84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-208206466518125.84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-867526943825.52429</v>
      </c>
      <c r="L4718" s="444">
        <f t="shared" ca="1" si="174"/>
        <v>-209073993461951.38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-209073993461951.38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-871141639424.79736</v>
      </c>
      <c r="L4719" s="444">
        <f t="shared" ca="1" si="174"/>
        <v>-209945135101376.19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-209945135101376.19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-874771396255.73413</v>
      </c>
      <c r="L4720" s="444">
        <f t="shared" ca="1" si="174"/>
        <v>-210819906497631.91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-210819906497631.91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-878416277073.46631</v>
      </c>
      <c r="L4721" s="444">
        <f t="shared" ca="1" si="174"/>
        <v>-211698322774705.38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-211698322774705.38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-882076344894.60571</v>
      </c>
      <c r="L4722" s="444">
        <f t="shared" ca="1" si="174"/>
        <v>-212580399119599.97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-212580399119599.97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-885751662998.33313</v>
      </c>
      <c r="L4723" s="444">
        <f t="shared" ca="1" si="174"/>
        <v>-213466150782598.31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-213466150782598.31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-889442294927.49292</v>
      </c>
      <c r="L4724" s="444">
        <f t="shared" ca="1" si="174"/>
        <v>-214355593077525.81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-214355593077525.81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-893148304489.69092</v>
      </c>
      <c r="L4725" s="444">
        <f t="shared" ca="1" si="174"/>
        <v>-215248741382015.5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-215248741382015.5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-896869755758.39795</v>
      </c>
      <c r="L4726" s="444">
        <f t="shared" ca="1" si="174"/>
        <v>-216145611137773.91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-216145611137773.91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-900606713074.05798</v>
      </c>
      <c r="L4727" s="444">
        <f t="shared" ca="1" si="174"/>
        <v>-217046217850847.97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-217046217850847.97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-904359241045.19983</v>
      </c>
      <c r="L4728" s="444">
        <f t="shared" ca="1" si="174"/>
        <v>-217950577091893.16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-217950577091893.16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-908127404549.55481</v>
      </c>
      <c r="L4729" s="444">
        <f t="shared" ca="1" si="174"/>
        <v>-218858704496442.72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-218858704496442.72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-911911268735.17798</v>
      </c>
      <c r="L4730" s="444">
        <f t="shared" ca="1" si="174"/>
        <v>-219770615765177.91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-219770615765177.91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-915710899021.57458</v>
      </c>
      <c r="L4731" s="444">
        <f t="shared" ca="1" si="174"/>
        <v>-220686326664199.47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-220686326664199.47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-919526361100.83093</v>
      </c>
      <c r="L4732" s="444">
        <f t="shared" ca="1" si="174"/>
        <v>-221605853025300.31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-221605853025300.31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-923357720938.75134</v>
      </c>
      <c r="L4733" s="444">
        <f t="shared" ca="1" si="174"/>
        <v>-222529210746239.06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-222529210746239.06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-927205044775.99609</v>
      </c>
      <c r="L4734" s="444">
        <f t="shared" ca="1" si="174"/>
        <v>-223456415791015.06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-223456415791015.06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-931068399129.22949</v>
      </c>
      <c r="L4735" s="444">
        <f t="shared" ca="1" si="174"/>
        <v>-224387484190144.28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-224387484190144.28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-934947850792.26782</v>
      </c>
      <c r="L4736" s="444">
        <f t="shared" ca="1" si="174"/>
        <v>-225322432040936.56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-225322432040936.56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-938843466837.23572</v>
      </c>
      <c r="L4737" s="444">
        <f t="shared" ca="1" si="174"/>
        <v>-226261275507773.81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-226261275507773.81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-942755314615.72424</v>
      </c>
      <c r="L4738" s="444">
        <f t="shared" ca="1" si="174"/>
        <v>-227204030822389.53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-227204030822389.53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-946683461759.95654</v>
      </c>
      <c r="L4739" s="444">
        <f t="shared" ca="1" si="174"/>
        <v>-228150714284149.5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-228150714284149.5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-950627976183.95618</v>
      </c>
      <c r="L4740" s="444">
        <f t="shared" ca="1" si="174"/>
        <v>-229101342260333.47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-229101342260333.47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-954588926084.72278</v>
      </c>
      <c r="L4741" s="444">
        <f t="shared" ca="1" si="174"/>
        <v>-230055931186418.19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-230055931186418.19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-958566379943.40906</v>
      </c>
      <c r="L4742" s="444">
        <f t="shared" ca="1" si="174"/>
        <v>-231014497566361.59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-231014497566361.59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-962560406526.50659</v>
      </c>
      <c r="L4743" s="444">
        <f t="shared" ca="1" si="174"/>
        <v>-231977057972888.09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-231977057972888.09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-966571074887.03369</v>
      </c>
      <c r="L4744" s="444">
        <f t="shared" ca="1" si="174"/>
        <v>-232943629047775.13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-232943629047775.13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-970598454365.72949</v>
      </c>
      <c r="L4745" s="444">
        <f t="shared" ca="1" si="174"/>
        <v>-233914227502140.84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-233914227502140.84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-974642614592.25354</v>
      </c>
      <c r="L4746" s="444">
        <f t="shared" ca="1" si="174"/>
        <v>-234888870116733.09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-234888870116733.09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-978703625486.38782</v>
      </c>
      <c r="L4747" s="444">
        <f t="shared" ca="1" si="174"/>
        <v>-235867573742219.47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-235867573742219.47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-982781557259.24768</v>
      </c>
      <c r="L4748" s="444">
        <f t="shared" ca="1" si="174"/>
        <v>-236850355299478.72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-236850355299478.72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-986876480414.49451</v>
      </c>
      <c r="L4749" s="444">
        <f t="shared" ca="1" si="174"/>
        <v>-237837231779893.22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-237837231779893.22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-990988465749.55518</v>
      </c>
      <c r="L4750" s="444">
        <f t="shared" ca="1" si="174"/>
        <v>-238828220245642.78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-238828220245642.78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-995117584356.84473</v>
      </c>
      <c r="L4751" s="444">
        <f t="shared" ca="1" si="174"/>
        <v>-239823337829999.63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-239823337829999.63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-999263907624.99841</v>
      </c>
      <c r="L4752" s="444">
        <f t="shared" ca="1" si="174"/>
        <v>-240822601737624.63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-240822601737624.63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-1003427507240.1024</v>
      </c>
      <c r="L4753" s="444">
        <f t="shared" ca="1" si="174"/>
        <v>-241826029244864.72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-241826029244864.72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-1007608455186.9363</v>
      </c>
      <c r="L4754" s="444">
        <f t="shared" ca="1" si="174"/>
        <v>-242833637700051.66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-242833637700051.66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-1011806823750.2152</v>
      </c>
      <c r="L4755" s="444">
        <f t="shared" ca="1" si="174"/>
        <v>-243845444523801.88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-243845444523801.88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-1016022685515.8412</v>
      </c>
      <c r="L4756" s="444">
        <f t="shared" ca="1" si="174"/>
        <v>-244861467209317.72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-244861467209317.72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-1020256113372.1571</v>
      </c>
      <c r="L4757" s="444">
        <f t="shared" ca="1" si="174"/>
        <v>-245881723322689.88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-245881723322689.88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-1024507180511.2078</v>
      </c>
      <c r="L4758" s="444">
        <f t="shared" ca="1" si="174"/>
        <v>-246906230503201.09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-246906230503201.09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-1028775960430.0045</v>
      </c>
      <c r="L4759" s="444">
        <f t="shared" ca="1" si="174"/>
        <v>-247935006463631.09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-247935006463631.09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-1033062526931.7963</v>
      </c>
      <c r="L4760" s="444">
        <f t="shared" ca="1" si="174"/>
        <v>-248968068990562.88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-248968068990562.88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-1037366954127.3452</v>
      </c>
      <c r="L4761" s="444">
        <f t="shared" ca="1" si="174"/>
        <v>-250005435944690.22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-250005435944690.22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-1041689316436.2092</v>
      </c>
      <c r="L4762" s="444">
        <f t="shared" ca="1" si="174"/>
        <v>-251047125261126.44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-251047125261126.44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-1046029688588.0269</v>
      </c>
      <c r="L4763" s="444">
        <f t="shared" ca="1" si="174"/>
        <v>-252093154949714.47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-252093154949714.47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-1050388145623.8103</v>
      </c>
      <c r="L4764" s="444">
        <f t="shared" ca="1" si="174"/>
        <v>-253143543095338.28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-253143543095338.28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-1054764762897.2428</v>
      </c>
      <c r="L4765" s="444">
        <f t="shared" ca="1" si="174"/>
        <v>-254198307858235.53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-254198307858235.53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-1059159616075.9813</v>
      </c>
      <c r="L4766" s="444">
        <f t="shared" ca="1" si="174"/>
        <v>-255257467474311.5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-255257467474311.5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-1063572781142.9646</v>
      </c>
      <c r="L4767" s="444">
        <f t="shared" ca="1" si="174"/>
        <v>-256321040255454.47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-256321040255454.47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-1068004334397.7268</v>
      </c>
      <c r="L4768" s="444">
        <f t="shared" ca="1" si="174"/>
        <v>-257389044589852.19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-257389044589852.19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-1072454352457.7174</v>
      </c>
      <c r="L4769" s="444">
        <f t="shared" ca="1" si="174"/>
        <v>-258461498942309.91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-258461498942309.91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-1076922912259.6246</v>
      </c>
      <c r="L4770" s="444">
        <f t="shared" ca="1" si="174"/>
        <v>-259538421854569.53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-259538421854569.53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-1081410091060.7062</v>
      </c>
      <c r="L4771" s="444">
        <f t="shared" ca="1" si="174"/>
        <v>-260619831945630.25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-260619831945630.25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-1085915966440.126</v>
      </c>
      <c r="L4772" s="444">
        <f t="shared" ca="1" si="174"/>
        <v>-261705747912070.38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-261705747912070.38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-1090440616300.2932</v>
      </c>
      <c r="L4773" s="444">
        <f t="shared" ca="1" si="174"/>
        <v>-262796188528370.66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-262796188528370.66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-1094984118868.2112</v>
      </c>
      <c r="L4774" s="444">
        <f t="shared" ca="1" si="174"/>
        <v>-263891172647238.88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-263891172647238.88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-1099546552696.8286</v>
      </c>
      <c r="L4775" s="444">
        <f t="shared" ca="1" si="174"/>
        <v>-264990719199935.72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-264990719199935.72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-1104127996666.3989</v>
      </c>
      <c r="L4776" s="444">
        <f t="shared" ca="1" si="174"/>
        <v>-266094847196602.13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-266094847196602.13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-1108728529985.842</v>
      </c>
      <c r="L4777" s="444">
        <f t="shared" ca="1" si="174"/>
        <v>-267203575726587.97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-267203575726587.97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-1113348232194.1165</v>
      </c>
      <c r="L4778" s="444">
        <f t="shared" ca="1" si="174"/>
        <v>-268316923958782.09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-268316923958782.09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-1117987183161.592</v>
      </c>
      <c r="L4779" s="444">
        <f t="shared" ca="1" si="174"/>
        <v>-269434911141943.69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-269434911141943.69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-1122645463091.4321</v>
      </c>
      <c r="L4780" s="444">
        <f t="shared" ca="1" si="174"/>
        <v>-270557556605035.13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-270557556605035.13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-1127323152520.9797</v>
      </c>
      <c r="L4781" s="444">
        <f t="shared" ca="1" si="174"/>
        <v>-271684879757556.09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-271684879757556.09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-1132020332323.1504</v>
      </c>
      <c r="L4782" s="444">
        <f t="shared" ca="1" si="174"/>
        <v>-272816900089879.25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-272816900089879.25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-1136737083707.8303</v>
      </c>
      <c r="L4783" s="444">
        <f t="shared" ca="1" si="174"/>
        <v>-273953637173587.09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-273953637173587.09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-1141473488223.2795</v>
      </c>
      <c r="L4784" s="444">
        <f t="shared" ca="1" si="174"/>
        <v>-275095110661810.38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-275095110661810.38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-1146229627757.5435</v>
      </c>
      <c r="L4785" s="444">
        <f t="shared" ca="1" si="174"/>
        <v>-276241340289567.91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-276241340289567.91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-1151005584539.8665</v>
      </c>
      <c r="L4786" s="444">
        <f t="shared" ca="1" si="174"/>
        <v>-277392345874107.78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-277392345874107.78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-1155801441142.116</v>
      </c>
      <c r="L4787" s="444">
        <f t="shared" ca="1" si="174"/>
        <v>-278548147315249.91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-278548147315249.91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-1160617280480.208</v>
      </c>
      <c r="L4788" s="444">
        <f t="shared" ca="1" si="174"/>
        <v>-279708764595730.13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-279708764595730.13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-1165453185815.542</v>
      </c>
      <c r="L4789" s="444">
        <f t="shared" ca="1" si="174"/>
        <v>-280874217781545.66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-280874217781545.66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-1170309240756.4402</v>
      </c>
      <c r="L4790" s="444">
        <f t="shared" ca="1" si="174"/>
        <v>-282044527022302.13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-282044527022302.13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-1175185529259.5923</v>
      </c>
      <c r="L4791" s="444">
        <f t="shared" ca="1" si="174"/>
        <v>-283219712551561.69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-283219712551561.69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-1180082135631.5071</v>
      </c>
      <c r="L4792" s="444">
        <f t="shared" ca="1" si="174"/>
        <v>-284399794687193.19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-284399794687193.19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-1184999144529.9717</v>
      </c>
      <c r="L4793" s="444">
        <f t="shared" ca="1" si="174"/>
        <v>-285584793831723.19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-285584793831723.19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-1189936640965.5132</v>
      </c>
      <c r="L4794" s="444">
        <f t="shared" ca="1" si="174"/>
        <v>-286774730472688.69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-286774730472688.69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-1194894710302.8696</v>
      </c>
      <c r="L4795" s="444">
        <f t="shared" ca="1" si="174"/>
        <v>-287969625182991.56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-287969625182991.56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-1199873438262.4648</v>
      </c>
      <c r="L4796" s="444">
        <f t="shared" ca="1" si="174"/>
        <v>-289169498621254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-289169498621254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-1204872910921.8916</v>
      </c>
      <c r="L4797" s="444">
        <f t="shared" ca="1" si="174"/>
        <v>-290374371532175.88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-290374371532175.88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-1209893214717.3994</v>
      </c>
      <c r="L4798" s="444">
        <f t="shared" ca="1" si="174"/>
        <v>-291584264746893.25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-291584264746893.25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-1214934436445.3884</v>
      </c>
      <c r="L4799" s="444">
        <f t="shared" ca="1" si="174"/>
        <v>-292799199183338.63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-292799199183338.63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-1219996663263.9109</v>
      </c>
      <c r="L4800" s="444">
        <f t="shared" ca="1" si="174"/>
        <v>-294019195846602.56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-294019195846602.56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-1225079982694.1772</v>
      </c>
      <c r="L4801" s="444">
        <f t="shared" ca="1" si="174"/>
        <v>-295244275829296.75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-295244275829296.75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-1230184482622.0698</v>
      </c>
      <c r="L4802" s="444">
        <f t="shared" ca="1" si="174"/>
        <v>-296474460311918.81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-296474460311918.81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-1235310251299.6616</v>
      </c>
      <c r="L4803" s="444">
        <f t="shared" ca="1" si="174"/>
        <v>-297709770563218.5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-297709770563218.5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-1240457377346.7437</v>
      </c>
      <c r="L4804" s="444">
        <f t="shared" ca="1" si="174"/>
        <v>-298950227940565.25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-298950227940565.25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-1245625949752.3552</v>
      </c>
      <c r="L4805" s="444">
        <f t="shared" ca="1" si="174"/>
        <v>-300195853890317.63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-300195853890317.63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-1250816057876.3235</v>
      </c>
      <c r="L4806" s="444">
        <f t="shared" ca="1" si="174"/>
        <v>-301446669948193.94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-301446669948193.94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-1256027791450.8081</v>
      </c>
      <c r="L4807" s="444">
        <f t="shared" ca="1" si="174"/>
        <v>-302702697739644.75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-302702697739644.75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-1261261240581.853</v>
      </c>
      <c r="L4808" s="444">
        <f t="shared" ca="1" si="174"/>
        <v>-303963958980226.63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-303963958980226.63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-1266516495750.9443</v>
      </c>
      <c r="L4809" s="444">
        <f t="shared" ca="1" si="174"/>
        <v>-305230475475977.56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-305230475475977.56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-1271793647816.5732</v>
      </c>
      <c r="L4810" s="444">
        <f t="shared" ca="1" si="174"/>
        <v>-306502269123794.13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-306502269123794.13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-1277092788015.8088</v>
      </c>
      <c r="L4811" s="444">
        <f t="shared" ca="1" si="174"/>
        <v>-307779361911809.94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-307779361911809.94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-1282414007965.8748</v>
      </c>
      <c r="L4812" s="444">
        <f t="shared" ca="1" si="174"/>
        <v>-309061775919775.81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-309061775919775.81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-1287757399665.7324</v>
      </c>
      <c r="L4813" s="444">
        <f t="shared" ca="1" si="174"/>
        <v>-310349533319441.56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-310349533319441.56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-1293123055497.6731</v>
      </c>
      <c r="L4814" s="444">
        <f t="shared" ca="1" si="174"/>
        <v>-311642656374939.25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-311642656374939.25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-1298511068228.9136</v>
      </c>
      <c r="L4815" s="444">
        <f t="shared" ca="1" si="174"/>
        <v>-312941167443168.19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-312941167443168.19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-1303921531013.2007</v>
      </c>
      <c r="L4816" s="444">
        <f t="shared" ca="1" si="174"/>
        <v>-314245088974181.38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-314245088974181.38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-1309354537392.4224</v>
      </c>
      <c r="L4817" s="444">
        <f t="shared" ca="1" si="174"/>
        <v>-315554443511573.81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-315554443511573.81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-1314810181298.2241</v>
      </c>
      <c r="L4818" s="444">
        <f t="shared" ca="1" si="174"/>
        <v>-316869253692872.06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-316869253692872.06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-1320288557053.6335</v>
      </c>
      <c r="L4819" s="444">
        <f t="shared" ca="1" si="174"/>
        <v>-318189542249925.69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-318189542249925.69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-1325789759374.6904</v>
      </c>
      <c r="L4820" s="444">
        <f t="shared" ca="1" si="174"/>
        <v>-319515332009300.38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-319515332009300.38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-1331313883372.085</v>
      </c>
      <c r="L4821" s="444">
        <f t="shared" ca="1" si="174"/>
        <v>-320846645892672.44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-320846645892672.44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-1336861024552.8018</v>
      </c>
      <c r="L4822" s="444">
        <f t="shared" ca="1" si="174"/>
        <v>-322183506917225.25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-322183506917225.25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-1342431278821.772</v>
      </c>
      <c r="L4823" s="444">
        <f t="shared" ca="1" si="174"/>
        <v>-323525938196047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-323525938196047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-1348024742483.5291</v>
      </c>
      <c r="L4824" s="444">
        <f t="shared" ca="1" si="174"/>
        <v>-324873962938530.5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-324873962938530.5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-1353641512243.877</v>
      </c>
      <c r="L4825" s="444">
        <f t="shared" ca="1" si="174"/>
        <v>-326227604450774.38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-326227604450774.38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-1359281685211.5598</v>
      </c>
      <c r="L4826" s="444">
        <f t="shared" ca="1" si="174"/>
        <v>-327586886135985.94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-327586886135985.94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-1364945358899.9414</v>
      </c>
      <c r="L4827" s="444">
        <f t="shared" ca="1" si="174"/>
        <v>-328951831494885.88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-328951831494885.88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-1370632631228.6912</v>
      </c>
      <c r="L4828" s="444">
        <f t="shared" ca="1" si="174"/>
        <v>-330322464126114.56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-330322464126114.56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-1376343600525.4773</v>
      </c>
      <c r="L4829" s="444">
        <f t="shared" ca="1" si="174"/>
        <v>-331698807726640.06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-331698807726640.06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-1382078365527.667</v>
      </c>
      <c r="L4830" s="444">
        <f t="shared" ca="1" si="174"/>
        <v>-333080886092167.75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-333080886092167.75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-1387837025384.0322</v>
      </c>
      <c r="L4831" s="444">
        <f t="shared" ca="1" si="174"/>
        <v>-334468723117551.81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-334468723117551.81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-1393619679656.4658</v>
      </c>
      <c r="L4832" s="444">
        <f t="shared" ca="1" si="174"/>
        <v>-335862342797208.25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-335862342797208.25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-1399426428321.7009</v>
      </c>
      <c r="L4833" s="444">
        <f t="shared" ca="1" si="174"/>
        <v>-337261769225529.94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-337261769225529.94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-1405257371773.0415</v>
      </c>
      <c r="L4834" s="444">
        <f t="shared" ca="1" si="174"/>
        <v>-338667026597303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-338667026597303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-1411112610822.0957</v>
      </c>
      <c r="L4835" s="444">
        <f t="shared" ca="1" si="174"/>
        <v>-340078139208125.13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-340078139208125.13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-1416992246700.5212</v>
      </c>
      <c r="L4836" s="444">
        <f t="shared" ca="1" si="174"/>
        <v>-341495131454825.63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-341495131454825.63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-1422896381061.7734</v>
      </c>
      <c r="L4837" s="444">
        <f t="shared" ca="1" si="174"/>
        <v>-342918027835887.38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-342918027835887.38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-1428825115982.864</v>
      </c>
      <c r="L4838" s="444">
        <f t="shared" ca="1" si="174"/>
        <v>-344346852951870.25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-344346852951870.25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-1434778553966.126</v>
      </c>
      <c r="L4839" s="444">
        <f t="shared" ca="1" si="174"/>
        <v>-345781631505836.38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-345781631505836.38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-1440756797940.9849</v>
      </c>
      <c r="L4840" s="444">
        <f t="shared" ca="1" si="174"/>
        <v>-347222388303777.38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-347222388303777.38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-1446759951265.739</v>
      </c>
      <c r="L4841" s="444">
        <f t="shared" ca="1" si="174"/>
        <v>-348669148255043.13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-348669148255043.13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-1452788117729.3464</v>
      </c>
      <c r="L4842" s="444">
        <f t="shared" ca="1" si="174"/>
        <v>-350121936372772.5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-350121936372772.5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-1458841401553.2188</v>
      </c>
      <c r="L4843" s="444">
        <f t="shared" ca="1" si="174"/>
        <v>-351580777774325.75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-351580777774325.75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-1464919907393.0239</v>
      </c>
      <c r="L4844" s="444">
        <f t="shared" ca="1" si="174"/>
        <v>-353045697681718.75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-353045697681718.75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-1471023740340.4949</v>
      </c>
      <c r="L4845" s="444">
        <f t="shared" ca="1" si="174"/>
        <v>-354516721422059.25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-354516721422059.25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-1477153005925.2468</v>
      </c>
      <c r="L4846" s="444">
        <f t="shared" ca="1" si="174"/>
        <v>-355993874427984.5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-355993874427984.5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-1483307810116.6021</v>
      </c>
      <c r="L4847" s="444">
        <f t="shared" ca="1" si="174"/>
        <v>-357477182238101.13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-357477182238101.13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-1489488259325.4214</v>
      </c>
      <c r="L4848" s="444">
        <f t="shared" ca="1" si="174"/>
        <v>-358966670497426.56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-358966670497426.56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-1495694460405.9441</v>
      </c>
      <c r="L4849" s="444">
        <f t="shared" ca="1" si="174"/>
        <v>-360462364957832.5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-360462364957832.5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-1501926520657.6355</v>
      </c>
      <c r="L4850" s="444">
        <f t="shared" ca="1" si="174"/>
        <v>-361964291478490.13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-361964291478490.13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-1508184547827.0422</v>
      </c>
      <c r="L4851" s="444">
        <f t="shared" ca="1" si="174"/>
        <v>-363472476026317.19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-363472476026317.19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-1514468650109.655</v>
      </c>
      <c r="L4852" s="444">
        <f t="shared" ca="1" si="174"/>
        <v>-364986944676426.81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-364986944676426.81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-1520778936151.7783</v>
      </c>
      <c r="L4853" s="444">
        <f t="shared" ref="L4853:L5107" ca="1" si="179">I4853-J4853+K4853</f>
        <v>-366507723612578.56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-366507723612578.56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-1527115515052.4106</v>
      </c>
      <c r="L4854" s="444">
        <f t="shared" ca="1" si="179"/>
        <v>-368034839127631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-368034839127631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-1533478496365.1292</v>
      </c>
      <c r="L4855" s="444">
        <f t="shared" ca="1" si="179"/>
        <v>-369568317623996.13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-369568317623996.13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-1539867990099.9839</v>
      </c>
      <c r="L4856" s="444">
        <f t="shared" ca="1" si="179"/>
        <v>-371108185614096.13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-371108185614096.13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-1546284106725.4004</v>
      </c>
      <c r="L4857" s="444">
        <f t="shared" ca="1" si="179"/>
        <v>-372654469720821.5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-372654469720821.5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-1552726957170.0896</v>
      </c>
      <c r="L4858" s="444">
        <f t="shared" ca="1" si="179"/>
        <v>-374207196677991.56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-374207196677991.56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-1559196652824.9648</v>
      </c>
      <c r="L4859" s="444">
        <f t="shared" ca="1" si="179"/>
        <v>-375766393330816.5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-375766393330816.5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-1565693305545.0688</v>
      </c>
      <c r="L4860" s="444">
        <f t="shared" ca="1" si="179"/>
        <v>-377332086636361.56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-377332086636361.56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-1572217027651.5066</v>
      </c>
      <c r="L4861" s="444">
        <f t="shared" ca="1" si="179"/>
        <v>-378904303664013.06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-378904303664013.06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-1578767931933.3877</v>
      </c>
      <c r="L4862" s="444">
        <f t="shared" ca="1" si="179"/>
        <v>-380483071595946.44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-380483071595946.44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-1585346131649.7769</v>
      </c>
      <c r="L4863" s="444">
        <f t="shared" ca="1" si="179"/>
        <v>-382068417727596.19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-382068417727596.19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-1591951740531.6509</v>
      </c>
      <c r="L4864" s="444">
        <f t="shared" ca="1" si="179"/>
        <v>-383660369468127.81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-383660369468127.81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-1598584872783.866</v>
      </c>
      <c r="L4865" s="444">
        <f t="shared" ca="1" si="179"/>
        <v>-385258954340911.69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-385258954340911.69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-1605245643087.1321</v>
      </c>
      <c r="L4866" s="444">
        <f t="shared" ca="1" si="179"/>
        <v>-386864199983998.81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-386864199983998.81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-1611934166599.9951</v>
      </c>
      <c r="L4867" s="444">
        <f t="shared" ca="1" si="179"/>
        <v>-388476134150598.81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-388476134150598.81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-1618650558960.8284</v>
      </c>
      <c r="L4868" s="444">
        <f t="shared" ca="1" si="179"/>
        <v>-390094784709559.63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-390094784709559.63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-1625394936289.8318</v>
      </c>
      <c r="L4869" s="444">
        <f t="shared" ca="1" si="179"/>
        <v>-391720179645849.44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-391720179645849.44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-1632167415191.0393</v>
      </c>
      <c r="L4870" s="444">
        <f t="shared" ca="1" si="179"/>
        <v>-393352347061040.5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-393352347061040.5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-1638968112754.3354</v>
      </c>
      <c r="L4871" s="444">
        <f t="shared" ca="1" si="179"/>
        <v>-394991315173794.81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-394991315173794.81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-1645797146557.4783</v>
      </c>
      <c r="L4872" s="444">
        <f t="shared" ca="1" si="179"/>
        <v>-396637112320352.31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-396637112320352.31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-1652654634668.1345</v>
      </c>
      <c r="L4873" s="444">
        <f t="shared" ca="1" si="179"/>
        <v>-398289766955020.44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-398289766955020.44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-1659540695645.9185</v>
      </c>
      <c r="L4874" s="444">
        <f t="shared" ca="1" si="179"/>
        <v>-399949307650666.38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-399949307650666.38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-1666455448544.4431</v>
      </c>
      <c r="L4875" s="444">
        <f t="shared" ca="1" si="179"/>
        <v>-401615763099210.81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-401615763099210.81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-1673399012913.3784</v>
      </c>
      <c r="L4876" s="444">
        <f t="shared" ca="1" si="179"/>
        <v>-403289162112124.19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-403289162112124.19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-1680371508800.5173</v>
      </c>
      <c r="L4877" s="444">
        <f t="shared" ca="1" si="179"/>
        <v>-404969533620924.69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-404969533620924.69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-1687373056753.8528</v>
      </c>
      <c r="L4878" s="444">
        <f t="shared" ca="1" si="179"/>
        <v>-406656906677678.56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-406656906677678.56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-1694403777823.6606</v>
      </c>
      <c r="L4879" s="444">
        <f t="shared" ca="1" si="179"/>
        <v>-408351310455502.25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-408351310455502.25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-1701463793564.5928</v>
      </c>
      <c r="L4880" s="444">
        <f t="shared" ca="1" si="179"/>
        <v>-410052774249066.81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-410052774249066.81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-1708553226037.7783</v>
      </c>
      <c r="L4881" s="444">
        <f t="shared" ca="1" si="179"/>
        <v>-411761327475104.56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-411761327475104.56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-1715672197812.9355</v>
      </c>
      <c r="L4882" s="444">
        <f t="shared" ca="1" si="179"/>
        <v>-413476999672917.5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-413476999672917.5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-1722820831970.4895</v>
      </c>
      <c r="L4883" s="444">
        <f t="shared" ca="1" si="179"/>
        <v>-415199820504888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-415199820504888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-1729999252103.7</v>
      </c>
      <c r="L4884" s="444">
        <f t="shared" ca="1" si="179"/>
        <v>-416929819756991.69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-416929819756991.69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-1737207582320.7986</v>
      </c>
      <c r="L4885" s="444">
        <f t="shared" ca="1" si="179"/>
        <v>-418667027339312.5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-418667027339312.5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-1744445947247.1355</v>
      </c>
      <c r="L4886" s="444">
        <f t="shared" ca="1" si="179"/>
        <v>-420411473286559.63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-420411473286559.63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-1751714472027.3318</v>
      </c>
      <c r="L4887" s="444">
        <f t="shared" ca="1" si="179"/>
        <v>-422163187758586.94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-422163187758586.94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-1759013282327.4456</v>
      </c>
      <c r="L4888" s="444">
        <f t="shared" ca="1" si="179"/>
        <v>-423922201040914.38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-423922201040914.38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-1766342504337.1433</v>
      </c>
      <c r="L4889" s="444">
        <f t="shared" ca="1" si="179"/>
        <v>-425688543545251.5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-425688543545251.5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-1773702264771.8811</v>
      </c>
      <c r="L4890" s="444">
        <f t="shared" ca="1" si="179"/>
        <v>-427462245810023.38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-427462245810023.38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-1781092690875.0974</v>
      </c>
      <c r="L4891" s="444">
        <f t="shared" ca="1" si="179"/>
        <v>-429243338500898.5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-429243338500898.5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-1788513910420.4104</v>
      </c>
      <c r="L4892" s="444">
        <f t="shared" ca="1" si="179"/>
        <v>-431031852411318.94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-431031852411318.94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-1795966051713.8289</v>
      </c>
      <c r="L4893" s="444">
        <f t="shared" ca="1" si="179"/>
        <v>-432827818463032.75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-432827818463032.75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-1803449243595.9697</v>
      </c>
      <c r="L4894" s="444">
        <f t="shared" ca="1" si="179"/>
        <v>-434631267706628.75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-434631267706628.75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-1810963615444.2864</v>
      </c>
      <c r="L4895" s="444">
        <f t="shared" ca="1" si="179"/>
        <v>-436442231322073.06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-436442231322073.06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-1818509297175.3044</v>
      </c>
      <c r="L4896" s="444">
        <f t="shared" ca="1" si="179"/>
        <v>-438260740619248.38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-438260740619248.38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-1826086419246.8682</v>
      </c>
      <c r="L4897" s="444">
        <f t="shared" ca="1" si="179"/>
        <v>-440086827038495.25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-440086827038495.25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-1833695112660.3967</v>
      </c>
      <c r="L4898" s="444">
        <f t="shared" ca="1" si="179"/>
        <v>-441920522151155.63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-441920522151155.63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-1841335508963.1484</v>
      </c>
      <c r="L4899" s="444">
        <f t="shared" ca="1" si="179"/>
        <v>-443761857660118.75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-443761857660118.75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-1849007740250.4949</v>
      </c>
      <c r="L4900" s="444">
        <f t="shared" ca="1" si="179"/>
        <v>-445610865400369.25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-445610865400369.25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-1856711939168.2053</v>
      </c>
      <c r="L4901" s="444">
        <f t="shared" ca="1" si="179"/>
        <v>-447467577339537.44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-447467577339537.44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-1864448238914.7393</v>
      </c>
      <c r="L4902" s="444">
        <f t="shared" ca="1" si="179"/>
        <v>-449332025578452.19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-449332025578452.19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-1872216773243.5508</v>
      </c>
      <c r="L4903" s="444">
        <f t="shared" ca="1" si="179"/>
        <v>-451204242351695.75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-451204242351695.75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-1880017676465.3987</v>
      </c>
      <c r="L4904" s="444">
        <f t="shared" ca="1" si="179"/>
        <v>-453084260028161.13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-453084260028161.13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-1887851083450.6714</v>
      </c>
      <c r="L4905" s="444">
        <f t="shared" ca="1" si="179"/>
        <v>-454972111111611.81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-454972111111611.81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-1895717129631.7158</v>
      </c>
      <c r="L4906" s="444">
        <f t="shared" ca="1" si="179"/>
        <v>-456867828241243.5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-456867828241243.5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-1903615951005.1812</v>
      </c>
      <c r="L4907" s="444">
        <f t="shared" ca="1" si="179"/>
        <v>-458771444192248.69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-458771444192248.69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-1911547684134.3694</v>
      </c>
      <c r="L4908" s="444">
        <f t="shared" ca="1" si="179"/>
        <v>-460682991876383.06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-460682991876383.06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-1919512466151.5964</v>
      </c>
      <c r="L4909" s="444">
        <f t="shared" ca="1" si="179"/>
        <v>-462602504342534.69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-462602504342534.69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-1927510434760.5613</v>
      </c>
      <c r="L4910" s="444">
        <f t="shared" ca="1" si="179"/>
        <v>-464530014777295.25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-464530014777295.25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-1935541728238.73</v>
      </c>
      <c r="L4911" s="444">
        <f t="shared" ca="1" si="179"/>
        <v>-466465556505534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-466465556505534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-1943606485439.7246</v>
      </c>
      <c r="L4912" s="444">
        <f t="shared" ca="1" si="179"/>
        <v>-468409162990973.75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-468409162990973.75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-1951704845795.7239</v>
      </c>
      <c r="L4913" s="444">
        <f t="shared" ca="1" si="179"/>
        <v>-470360867836769.5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-470360867836769.5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-1959836949319.8728</v>
      </c>
      <c r="L4914" s="444">
        <f t="shared" ca="1" si="179"/>
        <v>-472320704786089.38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-472320704786089.38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-1968002936608.7061</v>
      </c>
      <c r="L4915" s="444">
        <f t="shared" ca="1" si="179"/>
        <v>-474288707722698.06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-474288707722698.06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-1976202948844.5752</v>
      </c>
      <c r="L4916" s="444">
        <f t="shared" ca="1" si="179"/>
        <v>-476264910671542.63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-476264910671542.63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-1984437127798.0942</v>
      </c>
      <c r="L4917" s="444">
        <f t="shared" ca="1" si="179"/>
        <v>-478249347799340.75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-478249347799340.75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-1992705615830.5862</v>
      </c>
      <c r="L4918" s="444">
        <f t="shared" ca="1" si="179"/>
        <v>-480242053415171.31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-480242053415171.31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-2001008555896.5469</v>
      </c>
      <c r="L4919" s="444">
        <f t="shared" ca="1" si="179"/>
        <v>-482243061971067.88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-482243061971067.88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-2009346091546.1162</v>
      </c>
      <c r="L4920" s="444">
        <f t="shared" ca="1" si="179"/>
        <v>-484252408062614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-484252408062614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-2017718366927.5583</v>
      </c>
      <c r="L4921" s="444">
        <f t="shared" ca="1" si="179"/>
        <v>-486270126429541.56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-486270126429541.56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-2026125526789.7568</v>
      </c>
      <c r="L4922" s="444">
        <f t="shared" ca="1" si="179"/>
        <v>-488296251956331.31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-488296251956331.31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-2034567716484.7139</v>
      </c>
      <c r="L4923" s="444">
        <f t="shared" ca="1" si="179"/>
        <v>-490330819672816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-490330819672816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-2043045081970.0667</v>
      </c>
      <c r="L4924" s="444">
        <f t="shared" ca="1" si="179"/>
        <v>-492373864754786.06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-492373864754786.06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-2051557769811.6086</v>
      </c>
      <c r="L4925" s="444">
        <f t="shared" ca="1" si="179"/>
        <v>-494425422524597.69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-494425422524597.69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-2060105927185.8235</v>
      </c>
      <c r="L4926" s="444">
        <f t="shared" ca="1" si="179"/>
        <v>-496485528451783.5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-496485528451783.5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-2068689701882.4312</v>
      </c>
      <c r="L4927" s="444">
        <f t="shared" ca="1" si="179"/>
        <v>-498554218153665.94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-498554218153665.94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-2077309242306.9414</v>
      </c>
      <c r="L4928" s="444">
        <f t="shared" ca="1" si="179"/>
        <v>-500631527395972.88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-500631527395972.88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-2085964697483.2202</v>
      </c>
      <c r="L4929" s="444">
        <f t="shared" ca="1" si="179"/>
        <v>-502717492093456.13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-502717492093456.13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-2094656217056.0674</v>
      </c>
      <c r="L4930" s="444">
        <f t="shared" ca="1" si="179"/>
        <v>-504812148310512.19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-504812148310512.19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-2103383951293.8008</v>
      </c>
      <c r="L4931" s="444">
        <f t="shared" ca="1" si="179"/>
        <v>-506915532261806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-506915532261806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-2112148051090.8582</v>
      </c>
      <c r="L4932" s="444">
        <f t="shared" ca="1" si="179"/>
        <v>-509027680312896.88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-509027680312896.88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-2120948667970.4033</v>
      </c>
      <c r="L4933" s="444">
        <f t="shared" ca="1" si="179"/>
        <v>-511148628980867.25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-511148628980867.25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-2129785954086.9468</v>
      </c>
      <c r="L4934" s="444">
        <f t="shared" ca="1" si="179"/>
        <v>-513278414934954.19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-513278414934954.19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-2138660062228.9758</v>
      </c>
      <c r="L4935" s="444">
        <f t="shared" ca="1" si="179"/>
        <v>-515417074997183.19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-515417074997183.19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-2147571145821.5967</v>
      </c>
      <c r="L4936" s="444">
        <f t="shared" ca="1" si="179"/>
        <v>-517564646143004.81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-517564646143004.81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-2156519358929.1868</v>
      </c>
      <c r="L4937" s="444">
        <f t="shared" ca="1" si="179"/>
        <v>-519721165501934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-519721165501934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-2165504856258.0583</v>
      </c>
      <c r="L4938" s="444">
        <f t="shared" ca="1" si="179"/>
        <v>-521886670358192.06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-521886670358192.06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-2174527793159.1335</v>
      </c>
      <c r="L4939" s="444">
        <f t="shared" ca="1" si="179"/>
        <v>-524061198151351.19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-524061198151351.19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-2183588325630.6299</v>
      </c>
      <c r="L4940" s="444">
        <f t="shared" ca="1" si="179"/>
        <v>-526244786476981.81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-526244786476981.81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-2192686610320.7576</v>
      </c>
      <c r="L4941" s="444">
        <f t="shared" ca="1" si="179"/>
        <v>-528437473087302.56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-528437473087302.56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-2201822804530.4272</v>
      </c>
      <c r="L4942" s="444">
        <f t="shared" ca="1" si="179"/>
        <v>-530639295891833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-530639295891833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-2210997066215.9707</v>
      </c>
      <c r="L4943" s="444">
        <f t="shared" ca="1" si="179"/>
        <v>-532850292958049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-532850292958049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-2220209553991.8711</v>
      </c>
      <c r="L4944" s="444">
        <f t="shared" ca="1" si="179"/>
        <v>-535070502512040.88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-535070502512040.88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-2229460427133.5034</v>
      </c>
      <c r="L4945" s="444">
        <f t="shared" ca="1" si="179"/>
        <v>-537299962939174.38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-537299962939174.38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-2238749845579.8931</v>
      </c>
      <c r="L4946" s="444">
        <f t="shared" ca="1" si="179"/>
        <v>-539538712784754.25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-539538712784754.25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-2248077969936.4761</v>
      </c>
      <c r="L4947" s="444">
        <f t="shared" ca="1" si="179"/>
        <v>-541786790754690.75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-541786790754690.75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-2257444961477.8779</v>
      </c>
      <c r="L4948" s="444">
        <f t="shared" ca="1" si="179"/>
        <v>-544044235716168.63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-544044235716168.63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-2266850982150.7026</v>
      </c>
      <c r="L4949" s="444">
        <f t="shared" ca="1" si="179"/>
        <v>-546311086698319.31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-546311086698319.31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-2276296194576.3306</v>
      </c>
      <c r="L4950" s="444">
        <f t="shared" ca="1" si="179"/>
        <v>-548587382892895.63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-548587382892895.63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-2285780762053.7319</v>
      </c>
      <c r="L4951" s="444">
        <f t="shared" ca="1" si="179"/>
        <v>-550873163654949.38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-550873163654949.38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-2295304848562.2891</v>
      </c>
      <c r="L4952" s="444">
        <f t="shared" ca="1" si="179"/>
        <v>-553168468503511.69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-553168468503511.69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-2304868618764.6323</v>
      </c>
      <c r="L4953" s="444">
        <f t="shared" ca="1" si="179"/>
        <v>-555473337122276.31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-555473337122276.31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-2314472238009.4844</v>
      </c>
      <c r="L4954" s="444">
        <f t="shared" ca="1" si="179"/>
        <v>-557787809360285.81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-557787809360285.81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-2324115872334.5244</v>
      </c>
      <c r="L4955" s="444">
        <f t="shared" ca="1" si="179"/>
        <v>-560111925232620.31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-560111925232620.31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-2333799688469.2515</v>
      </c>
      <c r="L4956" s="444">
        <f t="shared" ca="1" si="179"/>
        <v>-562445724921089.56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-562445724921089.56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-2343523853837.873</v>
      </c>
      <c r="L4957" s="444">
        <f t="shared" ca="1" si="179"/>
        <v>-564789248774927.38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-564789248774927.38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-2353288536562.1973</v>
      </c>
      <c r="L4958" s="444">
        <f t="shared" ca="1" si="179"/>
        <v>-567142537311489.63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-567142537311489.63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-2363093905464.54</v>
      </c>
      <c r="L4959" s="444">
        <f t="shared" ca="1" si="179"/>
        <v>-569505631216954.13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-569505631216954.13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-2372940130070.6421</v>
      </c>
      <c r="L4960" s="444">
        <f t="shared" ca="1" si="179"/>
        <v>-571878571347024.75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-571878571347024.75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-2382827380612.603</v>
      </c>
      <c r="L4961" s="444">
        <f t="shared" ca="1" si="179"/>
        <v>-574261398727637.38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-574261398727637.38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-2392755828031.8223</v>
      </c>
      <c r="L4962" s="444">
        <f t="shared" ca="1" si="179"/>
        <v>-576654154555669.25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-576654154555669.25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-2402725643981.9551</v>
      </c>
      <c r="L4963" s="444">
        <f t="shared" ca="1" si="179"/>
        <v>-579056880199651.25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-579056880199651.25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-2412737000831.8804</v>
      </c>
      <c r="L4964" s="444">
        <f t="shared" ca="1" si="179"/>
        <v>-581469617200483.13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-581469617200483.13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-2422790071668.6797</v>
      </c>
      <c r="L4965" s="444">
        <f t="shared" ca="1" si="179"/>
        <v>-583892407272151.75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-583892407272151.75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-2432885030300.6323</v>
      </c>
      <c r="L4966" s="444">
        <f t="shared" ca="1" si="179"/>
        <v>-586325292302452.38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-586325292302452.38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-2443022051260.2183</v>
      </c>
      <c r="L4967" s="444">
        <f t="shared" ca="1" si="179"/>
        <v>-588768314353712.63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-588768314353712.63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-2453201309807.1357</v>
      </c>
      <c r="L4968" s="444">
        <f t="shared" ca="1" si="179"/>
        <v>-591221515663519.75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-591221515663519.75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-2463422981931.332</v>
      </c>
      <c r="L4969" s="444">
        <f t="shared" ca="1" si="179"/>
        <v>-593684938645451.13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-593684938645451.13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-2473687244356.0464</v>
      </c>
      <c r="L4970" s="444">
        <f t="shared" ca="1" si="179"/>
        <v>-596158625889807.13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-596158625889807.13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-2483994274540.8628</v>
      </c>
      <c r="L4971" s="444">
        <f t="shared" ca="1" si="179"/>
        <v>-598642620164348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-598642620164348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-2494344250684.7832</v>
      </c>
      <c r="L4972" s="444">
        <f t="shared" ca="1" si="179"/>
        <v>-601136964415032.75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-601136964415032.75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-2504737351729.3032</v>
      </c>
      <c r="L4973" s="444">
        <f t="shared" ca="1" si="179"/>
        <v>-603641701766762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-603641701766762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-2515173757361.5083</v>
      </c>
      <c r="L4974" s="444">
        <f t="shared" ca="1" si="179"/>
        <v>-606156875524123.5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-606156875524123.5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-2525653648017.1812</v>
      </c>
      <c r="L4975" s="444">
        <f t="shared" ca="1" si="179"/>
        <v>-608682529172140.63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-608682529172140.63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-2536177204883.9194</v>
      </c>
      <c r="L4976" s="444">
        <f t="shared" ca="1" si="179"/>
        <v>-611218706377024.5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-611218706377024.5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-2546744609904.2686</v>
      </c>
      <c r="L4977" s="444">
        <f t="shared" ca="1" si="179"/>
        <v>-613765450986928.75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-613765450986928.75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-2557356045778.8696</v>
      </c>
      <c r="L4978" s="444">
        <f t="shared" ca="1" si="179"/>
        <v>-616322807032707.63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-616322807032707.63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-2568011695969.6152</v>
      </c>
      <c r="L4979" s="444">
        <f t="shared" ca="1" si="179"/>
        <v>-618890818728677.25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-618890818728677.25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-2578711744702.8218</v>
      </c>
      <c r="L4980" s="444">
        <f t="shared" ca="1" si="179"/>
        <v>-621469530473380.13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-621469530473380.13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-2589456376972.417</v>
      </c>
      <c r="L4981" s="444">
        <f t="shared" ca="1" si="179"/>
        <v>-624058986850352.5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-624058986850352.5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-2600245778543.1353</v>
      </c>
      <c r="L4982" s="444">
        <f t="shared" ca="1" si="179"/>
        <v>-626659232628895.63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-626659232628895.63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-2611080135953.7319</v>
      </c>
      <c r="L4983" s="444">
        <f t="shared" ca="1" si="179"/>
        <v>-629270312764849.38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-629270312764849.38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-2621959636520.2056</v>
      </c>
      <c r="L4984" s="444">
        <f t="shared" ca="1" si="179"/>
        <v>-631892272401369.63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-631892272401369.63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-2632884468339.04</v>
      </c>
      <c r="L4985" s="444">
        <f t="shared" ca="1" si="179"/>
        <v>-634525156869708.63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-634525156869708.63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-2643854820290.4526</v>
      </c>
      <c r="L4986" s="444">
        <f t="shared" ca="1" si="179"/>
        <v>-637169011689999.13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-637169011689999.13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-2654870882041.6631</v>
      </c>
      <c r="L4987" s="444">
        <f t="shared" ca="1" si="179"/>
        <v>-639823882572040.75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-639823882572040.75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-2665932844050.1699</v>
      </c>
      <c r="L4988" s="444">
        <f t="shared" ca="1" si="179"/>
        <v>-642489815416090.88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-642489815416090.88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-2677040897567.0454</v>
      </c>
      <c r="L4989" s="444">
        <f t="shared" ca="1" si="179"/>
        <v>-645166856313657.88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-645166856313657.88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-2688195234640.2412</v>
      </c>
      <c r="L4990" s="444">
        <f t="shared" ca="1" si="179"/>
        <v>-647855051548298.13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-647855051548298.13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-2699396048117.9087</v>
      </c>
      <c r="L4991" s="444">
        <f t="shared" ca="1" si="179"/>
        <v>-650554447596416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-650554447596416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-2710643531651.7334</v>
      </c>
      <c r="L4992" s="444">
        <f t="shared" ca="1" si="179"/>
        <v>-653265091128067.75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-653265091128067.75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-2721937879700.2822</v>
      </c>
      <c r="L4993" s="444">
        <f t="shared" ca="1" si="179"/>
        <v>-655987029007768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-655987029007768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-2733279287532.3667</v>
      </c>
      <c r="L4994" s="444">
        <f t="shared" ca="1" si="179"/>
        <v>-658720308295300.38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-658720308295300.38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-2744667951230.418</v>
      </c>
      <c r="L4995" s="444">
        <f t="shared" ca="1" si="179"/>
        <v>-661464976246530.75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-661464976246530.75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-2756104067693.8779</v>
      </c>
      <c r="L4996" s="444">
        <f t="shared" ca="1" si="179"/>
        <v>-664221080314224.63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-664221080314224.63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-2767587834642.6025</v>
      </c>
      <c r="L4997" s="444">
        <f t="shared" ca="1" si="179"/>
        <v>-666988668148867.25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-666988668148867.25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-2779119450620.2803</v>
      </c>
      <c r="L4998" s="444">
        <f t="shared" ca="1" si="179"/>
        <v>-669767787599487.5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-669767787599487.5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-2790699114997.8647</v>
      </c>
      <c r="L4999" s="444">
        <f t="shared" ca="1" si="179"/>
        <v>-672558486714485.38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-672558486714485.38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-2802327027977.0225</v>
      </c>
      <c r="L5000" s="444">
        <f t="shared" ca="1" si="179"/>
        <v>-675360813742462.38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-675360813742462.38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-2814003390593.5933</v>
      </c>
      <c r="L5001" s="444">
        <f t="shared" ca="1" si="179"/>
        <v>-678174817133056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-678174817133056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-2825728404721.0664</v>
      </c>
      <c r="L5002" s="444">
        <f t="shared" ca="1" si="179"/>
        <v>-681000545537777.13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-681000545537777.13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-2837502273074.0713</v>
      </c>
      <c r="L5003" s="444">
        <f t="shared" ca="1" si="179"/>
        <v>-683838047810851.25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-683838047810851.25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-2849325199211.8804</v>
      </c>
      <c r="L5004" s="444">
        <f t="shared" ca="1" si="179"/>
        <v>-686687373010063.13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-686687373010063.13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-2861197387541.9297</v>
      </c>
      <c r="L5005" s="444">
        <f t="shared" ca="1" si="179"/>
        <v>-689548570397605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-689548570397605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-2873119043323.354</v>
      </c>
      <c r="L5006" s="444">
        <f t="shared" ca="1" si="179"/>
        <v>-692421689440928.38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-692421689440928.38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-2885090372670.5347</v>
      </c>
      <c r="L5007" s="444">
        <f t="shared" ca="1" si="179"/>
        <v>-695306779813598.88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-695306779813598.88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-2897111582556.6621</v>
      </c>
      <c r="L5008" s="444">
        <f t="shared" ca="1" si="179"/>
        <v>-698203891396155.5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-698203891396155.5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-2909182880817.3145</v>
      </c>
      <c r="L5009" s="444">
        <f t="shared" ca="1" si="179"/>
        <v>-701113074276972.88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-701113074276972.88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-2921304476154.0537</v>
      </c>
      <c r="L5010" s="444">
        <f t="shared" ca="1" si="179"/>
        <v>-704034378753126.88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-704034378753126.88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-2933476578138.0288</v>
      </c>
      <c r="L5011" s="444">
        <f t="shared" ca="1" si="179"/>
        <v>-706967855331264.88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-706967855331264.88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-2945699397213.6035</v>
      </c>
      <c r="L5012" s="444">
        <f t="shared" ca="1" si="179"/>
        <v>-709913554728478.5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-709913554728478.5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-2957973144701.9937</v>
      </c>
      <c r="L5013" s="444">
        <f t="shared" ca="1" si="179"/>
        <v>-712871527873180.5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-712871527873180.5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-2970298032804.9189</v>
      </c>
      <c r="L5014" s="444">
        <f t="shared" ca="1" si="179"/>
        <v>-715841825905985.38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-715841825905985.38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-2982674274608.2725</v>
      </c>
      <c r="L5015" s="444">
        <f t="shared" ca="1" si="179"/>
        <v>-718824500180593.63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-718824500180593.63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-2995102084085.8066</v>
      </c>
      <c r="L5016" s="444">
        <f t="shared" ca="1" si="179"/>
        <v>-721819602264679.38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-721819602264679.38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-3007581676102.8306</v>
      </c>
      <c r="L5017" s="444">
        <f t="shared" ca="1" si="179"/>
        <v>-724827183940782.25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-724827183940782.25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-3020113266419.9258</v>
      </c>
      <c r="L5018" s="444">
        <f t="shared" ca="1" si="179"/>
        <v>-727847297207202.13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-727847297207202.13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-3032697071696.6753</v>
      </c>
      <c r="L5019" s="444">
        <f t="shared" ca="1" si="179"/>
        <v>-730879994278898.75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-730879994278898.75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-3045333309495.4116</v>
      </c>
      <c r="L5020" s="444">
        <f t="shared" ca="1" si="179"/>
        <v>-733925327588394.13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-733925327588394.13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-3058022198284.9756</v>
      </c>
      <c r="L5021" s="444">
        <f t="shared" ca="1" si="179"/>
        <v>-736983349786679.13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-736983349786679.13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-3070763957444.4961</v>
      </c>
      <c r="L5022" s="444">
        <f t="shared" ca="1" si="179"/>
        <v>-740054113744123.63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-740054113744123.63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-3083558807267.1816</v>
      </c>
      <c r="L5023" s="444">
        <f t="shared" ca="1" si="179"/>
        <v>-743137672551390.75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-743137672551390.75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-3096406968964.1279</v>
      </c>
      <c r="L5024" s="444">
        <f t="shared" ca="1" si="179"/>
        <v>-746234079520354.88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-746234079520354.88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-3109308664668.1455</v>
      </c>
      <c r="L5025" s="444">
        <f t="shared" ca="1" si="179"/>
        <v>-749343388185023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-749343388185023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-3122264117437.5957</v>
      </c>
      <c r="L5026" s="444">
        <f t="shared" ca="1" si="179"/>
        <v>-752465652302460.63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-752465652302460.63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-3135273551260.2524</v>
      </c>
      <c r="L5027" s="444">
        <f t="shared" ca="1" si="179"/>
        <v>-755600925853720.88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-755600925853720.88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-3148337191057.1704</v>
      </c>
      <c r="L5028" s="444">
        <f t="shared" ca="1" si="179"/>
        <v>-758749263044778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-758749263044778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-3161455262686.5752</v>
      </c>
      <c r="L5029" s="444">
        <f t="shared" ca="1" si="179"/>
        <v>-761910718307464.63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-761910718307464.63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-3174627992947.769</v>
      </c>
      <c r="L5030" s="444">
        <f t="shared" ca="1" si="179"/>
        <v>-765085346300412.38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-765085346300412.38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-3187855609585.0518</v>
      </c>
      <c r="L5031" s="444">
        <f t="shared" ca="1" si="179"/>
        <v>-768273201909997.38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-768273201909997.38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-3201138341291.6558</v>
      </c>
      <c r="L5032" s="444">
        <f t="shared" ca="1" si="179"/>
        <v>-771474340251289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-771474340251289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-3214476417713.7041</v>
      </c>
      <c r="L5033" s="444">
        <f t="shared" ca="1" si="179"/>
        <v>-774688816669002.75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-774688816669002.75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-3227870069454.1782</v>
      </c>
      <c r="L5034" s="444">
        <f t="shared" ca="1" si="179"/>
        <v>-777916686738456.88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-777916686738456.88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-3241319528076.9038</v>
      </c>
      <c r="L5035" s="444">
        <f t="shared" ca="1" si="179"/>
        <v>-781158006266533.75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-781158006266533.75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-3254825026110.5571</v>
      </c>
      <c r="L5036" s="444">
        <f t="shared" ca="1" si="179"/>
        <v>-784412831292644.25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-784412831292644.25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-3268386797052.6846</v>
      </c>
      <c r="L5037" s="444">
        <f t="shared" ca="1" si="179"/>
        <v>-787681218089696.88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-787681218089696.88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-3282005075373.7368</v>
      </c>
      <c r="L5038" s="444">
        <f t="shared" ca="1" si="179"/>
        <v>-790963223165070.63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-790963223165070.63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-3295680096521.1274</v>
      </c>
      <c r="L5039" s="444">
        <f t="shared" ca="1" si="179"/>
        <v>-794258903261591.75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-794258903261591.75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-3309412096923.2988</v>
      </c>
      <c r="L5040" s="444">
        <f t="shared" ca="1" si="179"/>
        <v>-797568315358515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-797568315358515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-3323201313993.8125</v>
      </c>
      <c r="L5041" s="444">
        <f t="shared" ca="1" si="179"/>
        <v>-800891516672508.75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-800891516672508.75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-3337047986135.4531</v>
      </c>
      <c r="L5042" s="444">
        <f t="shared" ca="1" si="179"/>
        <v>-804228564658644.25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-804228564658644.25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-3350952352744.3511</v>
      </c>
      <c r="L5043" s="444">
        <f t="shared" ca="1" si="179"/>
        <v>-807579517011388.63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-807579517011388.63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-3364914654214.1191</v>
      </c>
      <c r="L5044" s="444">
        <f t="shared" ca="1" si="179"/>
        <v>-810944431665602.75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-810944431665602.75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-3378935131940.0112</v>
      </c>
      <c r="L5045" s="444">
        <f t="shared" ca="1" si="179"/>
        <v>-814323366797542.75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-814323366797542.75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-3393014028323.0947</v>
      </c>
      <c r="L5046" s="444">
        <f t="shared" ca="1" si="179"/>
        <v>-817716380825865.88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-817716380825865.88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-3407151586774.4409</v>
      </c>
      <c r="L5047" s="444">
        <f t="shared" ca="1" si="179"/>
        <v>-821123532412640.38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-821123532412640.38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-3421348051719.335</v>
      </c>
      <c r="L5048" s="444">
        <f t="shared" ca="1" si="179"/>
        <v>-824544880464359.75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-824544880464359.75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-3435603668601.499</v>
      </c>
      <c r="L5049" s="444">
        <f t="shared" ca="1" si="179"/>
        <v>-827980484132961.25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-827980484132961.25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-3449918683887.3384</v>
      </c>
      <c r="L5050" s="444">
        <f t="shared" ca="1" si="179"/>
        <v>-831430402816848.63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-831430402816848.63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-3464293345070.2026</v>
      </c>
      <c r="L5051" s="444">
        <f t="shared" ca="1" si="179"/>
        <v>-834894696161918.88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-834894696161918.88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-3478727900674.6621</v>
      </c>
      <c r="L5052" s="444">
        <f t="shared" ca="1" si="179"/>
        <v>-838373424062593.5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-838373424062593.5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-3493222600260.8062</v>
      </c>
      <c r="L5053" s="444">
        <f t="shared" ca="1" si="179"/>
        <v>-841866646662854.25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-841866646662854.25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-3507777694428.5596</v>
      </c>
      <c r="L5054" s="444">
        <f t="shared" ca="1" si="179"/>
        <v>-845374424357282.75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-845374424357282.75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-3522393434822.0112</v>
      </c>
      <c r="L5055" s="444">
        <f t="shared" ca="1" si="179"/>
        <v>-848896817792104.75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-848896817792104.75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-3537070074133.7695</v>
      </c>
      <c r="L5056" s="444">
        <f t="shared" ca="1" si="179"/>
        <v>-852433887866238.5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-852433887866238.5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-3551807866109.3271</v>
      </c>
      <c r="L5057" s="444">
        <f t="shared" ca="1" si="179"/>
        <v>-855985695732347.88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-855985695732347.88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-3566607065551.4492</v>
      </c>
      <c r="L5058" s="444">
        <f t="shared" ca="1" si="179"/>
        <v>-859552302797899.38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-859552302797899.38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-3581467928324.5806</v>
      </c>
      <c r="L5059" s="444">
        <f t="shared" ca="1" si="179"/>
        <v>-863133770726224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-863133770726224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-3596390711359.2666</v>
      </c>
      <c r="L5060" s="444">
        <f t="shared" ca="1" si="179"/>
        <v>-866730161437583.25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-866730161437583.25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-3611375672656.5967</v>
      </c>
      <c r="L5061" s="444">
        <f t="shared" ca="1" si="179"/>
        <v>-870341537110239.88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-870341537110239.88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-3626423071292.666</v>
      </c>
      <c r="L5062" s="444">
        <f t="shared" ca="1" si="179"/>
        <v>-873967960181532.5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-873967960181532.5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-3641533167423.0522</v>
      </c>
      <c r="L5063" s="444">
        <f t="shared" ca="1" si="179"/>
        <v>-877609493348955.5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-877609493348955.5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-3656706222287.314</v>
      </c>
      <c r="L5064" s="444">
        <f t="shared" ca="1" si="179"/>
        <v>-881266199571242.88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-881266199571242.88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-3671942498213.5117</v>
      </c>
      <c r="L5065" s="444">
        <f t="shared" ca="1" si="179"/>
        <v>-884938142069456.38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-884938142069456.38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-3687242258622.7344</v>
      </c>
      <c r="L5066" s="444">
        <f t="shared" ca="1" si="179"/>
        <v>-888625384328079.13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-888625384328079.13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-3702605768033.6631</v>
      </c>
      <c r="L5067" s="444">
        <f t="shared" ca="1" si="179"/>
        <v>-892327990096112.75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-892327990096112.75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-3718033292067.1362</v>
      </c>
      <c r="L5068" s="444">
        <f t="shared" ca="1" si="179"/>
        <v>-896046023388179.88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-896046023388179.88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-3733525097450.7495</v>
      </c>
      <c r="L5069" s="444">
        <f t="shared" ca="1" si="179"/>
        <v>-899779548485630.63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-899779548485630.63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-3749081452023.4609</v>
      </c>
      <c r="L5070" s="444">
        <f t="shared" ca="1" si="179"/>
        <v>-903528629937654.13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-903528629937654.13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-3764702624740.2256</v>
      </c>
      <c r="L5071" s="444">
        <f t="shared" ca="1" si="179"/>
        <v>-907293332562394.38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-907293332562394.38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-3780388885676.6436</v>
      </c>
      <c r="L5072" s="444">
        <f t="shared" ca="1" si="179"/>
        <v>-911073721448071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-911073721448071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-3796140506033.6289</v>
      </c>
      <c r="L5073" s="444">
        <f t="shared" ca="1" si="179"/>
        <v>-914869861954104.63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-914869861954104.63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-3811957758142.1025</v>
      </c>
      <c r="L5074" s="444">
        <f t="shared" ca="1" si="179"/>
        <v>-918681819712246.75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-918681819712246.75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-3827840915467.6943</v>
      </c>
      <c r="L5075" s="444">
        <f t="shared" ca="1" si="179"/>
        <v>-922509660627714.5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-922509660627714.5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-3843790252615.4775</v>
      </c>
      <c r="L5076" s="444">
        <f t="shared" ca="1" si="179"/>
        <v>-926353450880330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-926353450880330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-3859806045334.7085</v>
      </c>
      <c r="L5077" s="444">
        <f t="shared" ca="1" si="179"/>
        <v>-930213256925664.75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-930213256925664.75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-3875888570523.6025</v>
      </c>
      <c r="L5078" s="444">
        <f t="shared" ca="1" si="179"/>
        <v>-934089145496188.38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-934089145496188.38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-3892038106234.1182</v>
      </c>
      <c r="L5079" s="444">
        <f t="shared" ca="1" si="179"/>
        <v>-937981183602422.5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-937981183602422.5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-3908254931676.7607</v>
      </c>
      <c r="L5080" s="444">
        <f t="shared" ca="1" si="179"/>
        <v>-941889438534099.25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-941889438534099.25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-3924539327225.4136</v>
      </c>
      <c r="L5081" s="444">
        <f t="shared" ca="1" si="179"/>
        <v>-945813977861324.63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-945813977861324.63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-3940891574422.186</v>
      </c>
      <c r="L5082" s="444">
        <f t="shared" ca="1" si="179"/>
        <v>-949754869435746.75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-949754869435746.75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-3957311955982.2778</v>
      </c>
      <c r="L5083" s="444">
        <f t="shared" ca="1" si="179"/>
        <v>-953712181391729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-953712181391729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-3973800755798.8706</v>
      </c>
      <c r="L5084" s="444">
        <f t="shared" ca="1" si="179"/>
        <v>-957685982147527.88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-957685982147527.88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-3990358258948.0327</v>
      </c>
      <c r="L5085" s="444">
        <f t="shared" ca="1" si="179"/>
        <v>-961676340406475.88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-961676340406475.88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-4006984751693.6494</v>
      </c>
      <c r="L5086" s="444">
        <f t="shared" ca="1" si="179"/>
        <v>-965683325158169.5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-965683325158169.5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-4023680521492.3735</v>
      </c>
      <c r="L5087" s="444">
        <f t="shared" ca="1" si="179"/>
        <v>-969707005679661.88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-969707005679661.88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-4040445856998.5913</v>
      </c>
      <c r="L5088" s="444">
        <f t="shared" ca="1" si="179"/>
        <v>-973747451536660.5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-973747451536660.5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-4057281048069.4194</v>
      </c>
      <c r="L5089" s="444">
        <f t="shared" ca="1" si="179"/>
        <v>-977804732584729.88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-977804732584729.88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-4074186385769.7075</v>
      </c>
      <c r="L5090" s="444">
        <f t="shared" ca="1" si="179"/>
        <v>-981878918970499.63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-981878918970499.63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-4091162162377.0811</v>
      </c>
      <c r="L5091" s="444">
        <f t="shared" ca="1" si="179"/>
        <v>-985970081132876.75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-985970081132876.75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-4108208671386.9863</v>
      </c>
      <c r="L5092" s="444">
        <f t="shared" ca="1" si="179"/>
        <v>-990078289804263.75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-990078289804263.75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-4125326207517.7651</v>
      </c>
      <c r="L5093" s="444">
        <f t="shared" ca="1" si="179"/>
        <v>-994203616011781.5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-994203616011781.5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-4142515066715.7563</v>
      </c>
      <c r="L5094" s="444">
        <f t="shared" ca="1" si="179"/>
        <v>-998346131078497.25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-998346131078497.25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-4159775546160.4053</v>
      </c>
      <c r="L5095" s="444">
        <f t="shared" ca="1" si="179"/>
        <v>-1002505906624657.6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-1002505906624657.6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-4177107944269.4063</v>
      </c>
      <c r="L5096" s="444">
        <f t="shared" ca="1" si="179"/>
        <v>-1006683014568927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-1006683014568927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-4194512560703.8618</v>
      </c>
      <c r="L5097" s="444">
        <f t="shared" ca="1" si="179"/>
        <v>-1010877527129630.9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-1010877527129630.9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-4211989696373.4619</v>
      </c>
      <c r="L5098" s="444">
        <f t="shared" ca="1" si="179"/>
        <v>-1015089516826004.4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-1015089516826004.4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-4229539653441.6851</v>
      </c>
      <c r="L5099" s="444">
        <f t="shared" ca="1" si="179"/>
        <v>-1019319056479446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-1019319056479446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-4247162735331.0249</v>
      </c>
      <c r="L5100" s="444">
        <f t="shared" ca="1" si="179"/>
        <v>-1023566219214777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-1023566219214777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-4264859246728.2378</v>
      </c>
      <c r="L5101" s="444">
        <f t="shared" ca="1" si="179"/>
        <v>-1027831078461505.3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-1027831078461505.3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-4282629493589.6045</v>
      </c>
      <c r="L5102" s="444">
        <f t="shared" ca="1" si="179"/>
        <v>-1032113707955094.9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-1032113707955094.9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-4300473783146.2285</v>
      </c>
      <c r="L5103" s="444">
        <f t="shared" ca="1" si="179"/>
        <v>-1036414181738241.1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-1036414181738241.1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-4318392423909.3374</v>
      </c>
      <c r="L5104" s="444">
        <f t="shared" ca="1" si="179"/>
        <v>-1040732574162150.5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-1040732574162150.5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-4336385725675.627</v>
      </c>
      <c r="L5105" s="444">
        <f t="shared" ca="1" si="179"/>
        <v>-1045068959887826.1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-1045068959887826.1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-4354453999532.6094</v>
      </c>
      <c r="L5106" s="444">
        <f t="shared" ca="1" si="179"/>
        <v>-1049423413887358.8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-1049423413887358.8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-4372597557863.9946</v>
      </c>
      <c r="L5107" s="444">
        <f t="shared" ca="1" si="179"/>
        <v>-1053796011445222.8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-1053796011445222.8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-4390816714355.0947</v>
      </c>
      <c r="L5108" s="444">
        <f t="shared" ref="L5108:L5362" ca="1" si="184">I5108-J5108+K5108</f>
        <v>-1058186828159577.9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-1058186828159577.9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-4409111783998.2412</v>
      </c>
      <c r="L5109" s="444">
        <f t="shared" ca="1" si="184"/>
        <v>-1062595939943576.1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-1062595939943576.1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-4427483083098.2334</v>
      </c>
      <c r="L5110" s="444">
        <f t="shared" ca="1" si="184"/>
        <v>-1067023423026674.4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-1067023423026674.4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-4445930929277.8096</v>
      </c>
      <c r="L5111" s="444">
        <f t="shared" ca="1" si="184"/>
        <v>-1071469353955952.1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-1071469353955952.1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-4464455641483.1338</v>
      </c>
      <c r="L5112" s="444">
        <f t="shared" ca="1" si="184"/>
        <v>-1075933809597435.3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-1075933809597435.3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-4483057539989.3135</v>
      </c>
      <c r="L5113" s="444">
        <f t="shared" ca="1" si="184"/>
        <v>-1080416867137424.6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-1080416867137424.6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-4501736946405.9355</v>
      </c>
      <c r="L5114" s="444">
        <f t="shared" ca="1" si="184"/>
        <v>-1084918604083830.5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-1084918604083830.5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-4520494183682.627</v>
      </c>
      <c r="L5115" s="444">
        <f t="shared" ca="1" si="184"/>
        <v>-1089439098267513.1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-1089439098267513.1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-4539329576114.6377</v>
      </c>
      <c r="L5116" s="444">
        <f t="shared" ca="1" si="184"/>
        <v>-1093978427843627.8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-1093978427843627.8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-4558243449348.4492</v>
      </c>
      <c r="L5117" s="444">
        <f t="shared" ca="1" si="184"/>
        <v>-1098536671292976.3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-1098536671292976.3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-4577236130387.4014</v>
      </c>
      <c r="L5118" s="444">
        <f t="shared" ca="1" si="184"/>
        <v>-1103113907423363.6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-1103113907423363.6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-4596307947597.3486</v>
      </c>
      <c r="L5119" s="444">
        <f t="shared" ca="1" si="184"/>
        <v>-1107710215370961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-1107710215370961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-4615459230712.3379</v>
      </c>
      <c r="L5120" s="444">
        <f t="shared" ca="1" si="184"/>
        <v>-1112325674601673.4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-1112325674601673.4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-4634690310840.3057</v>
      </c>
      <c r="L5121" s="444">
        <f t="shared" ca="1" si="184"/>
        <v>-1116960364912513.6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-1116960364912513.6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-4654001520468.8076</v>
      </c>
      <c r="L5122" s="444">
        <f t="shared" ca="1" si="184"/>
        <v>-1121614366432982.4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-1121614366432982.4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-4673393193470.7598</v>
      </c>
      <c r="L5123" s="444">
        <f t="shared" ca="1" si="184"/>
        <v>-1126287759626453.3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-1126287759626453.3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-4692865665110.2217</v>
      </c>
      <c r="L5124" s="444">
        <f t="shared" ca="1" si="184"/>
        <v>-1130980625291563.5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-1130980625291563.5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-4712419272048.1816</v>
      </c>
      <c r="L5125" s="444">
        <f t="shared" ca="1" si="184"/>
        <v>-1135693044563611.8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-1135693044563611.8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-4732054352348.3818</v>
      </c>
      <c r="L5126" s="444">
        <f t="shared" ca="1" si="184"/>
        <v>-1140425098915960.3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-1140425098915960.3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-4751771245483.168</v>
      </c>
      <c r="L5127" s="444">
        <f t="shared" ca="1" si="184"/>
        <v>-1145176870161443.5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-1145176870161443.5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-4771570292339.3477</v>
      </c>
      <c r="L5128" s="444">
        <f t="shared" ca="1" si="184"/>
        <v>-1149948440453782.8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-1149948440453782.8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-4791451835224.0947</v>
      </c>
      <c r="L5129" s="444">
        <f t="shared" ca="1" si="184"/>
        <v>-1154739892289006.8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-1154739892289006.8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-4811416217870.8613</v>
      </c>
      <c r="L5130" s="444">
        <f t="shared" ca="1" si="184"/>
        <v>-1159551308506877.5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-1159551308506877.5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-4831463785445.3232</v>
      </c>
      <c r="L5131" s="444">
        <f t="shared" ca="1" si="184"/>
        <v>-1164382772292322.8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-1164382772292322.8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-4851594884551.3447</v>
      </c>
      <c r="L5132" s="444">
        <f t="shared" ca="1" si="184"/>
        <v>-1169234367176874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-1169234367176874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-4871809863236.9746</v>
      </c>
      <c r="L5133" s="444">
        <f t="shared" ca="1" si="184"/>
        <v>-1174106177040111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-1174106177040111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-4892109071000.4629</v>
      </c>
      <c r="L5134" s="444">
        <f t="shared" ca="1" si="184"/>
        <v>-1178998286111111.5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-1178998286111111.5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-4912492858796.2979</v>
      </c>
      <c r="L5135" s="444">
        <f t="shared" ca="1" si="184"/>
        <v>-1183910778969907.8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-1183910778969907.8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-4932961579041.2822</v>
      </c>
      <c r="L5136" s="444">
        <f t="shared" ca="1" si="184"/>
        <v>-1188843740548949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-1188843740548949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-4953515585620.6211</v>
      </c>
      <c r="L5137" s="444">
        <f t="shared" ca="1" si="184"/>
        <v>-1193797256134569.5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-1193797256134569.5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-4974155233894.0391</v>
      </c>
      <c r="L5138" s="444">
        <f t="shared" ca="1" si="184"/>
        <v>-1198771411368463.5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-1198771411368463.5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-4994880880701.9316</v>
      </c>
      <c r="L5139" s="444">
        <f t="shared" ca="1" si="184"/>
        <v>-1203766292249165.5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-1203766292249165.5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-5015692884371.5225</v>
      </c>
      <c r="L5140" s="444">
        <f t="shared" ca="1" si="184"/>
        <v>-1208781985133537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-1208781985133537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-5036591604723.0703</v>
      </c>
      <c r="L5141" s="444">
        <f t="shared" ca="1" si="184"/>
        <v>-1213818576738260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-1213818576738260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-5057577403076.083</v>
      </c>
      <c r="L5142" s="444">
        <f t="shared" ca="1" si="184"/>
        <v>-1218876154141336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-1218876154141336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-5078650642255.5664</v>
      </c>
      <c r="L5143" s="444">
        <f t="shared" ca="1" si="184"/>
        <v>-1223954804783591.5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-1223954804783591.5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-5099811686598.2979</v>
      </c>
      <c r="L5144" s="444">
        <f t="shared" ca="1" si="184"/>
        <v>-1229054616470189.8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-1229054616470189.8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-5121060901959.124</v>
      </c>
      <c r="L5145" s="444">
        <f t="shared" ca="1" si="184"/>
        <v>-1234175677372148.8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-1234175677372148.8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-5142398655717.2861</v>
      </c>
      <c r="L5146" s="444">
        <f t="shared" ca="1" si="184"/>
        <v>-1239318076027866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-1239318076027866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-5163825316782.7754</v>
      </c>
      <c r="L5147" s="444">
        <f t="shared" ca="1" si="184"/>
        <v>-1244481901344648.8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-1244481901344648.8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-5185341255602.7031</v>
      </c>
      <c r="L5148" s="444">
        <f t="shared" ca="1" si="184"/>
        <v>-1249667242600251.5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-1249667242600251.5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-5206946844167.7148</v>
      </c>
      <c r="L5149" s="444">
        <f t="shared" ca="1" si="184"/>
        <v>-1254874189444419.3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-1254874189444419.3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-5228642456018.4131</v>
      </c>
      <c r="L5150" s="444">
        <f t="shared" ca="1" si="184"/>
        <v>-1260102831900437.8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-1260102831900437.8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-5250428466251.8242</v>
      </c>
      <c r="L5151" s="444">
        <f t="shared" ca="1" si="184"/>
        <v>-1265353260366689.5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-1265353260366689.5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-5272305251527.873</v>
      </c>
      <c r="L5152" s="444">
        <f t="shared" ca="1" si="184"/>
        <v>-1270625565618217.3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-1270625565618217.3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-5294273190075.9053</v>
      </c>
      <c r="L5153" s="444">
        <f t="shared" ca="1" si="184"/>
        <v>-1275919838808293.3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-1275919838808293.3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-5316332661701.2217</v>
      </c>
      <c r="L5154" s="444">
        <f t="shared" ca="1" si="184"/>
        <v>-1281236171469994.5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-1281236171469994.5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-5338484047791.6436</v>
      </c>
      <c r="L5155" s="444">
        <f t="shared" ca="1" si="184"/>
        <v>-1286574655517786.3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-1286574655517786.3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-5360727731324.1094</v>
      </c>
      <c r="L5156" s="444">
        <f t="shared" ca="1" si="184"/>
        <v>-1291935383249110.3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-1291935383249110.3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-5383064096871.293</v>
      </c>
      <c r="L5157" s="444">
        <f t="shared" ca="1" si="184"/>
        <v>-1297318447345981.5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-1297318447345981.5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-5405493530608.2559</v>
      </c>
      <c r="L5158" s="444">
        <f t="shared" ca="1" si="184"/>
        <v>-1302723940876589.8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-1302723940876589.8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-5428016420319.124</v>
      </c>
      <c r="L5159" s="444">
        <f t="shared" ca="1" si="184"/>
        <v>-1308151957296908.8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-1308151957296908.8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-5450633155403.7861</v>
      </c>
      <c r="L5160" s="444">
        <f t="shared" ca="1" si="184"/>
        <v>-1313602590452312.5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-1313602590452312.5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-5473344126884.6357</v>
      </c>
      <c r="L5161" s="444">
        <f t="shared" ca="1" si="184"/>
        <v>-1319075934579197.3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-1319075934579197.3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-5496149727413.3223</v>
      </c>
      <c r="L5162" s="444">
        <f t="shared" ca="1" si="184"/>
        <v>-1324572084306610.5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-1324572084306610.5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-5519050351277.5439</v>
      </c>
      <c r="L5163" s="444">
        <f t="shared" ca="1" si="184"/>
        <v>-1330091134657888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-1330091134657888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-5542046394407.8662</v>
      </c>
      <c r="L5164" s="444">
        <f t="shared" ca="1" si="184"/>
        <v>-1335633181052295.8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-1335633181052295.8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-5565138254384.5654</v>
      </c>
      <c r="L5165" s="444">
        <f t="shared" ca="1" si="184"/>
        <v>-1341198319306680.3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-1341198319306680.3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-5588326330444.501</v>
      </c>
      <c r="L5166" s="444">
        <f t="shared" ca="1" si="184"/>
        <v>-1346786645637124.8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-1346786645637124.8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-5611611023488.0195</v>
      </c>
      <c r="L5167" s="444">
        <f t="shared" ca="1" si="184"/>
        <v>-1352398256660612.8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-1352398256660612.8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-5634992736085.8867</v>
      </c>
      <c r="L5168" s="444">
        <f t="shared" ca="1" si="184"/>
        <v>-1358033249396698.8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-1358033249396698.8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-5658471872486.2451</v>
      </c>
      <c r="L5169" s="444">
        <f t="shared" ca="1" si="184"/>
        <v>-1363691721269185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-1363691721269185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-5682048838621.6045</v>
      </c>
      <c r="L5170" s="444">
        <f t="shared" ca="1" si="184"/>
        <v>-1369373770107806.5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-1369373770107806.5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-5705724042115.8604</v>
      </c>
      <c r="L5171" s="444">
        <f t="shared" ca="1" si="184"/>
        <v>-1375079494149922.3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-1375079494149922.3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-5729497892291.3428</v>
      </c>
      <c r="L5172" s="444">
        <f t="shared" ca="1" si="184"/>
        <v>-1380808992042213.5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-1380808992042213.5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-5753370800175.8896</v>
      </c>
      <c r="L5173" s="444">
        <f t="shared" ca="1" si="184"/>
        <v>-1386562362842389.5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-1386562362842389.5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-5777343178509.9561</v>
      </c>
      <c r="L5174" s="444">
        <f t="shared" ca="1" si="184"/>
        <v>-1392339706020899.5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-1392339706020899.5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-5801415441753.748</v>
      </c>
      <c r="L5175" s="444">
        <f t="shared" ca="1" si="184"/>
        <v>-1398141121462653.3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-1398141121462653.3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-5825588006094.3887</v>
      </c>
      <c r="L5176" s="444">
        <f t="shared" ca="1" si="184"/>
        <v>-1403966709468747.8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-1403966709468747.8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-5849861289453.1152</v>
      </c>
      <c r="L5177" s="444">
        <f t="shared" ca="1" si="184"/>
        <v>-1409816570758200.8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-1409816570758200.8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-5874235711492.5029</v>
      </c>
      <c r="L5178" s="444">
        <f t="shared" ca="1" si="184"/>
        <v>-1415690806469693.3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-1415690806469693.3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-5898711693623.7217</v>
      </c>
      <c r="L5179" s="444">
        <f t="shared" ca="1" si="184"/>
        <v>-1421589518163317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-1421589518163317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-5923289659013.8203</v>
      </c>
      <c r="L5180" s="444">
        <f t="shared" ca="1" si="184"/>
        <v>-1427512807822330.8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-1427512807822330.8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-5947970032593.0449</v>
      </c>
      <c r="L5181" s="444">
        <f t="shared" ca="1" si="184"/>
        <v>-1433460777854923.8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-1433460777854923.8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-5972753241062.1826</v>
      </c>
      <c r="L5182" s="444">
        <f t="shared" ca="1" si="184"/>
        <v>-1439433531095986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-1439433531095986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-5997639712899.9414</v>
      </c>
      <c r="L5183" s="444">
        <f t="shared" ca="1" si="184"/>
        <v>-1445431170808886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-1445431170808886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-6022629878370.3584</v>
      </c>
      <c r="L5184" s="444">
        <f t="shared" ca="1" si="184"/>
        <v>-1451453800687256.3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-1451453800687256.3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-6047724169530.2344</v>
      </c>
      <c r="L5185" s="444">
        <f t="shared" ca="1" si="184"/>
        <v>-1457501524856786.5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-1457501524856786.5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-6072923020236.6104</v>
      </c>
      <c r="L5186" s="444">
        <f t="shared" ca="1" si="184"/>
        <v>-1463574447877023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-1463574447877023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-6098226866154.2627</v>
      </c>
      <c r="L5187" s="444">
        <f t="shared" ca="1" si="184"/>
        <v>-1469672674743177.3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-1469672674743177.3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-6123636144763.2383</v>
      </c>
      <c r="L5188" s="444">
        <f t="shared" ca="1" si="184"/>
        <v>-1475796310887940.5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-1475796310887940.5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-6149151295366.4189</v>
      </c>
      <c r="L5189" s="444">
        <f t="shared" ca="1" si="184"/>
        <v>-1481945462183307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-1481945462183307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-6174772759097.1123</v>
      </c>
      <c r="L5190" s="444">
        <f t="shared" ca="1" si="184"/>
        <v>-1488120234942404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-1488120234942404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-6200500978926.6836</v>
      </c>
      <c r="L5191" s="444">
        <f t="shared" ca="1" si="184"/>
        <v>-1494320735921330.8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-1494320735921330.8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-6226336399672.2109</v>
      </c>
      <c r="L5192" s="444">
        <f t="shared" ca="1" si="184"/>
        <v>-1500547072321003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-1500547072321003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-6252279468004.1787</v>
      </c>
      <c r="L5193" s="444">
        <f t="shared" ca="1" si="184"/>
        <v>-1506799351789007.3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-1506799351789007.3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-6278330632454.1973</v>
      </c>
      <c r="L5194" s="444">
        <f t="shared" ca="1" si="184"/>
        <v>-1513077682421461.5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-1513077682421461.5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-6304490343422.7559</v>
      </c>
      <c r="L5195" s="444">
        <f t="shared" ca="1" si="184"/>
        <v>-1519382172764884.3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-1519382172764884.3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-6330759053187.0176</v>
      </c>
      <c r="L5196" s="444">
        <f t="shared" ca="1" si="184"/>
        <v>-1525712931818071.3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-1525712931818071.3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-6357137215908.6299</v>
      </c>
      <c r="L5197" s="444">
        <f t="shared" ca="1" si="184"/>
        <v>-1532070069033980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-1532070069033980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-6383625287641.583</v>
      </c>
      <c r="L5198" s="444">
        <f t="shared" ca="1" si="184"/>
        <v>-1538453694321621.5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-1538453694321621.5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-6410223726340.0898</v>
      </c>
      <c r="L5199" s="444">
        <f t="shared" ca="1" si="184"/>
        <v>-1544863918047961.5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-1544863918047961.5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-6436932991866.5059</v>
      </c>
      <c r="L5200" s="444">
        <f t="shared" ca="1" si="184"/>
        <v>-1551300851039828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-1551300851039828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-6463753545999.2832</v>
      </c>
      <c r="L5201" s="444">
        <f t="shared" ca="1" si="184"/>
        <v>-1557764604585827.3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-1557764604585827.3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-6490685852440.9473</v>
      </c>
      <c r="L5202" s="444">
        <f t="shared" ca="1" si="184"/>
        <v>-1564255290438268.3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-1564255290438268.3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-6517730376826.1172</v>
      </c>
      <c r="L5203" s="444">
        <f t="shared" ca="1" si="184"/>
        <v>-1570773020815094.3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-1570773020815094.3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-6544887586729.5596</v>
      </c>
      <c r="L5204" s="444">
        <f t="shared" ca="1" si="184"/>
        <v>-1577317908401823.8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-1577317908401823.8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-6572157951674.2656</v>
      </c>
      <c r="L5205" s="444">
        <f t="shared" ca="1" si="184"/>
        <v>-1583890066353498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-1583890066353498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-6599541943139.5752</v>
      </c>
      <c r="L5206" s="444">
        <f t="shared" ca="1" si="184"/>
        <v>-1590489608296637.5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-1590489608296637.5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-6627040034569.3232</v>
      </c>
      <c r="L5207" s="444">
        <f t="shared" ca="1" si="184"/>
        <v>-1597116648331206.8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-1597116648331206.8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-6654652701380.0283</v>
      </c>
      <c r="L5208" s="444">
        <f t="shared" ca="1" si="184"/>
        <v>-1603771301032586.8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-1603771301032586.8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-6682380420969.1113</v>
      </c>
      <c r="L5209" s="444">
        <f t="shared" ca="1" si="184"/>
        <v>-1610453681453555.8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-1610453681453555.8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-6710223672723.1484</v>
      </c>
      <c r="L5210" s="444">
        <f t="shared" ca="1" si="184"/>
        <v>-1617163905126279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-1617163905126279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-6738182938026.1621</v>
      </c>
      <c r="L5211" s="444">
        <f t="shared" ca="1" si="184"/>
        <v>-1623902088064305.3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-1623902088064305.3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-6766258700267.9385</v>
      </c>
      <c r="L5212" s="444">
        <f t="shared" ca="1" si="184"/>
        <v>-1630668346764573.3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-1630668346764573.3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-6794451444852.3887</v>
      </c>
      <c r="L5213" s="444">
        <f t="shared" ca="1" si="184"/>
        <v>-1637462798209425.8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-1637462798209425.8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-6822761659205.9404</v>
      </c>
      <c r="L5214" s="444">
        <f t="shared" ca="1" si="184"/>
        <v>-1644285559868631.8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-1644285559868631.8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-6851189832785.9658</v>
      </c>
      <c r="L5215" s="444">
        <f t="shared" ca="1" si="184"/>
        <v>-1651136749701417.8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-1651136749701417.8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-6879736457089.2402</v>
      </c>
      <c r="L5216" s="444">
        <f t="shared" ca="1" si="184"/>
        <v>-1658016486158507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-1658016486158507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-6908402025660.4453</v>
      </c>
      <c r="L5217" s="444">
        <f t="shared" ca="1" si="184"/>
        <v>-1664924888184167.5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-1664924888184167.5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-6937187034100.6982</v>
      </c>
      <c r="L5218" s="444">
        <f t="shared" ca="1" si="184"/>
        <v>-1671862075218268.3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-1671862075218268.3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-6966091980076.1172</v>
      </c>
      <c r="L5219" s="444">
        <f t="shared" ca="1" si="184"/>
        <v>-1678828167198344.3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-1678828167198344.3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-6995117363326.4346</v>
      </c>
      <c r="L5220" s="444">
        <f t="shared" ca="1" si="184"/>
        <v>-1685823284561670.8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-1685823284561670.8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-7024263685673.6279</v>
      </c>
      <c r="L5221" s="444">
        <f t="shared" ca="1" si="184"/>
        <v>-1692847548247344.5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-1692847548247344.5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-7053531451030.6016</v>
      </c>
      <c r="L5222" s="444">
        <f t="shared" ca="1" si="184"/>
        <v>-1699901079698375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-1699901079698375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-7082921165409.8955</v>
      </c>
      <c r="L5223" s="444">
        <f t="shared" ca="1" si="184"/>
        <v>-1706984000863785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-1706984000863785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-7112433336932.4375</v>
      </c>
      <c r="L5224" s="444">
        <f t="shared" ca="1" si="184"/>
        <v>-1714096434200717.5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-1714096434200717.5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-7142068475836.3232</v>
      </c>
      <c r="L5225" s="444">
        <f t="shared" ca="1" si="184"/>
        <v>-1721238502676553.8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-1721238502676553.8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-7171827094485.6406</v>
      </c>
      <c r="L5226" s="444">
        <f t="shared" ca="1" si="184"/>
        <v>-1728410329771039.5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-1728410329771039.5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-7201709707379.3311</v>
      </c>
      <c r="L5227" s="444">
        <f t="shared" ca="1" si="184"/>
        <v>-1735612039478418.8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-1735612039478418.8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-7231716831160.0781</v>
      </c>
      <c r="L5228" s="444">
        <f t="shared" ca="1" si="184"/>
        <v>-1742843756309578.8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-1742843756309578.8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-7261848984623.2451</v>
      </c>
      <c r="L5229" s="444">
        <f t="shared" ca="1" si="184"/>
        <v>-1750105605294202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-1750105605294202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-7292106688725.8418</v>
      </c>
      <c r="L5230" s="444">
        <f t="shared" ca="1" si="184"/>
        <v>-1757397711982927.8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-1757397711982927.8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-7322490466595.5332</v>
      </c>
      <c r="L5231" s="444">
        <f t="shared" ca="1" si="184"/>
        <v>-1764720202449523.3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-1764720202449523.3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-7353000843539.6807</v>
      </c>
      <c r="L5232" s="444">
        <f t="shared" ca="1" si="184"/>
        <v>-1772073203293063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-1772073203293063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-7383638347054.4287</v>
      </c>
      <c r="L5233" s="444">
        <f t="shared" ca="1" si="184"/>
        <v>-1779456841640117.5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-1779456841640117.5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-7414403506833.8232</v>
      </c>
      <c r="L5234" s="444">
        <f t="shared" ca="1" si="184"/>
        <v>-1786871245146951.3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-1786871245146951.3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-7445296854778.9619</v>
      </c>
      <c r="L5235" s="444">
        <f t="shared" ca="1" si="184"/>
        <v>-1794316542001730.3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-1794316542001730.3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-7476318925007.209</v>
      </c>
      <c r="L5236" s="444">
        <f t="shared" ca="1" si="184"/>
        <v>-1801792860926737.5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-1801792860926737.5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-7507470253861.4063</v>
      </c>
      <c r="L5237" s="444">
        <f t="shared" ca="1" si="184"/>
        <v>-1809300331180599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-1809300331180599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-7538751379919.1621</v>
      </c>
      <c r="L5238" s="444">
        <f t="shared" ca="1" si="184"/>
        <v>-1816839082560518.3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-1816839082560518.3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-7570162844002.1592</v>
      </c>
      <c r="L5239" s="444">
        <f t="shared" ca="1" si="184"/>
        <v>-1824409245404520.5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-1824409245404520.5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-7601705189185.501</v>
      </c>
      <c r="L5240" s="444">
        <f t="shared" ca="1" si="184"/>
        <v>-1832010950593706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-1832010950593706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-7633378960807.1084</v>
      </c>
      <c r="L5241" s="444">
        <f t="shared" ca="1" si="184"/>
        <v>-1839644329554513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-1839644329554513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-7665184706477.1377</v>
      </c>
      <c r="L5242" s="444">
        <f t="shared" ca="1" si="184"/>
        <v>-1847309514260990.3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-1847309514260990.3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-7697122976087.458</v>
      </c>
      <c r="L5243" s="444">
        <f t="shared" ca="1" si="184"/>
        <v>-1855006637237077.8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-1855006637237077.8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-7729194321821.1582</v>
      </c>
      <c r="L5244" s="444">
        <f t="shared" ca="1" si="184"/>
        <v>-1862735831558899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-1862735831558899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-7761399298162.0801</v>
      </c>
      <c r="L5245" s="444">
        <f t="shared" ca="1" si="184"/>
        <v>-1870497230857061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-1870497230857061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-7793738461904.4199</v>
      </c>
      <c r="L5246" s="444">
        <f t="shared" ca="1" si="184"/>
        <v>-1878290969318965.5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-1878290969318965.5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-7826212372162.3555</v>
      </c>
      <c r="L5247" s="444">
        <f t="shared" ca="1" si="184"/>
        <v>-1886117181691127.8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-1886117181691127.8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-7858821590379.6992</v>
      </c>
      <c r="L5248" s="444">
        <f t="shared" ca="1" si="184"/>
        <v>-1893976003281507.5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-1893976003281507.5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-7891566680339.6133</v>
      </c>
      <c r="L5249" s="444">
        <f t="shared" ca="1" si="184"/>
        <v>-1901867569961847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-1901867569961847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-7924448208174.3633</v>
      </c>
      <c r="L5250" s="444">
        <f t="shared" ca="1" si="184"/>
        <v>-1909792018170021.3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-1909792018170021.3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-7957466742375.0869</v>
      </c>
      <c r="L5251" s="444">
        <f t="shared" ca="1" si="184"/>
        <v>-1917749484912396.3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-1917749484912396.3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-7990622853801.6494</v>
      </c>
      <c r="L5252" s="444">
        <f t="shared" ca="1" si="184"/>
        <v>-1925740107766198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-1925740107766198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-8023917115692.4922</v>
      </c>
      <c r="L5253" s="444">
        <f t="shared" ca="1" si="184"/>
        <v>-1933764024881890.5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-1933764024881890.5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-8057350103674.5439</v>
      </c>
      <c r="L5254" s="444">
        <f t="shared" ca="1" si="184"/>
        <v>-1941821374985565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-1941821374985565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-8090922395773.1875</v>
      </c>
      <c r="L5255" s="444">
        <f t="shared" ca="1" si="184"/>
        <v>-1949912297381338.3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-1949912297381338.3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-8124634572422.2412</v>
      </c>
      <c r="L5256" s="444">
        <f t="shared" ca="1" si="184"/>
        <v>-1958036931953760.5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-1958036931953760.5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-8158487216474.002</v>
      </c>
      <c r="L5257" s="444">
        <f t="shared" ca="1" si="184"/>
        <v>-1966195419170234.5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-1966195419170234.5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-8192480913209.3105</v>
      </c>
      <c r="L5258" s="444">
        <f t="shared" ca="1" si="184"/>
        <v>-1974387900083443.8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-1974387900083443.8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-8226616250347.6826</v>
      </c>
      <c r="L5259" s="444">
        <f t="shared" ca="1" si="184"/>
        <v>-1982614516333791.5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-1982614516333791.5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-8260893818057.4658</v>
      </c>
      <c r="L5260" s="444">
        <f t="shared" ca="1" si="184"/>
        <v>-1990875410151849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-1990875410151849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-8295314208966.0371</v>
      </c>
      <c r="L5261" s="444">
        <f t="shared" ca="1" si="184"/>
        <v>-1999170724360815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-1999170724360815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-8329878018170.0625</v>
      </c>
      <c r="L5262" s="444">
        <f t="shared" ca="1" si="184"/>
        <v>-2007500602378985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-2007500602378985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-8364585843245.7715</v>
      </c>
      <c r="L5263" s="444">
        <f t="shared" ca="1" si="184"/>
        <v>-2015865188222230.8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-2015865188222230.8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-8399438284259.2939</v>
      </c>
      <c r="L5264" s="444">
        <f t="shared" ca="1" si="184"/>
        <v>-2024264626506490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-2024264626506490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-8434435943777.042</v>
      </c>
      <c r="L5265" s="444">
        <f t="shared" ca="1" si="184"/>
        <v>-2032699062450267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-2032699062450267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-8469579426876.1123</v>
      </c>
      <c r="L5266" s="444">
        <f t="shared" ca="1" si="184"/>
        <v>-2041168641877143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-2041168641877143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-8504869341154.7627</v>
      </c>
      <c r="L5267" s="444">
        <f t="shared" ca="1" si="184"/>
        <v>-2049673511218297.8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-2049673511218297.8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-8540306296742.9072</v>
      </c>
      <c r="L5268" s="444">
        <f t="shared" ca="1" si="184"/>
        <v>-2058213817515040.8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-2058213817515040.8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-8575890906312.6699</v>
      </c>
      <c r="L5269" s="444">
        <f t="shared" ca="1" si="184"/>
        <v>-2066789708421353.5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-2066789708421353.5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-8611623785088.9727</v>
      </c>
      <c r="L5270" s="444">
        <f t="shared" ca="1" si="184"/>
        <v>-2075401332206442.5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-2075401332206442.5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-8647505550860.1758</v>
      </c>
      <c r="L5271" s="444">
        <f t="shared" ca="1" si="184"/>
        <v>-2084048837757302.8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-2084048837757302.8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-8683536823988.7607</v>
      </c>
      <c r="L5272" s="444">
        <f t="shared" ca="1" si="184"/>
        <v>-2092732374581291.5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-2092732374581291.5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-8719718227422.0469</v>
      </c>
      <c r="L5273" s="444">
        <f t="shared" ca="1" si="184"/>
        <v>-2101452092808713.5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-2101452092808713.5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-8756050386702.9727</v>
      </c>
      <c r="L5274" s="444">
        <f t="shared" ca="1" si="184"/>
        <v>-2110208143195416.5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-2110208143195416.5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-8792533929980.9033</v>
      </c>
      <c r="L5275" s="444">
        <f t="shared" ca="1" si="184"/>
        <v>-2119000677125397.5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-2119000677125397.5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-8829169488022.4883</v>
      </c>
      <c r="L5276" s="444">
        <f t="shared" ca="1" si="184"/>
        <v>-2127829846613420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-2127829846613420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-8865957694222.584</v>
      </c>
      <c r="L5277" s="444">
        <f t="shared" ca="1" si="184"/>
        <v>-2136695804307642.5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-2136695804307642.5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-8902899184615.1777</v>
      </c>
      <c r="L5278" s="444">
        <f t="shared" ca="1" si="184"/>
        <v>-2145598703492257.8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-2145598703492257.8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-8939994597884.4063</v>
      </c>
      <c r="L5279" s="444">
        <f t="shared" ca="1" si="184"/>
        <v>-2154538698090142.3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-2154538698090142.3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-8977244575375.5918</v>
      </c>
      <c r="L5280" s="444">
        <f t="shared" ca="1" si="184"/>
        <v>-2163515942665517.8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-2163515942665517.8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-9014649761106.3242</v>
      </c>
      <c r="L5281" s="444">
        <f t="shared" ca="1" si="184"/>
        <v>-2172530592426624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-2172530592426624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-9052210801777.6016</v>
      </c>
      <c r="L5282" s="444">
        <f t="shared" ca="1" si="184"/>
        <v>-2181582803228401.5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-2181582803228401.5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-9089928346785.0078</v>
      </c>
      <c r="L5283" s="444">
        <f t="shared" ca="1" si="184"/>
        <v>-2190672731575186.5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-2190672731575186.5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-9127803048229.9453</v>
      </c>
      <c r="L5284" s="444">
        <f t="shared" ca="1" si="184"/>
        <v>-2199800534623416.5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-2199800534623416.5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-9165835560930.9004</v>
      </c>
      <c r="L5285" s="444">
        <f t="shared" ca="1" si="184"/>
        <v>-2208966370184347.5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-2208966370184347.5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-9204026542434.7813</v>
      </c>
      <c r="L5286" s="444">
        <f t="shared" ca="1" si="184"/>
        <v>-2218170396726782.3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-2218170396726782.3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-9242376653028.2598</v>
      </c>
      <c r="L5287" s="444">
        <f t="shared" ca="1" si="184"/>
        <v>-2227412773379810.5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-2227412773379810.5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-9280886555749.2109</v>
      </c>
      <c r="L5288" s="444">
        <f t="shared" ca="1" si="184"/>
        <v>-2236693659935559.8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-2236693659935559.8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-9319556916398.166</v>
      </c>
      <c r="L5289" s="444">
        <f t="shared" ca="1" si="184"/>
        <v>-2246013216851958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-2246013216851958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-9358388403549.8242</v>
      </c>
      <c r="L5290" s="444">
        <f t="shared" ca="1" si="184"/>
        <v>-2255371605255508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-2255371605255508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-9397381688564.6172</v>
      </c>
      <c r="L5291" s="444">
        <f t="shared" ca="1" si="184"/>
        <v>-2264768986944072.5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-2264768986944072.5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-9436537445600.3027</v>
      </c>
      <c r="L5292" s="444">
        <f t="shared" ca="1" si="184"/>
        <v>-2274205524389673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-2274205524389673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-9475856351623.6367</v>
      </c>
      <c r="L5293" s="444">
        <f t="shared" ca="1" si="184"/>
        <v>-2283681380741296.5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-2283681380741296.5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-9515339086422.0684</v>
      </c>
      <c r="L5294" s="444">
        <f t="shared" ca="1" si="184"/>
        <v>-2293196719827718.5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-2293196719827718.5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-9554986332615.4941</v>
      </c>
      <c r="L5295" s="444">
        <f t="shared" ca="1" si="184"/>
        <v>-2302751706160334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-2302751706160334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-9594798775668.0586</v>
      </c>
      <c r="L5296" s="444">
        <f t="shared" ca="1" si="184"/>
        <v>-2312346504936002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-2312346504936002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-9634777103900.0078</v>
      </c>
      <c r="L5297" s="444">
        <f t="shared" ca="1" si="184"/>
        <v>-2321981282039902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-2321981282039902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-9674922008499.5918</v>
      </c>
      <c r="L5298" s="444">
        <f t="shared" ca="1" si="184"/>
        <v>-2331656204048401.5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-2331656204048401.5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-9715234183535.0059</v>
      </c>
      <c r="L5299" s="444">
        <f t="shared" ca="1" si="184"/>
        <v>-2341371438231936.5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-2341371438231936.5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-9755714325966.4023</v>
      </c>
      <c r="L5300" s="444">
        <f t="shared" ca="1" si="184"/>
        <v>-2351127152557903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-2351127152557903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-9796363135657.9297</v>
      </c>
      <c r="L5301" s="444">
        <f t="shared" ca="1" si="184"/>
        <v>-2360923515693561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-2360923515693561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-9837181315389.8379</v>
      </c>
      <c r="L5302" s="444">
        <f t="shared" ca="1" si="184"/>
        <v>-2370760697008951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-2370760697008951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-9878169570870.6289</v>
      </c>
      <c r="L5303" s="444">
        <f t="shared" ca="1" si="184"/>
        <v>-2380638866579821.5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-2380638866579821.5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-9919328610749.2559</v>
      </c>
      <c r="L5304" s="444">
        <f t="shared" ca="1" si="184"/>
        <v>-2390558195190571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-2390558195190571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-9960659146627.3789</v>
      </c>
      <c r="L5305" s="444">
        <f t="shared" ca="1" si="184"/>
        <v>-2400518854337198.5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-2400518854337198.5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-10002161893071.66</v>
      </c>
      <c r="L5306" s="444">
        <f t="shared" ca="1" si="184"/>
        <v>-2410521016230270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-2410521016230270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-10043837567626.125</v>
      </c>
      <c r="L5307" s="444">
        <f t="shared" ca="1" si="184"/>
        <v>-2420564853797896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-2420564853797896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-10085686890824.566</v>
      </c>
      <c r="L5308" s="444">
        <f t="shared" ca="1" si="184"/>
        <v>-2430650540688720.5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-2430650540688720.5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-10127710586203.002</v>
      </c>
      <c r="L5309" s="444">
        <f t="shared" ca="1" si="184"/>
        <v>-2440778251274923.5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-2440778251274923.5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-10169909380312.182</v>
      </c>
      <c r="L5310" s="444">
        <f t="shared" ca="1" si="184"/>
        <v>-2450948160655235.5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-2450948160655235.5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-10212284002730.148</v>
      </c>
      <c r="L5311" s="444">
        <f t="shared" ca="1" si="184"/>
        <v>-2461160444657965.5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-2461160444657965.5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-10254835186074.855</v>
      </c>
      <c r="L5312" s="444">
        <f t="shared" ca="1" si="184"/>
        <v>-2471415279844040.5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-2471415279844040.5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-10297563666016.836</v>
      </c>
      <c r="L5313" s="444">
        <f t="shared" ca="1" si="184"/>
        <v>-2481712843510057.5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-2481712843510057.5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-10340470181291.906</v>
      </c>
      <c r="L5314" s="444">
        <f t="shared" ca="1" si="184"/>
        <v>-2492053313691349.5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-2492053313691349.5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-10383555473713.957</v>
      </c>
      <c r="L5315" s="444">
        <f t="shared" ca="1" si="184"/>
        <v>-2502436869165063.5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-2502436869165063.5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-10426820288187.764</v>
      </c>
      <c r="L5316" s="444">
        <f t="shared" ca="1" si="184"/>
        <v>-2512863689453251.5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-2512863689453251.5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-10470265372721.881</v>
      </c>
      <c r="L5317" s="444">
        <f t="shared" ca="1" si="184"/>
        <v>-2523333954825973.5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-2523333954825973.5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-10513891478441.557</v>
      </c>
      <c r="L5318" s="444">
        <f t="shared" ca="1" si="184"/>
        <v>-2533847846304415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-2533847846304415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-10557699359601.729</v>
      </c>
      <c r="L5319" s="444">
        <f t="shared" ca="1" si="184"/>
        <v>-2544405545664016.5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-2544405545664016.5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-10601689773600.068</v>
      </c>
      <c r="L5320" s="444">
        <f t="shared" ca="1" si="184"/>
        <v>-2555007235437616.5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-2555007235437616.5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-10645863480990.068</v>
      </c>
      <c r="L5321" s="444">
        <f t="shared" ca="1" si="184"/>
        <v>-2565653098918606.5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-2565653098918606.5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-10690221245494.193</v>
      </c>
      <c r="L5322" s="444">
        <f t="shared" ca="1" si="184"/>
        <v>-2576343320164100.5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-2576343320164100.5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-10734763834017.086</v>
      </c>
      <c r="L5323" s="444">
        <f t="shared" ca="1" si="184"/>
        <v>-2587078083998117.5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-2587078083998117.5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-10779492016658.822</v>
      </c>
      <c r="L5324" s="444">
        <f t="shared" ca="1" si="184"/>
        <v>-2597857576014776.5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-2597857576014776.5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-10824406566728.234</v>
      </c>
      <c r="L5325" s="444">
        <f t="shared" ca="1" si="184"/>
        <v>-2608681982581504.5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-2608681982581504.5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-10869508260756.27</v>
      </c>
      <c r="L5326" s="444">
        <f t="shared" ca="1" si="184"/>
        <v>-2619551490842261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-2619551490842261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-10914797878509.42</v>
      </c>
      <c r="L5327" s="444">
        <f t="shared" ca="1" si="184"/>
        <v>-2630466288720770.5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-2630466288720770.5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-10960276203003.211</v>
      </c>
      <c r="L5328" s="444">
        <f t="shared" ca="1" si="184"/>
        <v>-2641426564923773.5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-2641426564923773.5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-11005944020515.723</v>
      </c>
      <c r="L5329" s="444">
        <f t="shared" ca="1" si="184"/>
        <v>-2652432508944289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-2652432508944289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-11051802120601.203</v>
      </c>
      <c r="L5330" s="444">
        <f t="shared" ca="1" si="184"/>
        <v>-2663484311064890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-2663484311064890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-11097851296103.709</v>
      </c>
      <c r="L5331" s="444">
        <f t="shared" ca="1" si="184"/>
        <v>-2674582162360993.5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-2674582162360993.5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-11144092343170.807</v>
      </c>
      <c r="L5332" s="444">
        <f t="shared" ca="1" si="184"/>
        <v>-2685726254704164.5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-2685726254704164.5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-11190526061267.352</v>
      </c>
      <c r="L5333" s="444">
        <f t="shared" ca="1" si="184"/>
        <v>-2696916780765432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-2696916780765432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-11237153253189.301</v>
      </c>
      <c r="L5334" s="444">
        <f t="shared" ca="1" si="184"/>
        <v>-2708153934018621.5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-2708153934018621.5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-11283974725077.59</v>
      </c>
      <c r="L5335" s="444">
        <f t="shared" ca="1" si="184"/>
        <v>-2719437908743699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-2719437908743699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-11330991286432.078</v>
      </c>
      <c r="L5336" s="444">
        <f t="shared" ca="1" si="184"/>
        <v>-2730768900030131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-2730768900030131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-11378203750125.545</v>
      </c>
      <c r="L5337" s="444">
        <f t="shared" ca="1" si="184"/>
        <v>-2742147103780256.5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-2742147103780256.5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-11425612932417.734</v>
      </c>
      <c r="L5338" s="444">
        <f t="shared" ca="1" si="184"/>
        <v>-2753572716712674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-2753572716712674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-11473219652969.475</v>
      </c>
      <c r="L5339" s="444">
        <f t="shared" ca="1" si="184"/>
        <v>-2765045936365643.5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-2765045936365643.5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-11521024734856.848</v>
      </c>
      <c r="L5340" s="444">
        <f t="shared" ca="1" si="184"/>
        <v>-2776566961100500.5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-2776566961100500.5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-11569029004585.418</v>
      </c>
      <c r="L5341" s="444">
        <f t="shared" ca="1" si="184"/>
        <v>-2788135990105086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-2788135990105086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-11617233292104.525</v>
      </c>
      <c r="L5342" s="444">
        <f t="shared" ca="1" si="184"/>
        <v>-2799753223397190.5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-2799753223397190.5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-11665638430821.627</v>
      </c>
      <c r="L5343" s="444">
        <f t="shared" ca="1" si="184"/>
        <v>-2811418861828012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-2811418861828012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-11714245257616.717</v>
      </c>
      <c r="L5344" s="444">
        <f t="shared" ca="1" si="184"/>
        <v>-2823133107085628.5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-2823133107085628.5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-11763054612856.785</v>
      </c>
      <c r="L5345" s="444">
        <f t="shared" ca="1" si="184"/>
        <v>-2834896161698485.5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-2834896161698485.5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-11812067340410.355</v>
      </c>
      <c r="L5346" s="444">
        <f t="shared" ca="1" si="184"/>
        <v>-2846708229038896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-2846708229038896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-11861284287662.066</v>
      </c>
      <c r="L5347" s="444">
        <f t="shared" ca="1" si="184"/>
        <v>-2858569513326558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-2858569513326558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-11910706305527.324</v>
      </c>
      <c r="L5348" s="444">
        <f t="shared" ca="1" si="184"/>
        <v>-2870480219632085.5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-2870480219632085.5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-11960334248467.023</v>
      </c>
      <c r="L5349" s="444">
        <f t="shared" ca="1" si="184"/>
        <v>-2882440553880552.5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-2882440553880552.5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-12010168974502.303</v>
      </c>
      <c r="L5350" s="444">
        <f t="shared" ca="1" si="184"/>
        <v>-2894450722855055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-2894450722855055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-12060211345229.396</v>
      </c>
      <c r="L5351" s="444">
        <f t="shared" ca="1" si="184"/>
        <v>-2906510934200284.5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-2906510934200284.5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-12110462225834.52</v>
      </c>
      <c r="L5352" s="444">
        <f t="shared" ca="1" si="184"/>
        <v>-2918621396426119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-2918621396426119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-12160922485108.828</v>
      </c>
      <c r="L5353" s="444">
        <f t="shared" ca="1" si="184"/>
        <v>-2930782318911228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-2930782318911228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-12211592995463.449</v>
      </c>
      <c r="L5354" s="444">
        <f t="shared" ca="1" si="184"/>
        <v>-2942993911906691.5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-2942993911906691.5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-12262474632944.547</v>
      </c>
      <c r="L5355" s="444">
        <f t="shared" ca="1" si="184"/>
        <v>-2955256386539636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-2955256386539636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-12313568277248.482</v>
      </c>
      <c r="L5356" s="444">
        <f t="shared" ca="1" si="184"/>
        <v>-2967569954816884.5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-2967569954816884.5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-12364874811737.02</v>
      </c>
      <c r="L5357" s="444">
        <f t="shared" ca="1" si="184"/>
        <v>-2979934829628621.5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-2979934829628621.5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-12416395123452.59</v>
      </c>
      <c r="L5358" s="444">
        <f t="shared" ca="1" si="184"/>
        <v>-2992351224752074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-2992351224752074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-12468130103133.641</v>
      </c>
      <c r="L5359" s="444">
        <f t="shared" ca="1" si="184"/>
        <v>-3004819354855207.5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-3004819354855207.5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-12520080645230.031</v>
      </c>
      <c r="L5360" s="444">
        <f t="shared" ca="1" si="184"/>
        <v>-3017339435500437.5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-3017339435500437.5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-12572247647918.49</v>
      </c>
      <c r="L5361" s="444">
        <f t="shared" ca="1" si="184"/>
        <v>-3029911683148356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-3029911683148356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-12624632013118.15</v>
      </c>
      <c r="L5362" s="444">
        <f t="shared" ca="1" si="184"/>
        <v>-3042536315161474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-3042536315161474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-12677234646506.141</v>
      </c>
      <c r="L5363" s="444">
        <f t="shared" ref="L5363:L5617" ca="1" si="189">I5363-J5363+K5363</f>
        <v>-3055213549807980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-3055213549807980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-12730056457533.25</v>
      </c>
      <c r="L5364" s="444">
        <f t="shared" ca="1" si="189"/>
        <v>-3067943606265513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-3067943606265513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-12783098359439.637</v>
      </c>
      <c r="L5365" s="444">
        <f t="shared" ca="1" si="189"/>
        <v>-3080726704624952.5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-3080726704624952.5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-12836361269270.635</v>
      </c>
      <c r="L5366" s="444">
        <f t="shared" ca="1" si="189"/>
        <v>-3093563065894223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-3093563065894223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-12889846107892.596</v>
      </c>
      <c r="L5367" s="444">
        <f t="shared" ca="1" si="189"/>
        <v>-3106452912002115.5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-3106452912002115.5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-12943553800008.814</v>
      </c>
      <c r="L5368" s="444">
        <f t="shared" ca="1" si="189"/>
        <v>-3119396465802124.5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-3119396465802124.5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-12997485274175.52</v>
      </c>
      <c r="L5369" s="444">
        <f t="shared" ca="1" si="189"/>
        <v>-3132393951076300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-3132393951076300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-13051641462817.916</v>
      </c>
      <c r="L5370" s="444">
        <f t="shared" ca="1" si="189"/>
        <v>-3145445592539118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-3145445592539118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-13106023302246.324</v>
      </c>
      <c r="L5371" s="444">
        <f t="shared" ca="1" si="189"/>
        <v>-3158551615841364.5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-3158551615841364.5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-13160631732672.352</v>
      </c>
      <c r="L5372" s="444">
        <f t="shared" ca="1" si="189"/>
        <v>-3171712247574037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-3171712247574037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-13215467698225.154</v>
      </c>
      <c r="L5373" s="444">
        <f t="shared" ca="1" si="189"/>
        <v>-3184927715272262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-3184927715272262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-13270532146967.758</v>
      </c>
      <c r="L5374" s="444">
        <f t="shared" ca="1" si="189"/>
        <v>-3198198247419230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-3198198247419230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-13325826030913.459</v>
      </c>
      <c r="L5375" s="444">
        <f t="shared" ca="1" si="189"/>
        <v>-3211524073450143.5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-3211524073450143.5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-13381350306042.264</v>
      </c>
      <c r="L5376" s="444">
        <f t="shared" ca="1" si="189"/>
        <v>-3224905423756186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-3224905423756186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-13437105932317.441</v>
      </c>
      <c r="L5377" s="444">
        <f t="shared" ca="1" si="189"/>
        <v>-3238342529688503.5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-3238342529688503.5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-13493093873702.098</v>
      </c>
      <c r="L5378" s="444">
        <f t="shared" ca="1" si="189"/>
        <v>-3251835623562205.5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-3251835623562205.5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-13549315098175.855</v>
      </c>
      <c r="L5379" s="444">
        <f t="shared" ca="1" si="189"/>
        <v>-3265384938660381.5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-3265384938660381.5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-13605770577751.59</v>
      </c>
      <c r="L5380" s="444">
        <f t="shared" ca="1" si="189"/>
        <v>-3278990709238133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-3278990709238133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-13662461288492.221</v>
      </c>
      <c r="L5381" s="444">
        <f t="shared" ca="1" si="189"/>
        <v>-3292653170526625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-3292653170526625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-13719388210527.604</v>
      </c>
      <c r="L5382" s="444">
        <f t="shared" ca="1" si="189"/>
        <v>-3306372558737152.5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-3306372558737152.5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-13776552328071.469</v>
      </c>
      <c r="L5383" s="444">
        <f t="shared" ca="1" si="189"/>
        <v>-3320149111065224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-3320149111065224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-13833954629438.434</v>
      </c>
      <c r="L5384" s="444">
        <f t="shared" ca="1" si="189"/>
        <v>-3333983065694662.5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-3333983065694662.5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-13891596107061.094</v>
      </c>
      <c r="L5385" s="444">
        <f t="shared" ca="1" si="189"/>
        <v>-3347874661801723.5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-3347874661801723.5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-13949477757507.182</v>
      </c>
      <c r="L5386" s="444">
        <f t="shared" ca="1" si="189"/>
        <v>-3361824139559230.5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-3361824139559230.5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-14007600581496.793</v>
      </c>
      <c r="L5387" s="444">
        <f t="shared" ca="1" si="189"/>
        <v>-3375831740140727.5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-3375831740140727.5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-14065965583919.697</v>
      </c>
      <c r="L5388" s="444">
        <f t="shared" ca="1" si="189"/>
        <v>-3389897705724647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-3389897705724647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-14124573773852.695</v>
      </c>
      <c r="L5389" s="444">
        <f t="shared" ca="1" si="189"/>
        <v>-3404022279498499.5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-3404022279498499.5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-14183426164577.08</v>
      </c>
      <c r="L5390" s="444">
        <f t="shared" ca="1" si="189"/>
        <v>-3418205705663076.5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-3418205705663076.5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-14242523773596.152</v>
      </c>
      <c r="L5391" s="444">
        <f t="shared" ca="1" si="189"/>
        <v>-3432448229436672.5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-3432448229436672.5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-14301867622652.803</v>
      </c>
      <c r="L5392" s="444">
        <f t="shared" ca="1" si="189"/>
        <v>-3446750097059325.5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-3446750097059325.5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-14361458737747.189</v>
      </c>
      <c r="L5393" s="444">
        <f t="shared" ca="1" si="189"/>
        <v>-3461111555797072.5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-3461111555797072.5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-14421298149154.469</v>
      </c>
      <c r="L5394" s="444">
        <f t="shared" ca="1" si="189"/>
        <v>-3475532853946227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-3475532853946227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-14481386891442.611</v>
      </c>
      <c r="L5395" s="444">
        <f t="shared" ca="1" si="189"/>
        <v>-3490014240837669.5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-3490014240837669.5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-14541726003490.289</v>
      </c>
      <c r="L5396" s="444">
        <f t="shared" ca="1" si="189"/>
        <v>-3504555966841160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-3504555966841160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-14602316528504.834</v>
      </c>
      <c r="L5397" s="444">
        <f t="shared" ca="1" si="189"/>
        <v>-3519158283369665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-3519158283369665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-14663159514040.273</v>
      </c>
      <c r="L5398" s="444">
        <f t="shared" ca="1" si="189"/>
        <v>-3533821442883705.5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-3533821442883705.5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-14724256012015.439</v>
      </c>
      <c r="L5399" s="444">
        <f t="shared" ca="1" si="189"/>
        <v>-3548545698895721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-3548545698895721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-14785607078732.17</v>
      </c>
      <c r="L5400" s="444">
        <f t="shared" ca="1" si="189"/>
        <v>-3563331305974453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-3563331305974453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-14847213774893.557</v>
      </c>
      <c r="L5401" s="444">
        <f t="shared" ca="1" si="189"/>
        <v>-3578178519749346.5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-3578178519749346.5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-14909077165622.277</v>
      </c>
      <c r="L5402" s="444">
        <f t="shared" ca="1" si="189"/>
        <v>-3593087596914969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-3593087596914969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-14971198320479.037</v>
      </c>
      <c r="L5403" s="444">
        <f t="shared" ca="1" si="189"/>
        <v>-3608058795235448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-3608058795235448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-15033578313481.033</v>
      </c>
      <c r="L5404" s="444">
        <f t="shared" ca="1" si="189"/>
        <v>-3623092373548929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-3623092373548929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-15096218223120.537</v>
      </c>
      <c r="L5405" s="444">
        <f t="shared" ca="1" si="189"/>
        <v>-3638188591772049.5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-3638188591772049.5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-15159119132383.539</v>
      </c>
      <c r="L5406" s="444">
        <f t="shared" ca="1" si="189"/>
        <v>-3653347710904433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-3653347710904433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-15222282128768.471</v>
      </c>
      <c r="L5407" s="444">
        <f t="shared" ca="1" si="189"/>
        <v>-3668569993033201.5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-3668569993033201.5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-15285708304305.006</v>
      </c>
      <c r="L5408" s="444">
        <f t="shared" ca="1" si="189"/>
        <v>-3683855701337506.5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-3683855701337506.5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-15349398755572.943</v>
      </c>
      <c r="L5409" s="444">
        <f t="shared" ca="1" si="189"/>
        <v>-3699205100093079.5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-3699205100093079.5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-15413354583721.162</v>
      </c>
      <c r="L5410" s="444">
        <f t="shared" ca="1" si="189"/>
        <v>-3714618454676800.5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-3714618454676800.5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-15477576894486.67</v>
      </c>
      <c r="L5411" s="444">
        <f t="shared" ca="1" si="189"/>
        <v>-3730096031571287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-3730096031571287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-15542066798213.695</v>
      </c>
      <c r="L5412" s="444">
        <f t="shared" ca="1" si="189"/>
        <v>-3745638098369500.5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-3745638098369500.5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-15606825409872.918</v>
      </c>
      <c r="L5413" s="444">
        <f t="shared" ca="1" si="189"/>
        <v>-3761244923779373.5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-3761244923779373.5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-15671853849080.723</v>
      </c>
      <c r="L5414" s="444">
        <f t="shared" ca="1" si="189"/>
        <v>-3776916777628454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-3776916777628454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-15737153240118.557</v>
      </c>
      <c r="L5415" s="444">
        <f t="shared" ca="1" si="189"/>
        <v>-3792653930868572.5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-3792653930868572.5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-15802724711952.385</v>
      </c>
      <c r="L5416" s="444">
        <f t="shared" ca="1" si="189"/>
        <v>-3808456655580525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-3808456655580525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-15868569398252.186</v>
      </c>
      <c r="L5417" s="444">
        <f t="shared" ca="1" si="189"/>
        <v>-3824325224978777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-3824325224978777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-15934688437411.572</v>
      </c>
      <c r="L5418" s="444">
        <f t="shared" ca="1" si="189"/>
        <v>-3840259913416188.5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-3840259913416188.5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-16001082972567.451</v>
      </c>
      <c r="L5419" s="444">
        <f t="shared" ca="1" si="189"/>
        <v>-3856260996388756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-3856260996388756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-16067754151619.816</v>
      </c>
      <c r="L5420" s="444">
        <f t="shared" ca="1" si="189"/>
        <v>-3872328750540376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-3872328750540376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-16134703127251.566</v>
      </c>
      <c r="L5421" s="444">
        <f t="shared" ca="1" si="189"/>
        <v>-3888463453667627.5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-3888463453667627.5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-16201931056948.447</v>
      </c>
      <c r="L5422" s="444">
        <f t="shared" ca="1" si="189"/>
        <v>-3904665384724576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-3904665384724576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-16269439103019.066</v>
      </c>
      <c r="L5423" s="444">
        <f t="shared" ca="1" si="189"/>
        <v>-3920934823827595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-3920934823827595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-16337228432614.979</v>
      </c>
      <c r="L5424" s="444">
        <f t="shared" ca="1" si="189"/>
        <v>-3937272052260210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-3937272052260210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-16405300217750.875</v>
      </c>
      <c r="L5425" s="444">
        <f t="shared" ca="1" si="189"/>
        <v>-3953677352477961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-3953677352477961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-16473655635324.838</v>
      </c>
      <c r="L5426" s="444">
        <f t="shared" ca="1" si="189"/>
        <v>-3970151008113286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-3970151008113286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-16542295867138.691</v>
      </c>
      <c r="L5427" s="444">
        <f t="shared" ca="1" si="189"/>
        <v>-3986693303980424.5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-3986693303980424.5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-16611222099918.438</v>
      </c>
      <c r="L5428" s="444">
        <f t="shared" ca="1" si="189"/>
        <v>-4003304526080343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-4003304526080343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-16680435525334.762</v>
      </c>
      <c r="L5429" s="444">
        <f t="shared" ca="1" si="189"/>
        <v>-4019984961605678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-4019984961605678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-16749937340023.658</v>
      </c>
      <c r="L5430" s="444">
        <f t="shared" ca="1" si="189"/>
        <v>-4036734898945701.5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-4036734898945701.5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-16819728745607.092</v>
      </c>
      <c r="L5431" s="444">
        <f t="shared" ca="1" si="189"/>
        <v>-4053554627691308.5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-4053554627691308.5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-16889810948713.785</v>
      </c>
      <c r="L5432" s="444">
        <f t="shared" ca="1" si="189"/>
        <v>-4070444438640022.5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-4070444438640022.5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-16960185161000.096</v>
      </c>
      <c r="L5433" s="444">
        <f t="shared" ca="1" si="189"/>
        <v>-4087404623801022.5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-4087404623801022.5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-17030852599170.93</v>
      </c>
      <c r="L5434" s="444">
        <f t="shared" ca="1" si="189"/>
        <v>-4104435476400193.5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-4104435476400193.5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-17101814485000.809</v>
      </c>
      <c r="L5435" s="444">
        <f t="shared" ca="1" si="189"/>
        <v>-4121537290885194.5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-4121537290885194.5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-17173072045354.979</v>
      </c>
      <c r="L5436" s="444">
        <f t="shared" ca="1" si="189"/>
        <v>-4138710362930549.5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-4138710362930549.5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-17244626512210.623</v>
      </c>
      <c r="L5437" s="444">
        <f t="shared" ca="1" si="189"/>
        <v>-4155954989442760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-4155954989442760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-17316479122678.168</v>
      </c>
      <c r="L5438" s="444">
        <f t="shared" ca="1" si="189"/>
        <v>-4173271468565438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-4173271468565438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-17388631119022.658</v>
      </c>
      <c r="L5439" s="444">
        <f t="shared" ca="1" si="189"/>
        <v>-4190660099684460.5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-4190660099684460.5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-17461083748685.25</v>
      </c>
      <c r="L5440" s="444">
        <f t="shared" ca="1" si="189"/>
        <v>-4208121183433146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-4208121183433146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-17533838264304.775</v>
      </c>
      <c r="L5441" s="444">
        <f t="shared" ca="1" si="189"/>
        <v>-4225655021697451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-4225655021697451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-17606895923739.379</v>
      </c>
      <c r="L5442" s="444">
        <f t="shared" ca="1" si="189"/>
        <v>-4243261917621190.5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-4243261917621190.5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-17680257990088.297</v>
      </c>
      <c r="L5443" s="444">
        <f t="shared" ca="1" si="189"/>
        <v>-4260942175611279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-4260942175611279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-17753925731713.664</v>
      </c>
      <c r="L5444" s="444">
        <f t="shared" ca="1" si="189"/>
        <v>-4278696101342992.5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-4278696101342992.5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-17827900422262.469</v>
      </c>
      <c r="L5445" s="444">
        <f t="shared" ca="1" si="189"/>
        <v>-4296524001765255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-4296524001765255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-17902183340688.563</v>
      </c>
      <c r="L5446" s="444">
        <f t="shared" ca="1" si="189"/>
        <v>-4314426185105943.5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-4314426185105943.5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-17976775771274.766</v>
      </c>
      <c r="L5447" s="444">
        <f t="shared" ca="1" si="189"/>
        <v>-4332402960877218.5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-4332402960877218.5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-18051679003655.078</v>
      </c>
      <c r="L5448" s="444">
        <f t="shared" ca="1" si="189"/>
        <v>-4350454639880873.5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-4350454639880873.5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-18126894332836.973</v>
      </c>
      <c r="L5449" s="444">
        <f t="shared" ca="1" si="189"/>
        <v>-4368581534213710.5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-4368581534213710.5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-18202423059223.793</v>
      </c>
      <c r="L5450" s="444">
        <f t="shared" ca="1" si="189"/>
        <v>-4386783957272934.5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-4386783957272934.5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-18278266488637.23</v>
      </c>
      <c r="L5451" s="444">
        <f t="shared" ca="1" si="189"/>
        <v>-4405062223761571.5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-4405062223761571.5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-18354425932339.883</v>
      </c>
      <c r="L5452" s="444">
        <f t="shared" ca="1" si="189"/>
        <v>-4423416649693911.5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-4423416649693911.5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-18430902707057.965</v>
      </c>
      <c r="L5453" s="444">
        <f t="shared" ca="1" si="189"/>
        <v>-4441847552400969.5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-4441847552400969.5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-18507698135004.039</v>
      </c>
      <c r="L5454" s="444">
        <f t="shared" ca="1" si="189"/>
        <v>-4460355250535973.5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-4460355250535973.5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-18584813543899.887</v>
      </c>
      <c r="L5455" s="444">
        <f t="shared" ca="1" si="189"/>
        <v>-4478940064079873.5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-4478940064079873.5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-18662250266999.477</v>
      </c>
      <c r="L5456" s="444">
        <f t="shared" ca="1" si="189"/>
        <v>-4497602314346873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-4497602314346873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-18740009643111.969</v>
      </c>
      <c r="L5457" s="444">
        <f t="shared" ca="1" si="189"/>
        <v>-4516342323989985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-4516342323989985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-18818093016624.938</v>
      </c>
      <c r="L5458" s="444">
        <f t="shared" ca="1" si="189"/>
        <v>-4535160417006610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-4535160417006610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-18896501737527.543</v>
      </c>
      <c r="L5459" s="444">
        <f t="shared" ca="1" si="189"/>
        <v>-4554056918744138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-4554056918744138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-18975237161433.906</v>
      </c>
      <c r="L5460" s="444">
        <f t="shared" ca="1" si="189"/>
        <v>-4573032155905572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-4573032155905572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-19054300649606.551</v>
      </c>
      <c r="L5461" s="444">
        <f t="shared" ca="1" si="189"/>
        <v>-4592086456555179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-4592086456555179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-19133693568979.914</v>
      </c>
      <c r="L5462" s="444">
        <f t="shared" ca="1" si="189"/>
        <v>-4611220150124159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-4611220150124159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-19213417292183.996</v>
      </c>
      <c r="L5463" s="444">
        <f t="shared" ca="1" si="189"/>
        <v>-4630433567416343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-4630433567416343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-19293473197568.094</v>
      </c>
      <c r="L5464" s="444">
        <f t="shared" ca="1" si="189"/>
        <v>-4649727040613911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-4649727040613911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-19373862669224.629</v>
      </c>
      <c r="L5465" s="444">
        <f t="shared" ca="1" si="189"/>
        <v>-4669100903283136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-4669100903283136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-19454587097013.066</v>
      </c>
      <c r="L5466" s="444">
        <f t="shared" ca="1" si="189"/>
        <v>-4688555490380149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-4688555490380149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-19535647876583.953</v>
      </c>
      <c r="L5467" s="444">
        <f t="shared" ca="1" si="189"/>
        <v>-4708091138256733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-4708091138256733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-19617046409403.055</v>
      </c>
      <c r="L5468" s="444">
        <f t="shared" ca="1" si="189"/>
        <v>-4727708184666136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-4727708184666136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-19698784102775.566</v>
      </c>
      <c r="L5469" s="444">
        <f t="shared" ca="1" si="189"/>
        <v>-4747406968768912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-4747406968768912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-19780862369870.465</v>
      </c>
      <c r="L5470" s="444">
        <f t="shared" ca="1" si="189"/>
        <v>-4767187831138782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-4767187831138782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-19863282629744.926</v>
      </c>
      <c r="L5471" s="444">
        <f t="shared" ca="1" si="189"/>
        <v>-4787051113768527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-4787051113768527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-19946046307368.863</v>
      </c>
      <c r="L5472" s="444">
        <f t="shared" ca="1" si="189"/>
        <v>-4806997160075896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-4806997160075896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-20029154833649.566</v>
      </c>
      <c r="L5473" s="444">
        <f t="shared" ca="1" si="189"/>
        <v>-4827026314909546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-4827026314909546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-20112609645456.441</v>
      </c>
      <c r="L5474" s="444">
        <f t="shared" ca="1" si="189"/>
        <v>-4847138924555002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-4847138924555002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-20196412185645.84</v>
      </c>
      <c r="L5475" s="444">
        <f t="shared" ca="1" si="189"/>
        <v>-4867335336740648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-4867335336740648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-20280563903086.031</v>
      </c>
      <c r="L5476" s="444">
        <f t="shared" ca="1" si="189"/>
        <v>-4887615900643734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-4887615900643734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-20365066252682.227</v>
      </c>
      <c r="L5477" s="444">
        <f t="shared" ca="1" si="189"/>
        <v>-4907980966896416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-4907980966896416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-20449920695401.734</v>
      </c>
      <c r="L5478" s="444">
        <f t="shared" ca="1" si="189"/>
        <v>-4928430887591818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-4928430887591818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-20535128698299.242</v>
      </c>
      <c r="L5479" s="444">
        <f t="shared" ca="1" si="189"/>
        <v>-4948966016290117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-4948966016290117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-20620691734542.152</v>
      </c>
      <c r="L5480" s="444">
        <f t="shared" ca="1" si="189"/>
        <v>-4969586708024659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-4969586708024659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-20706611283436.078</v>
      </c>
      <c r="L5481" s="444">
        <f t="shared" ca="1" si="189"/>
        <v>-4990293319308095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-4990293319308095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-20792888830450.395</v>
      </c>
      <c r="L5482" s="444">
        <f t="shared" ca="1" si="189"/>
        <v>-5011086208138545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-5011086208138545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-20879525867243.938</v>
      </c>
      <c r="L5483" s="444">
        <f t="shared" ca="1" si="189"/>
        <v>-5031965734005789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-5031965734005789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-20966523891690.789</v>
      </c>
      <c r="L5484" s="444">
        <f t="shared" ca="1" si="189"/>
        <v>-5052932257897480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-5052932257897480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-21053884407906.168</v>
      </c>
      <c r="L5485" s="444">
        <f t="shared" ca="1" si="189"/>
        <v>-5073986142305386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-5073986142305386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-21141608926272.441</v>
      </c>
      <c r="L5486" s="444">
        <f t="shared" ca="1" si="189"/>
        <v>-5095127751231658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-5095127751231658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-21229698963465.242</v>
      </c>
      <c r="L5487" s="444">
        <f t="shared" ca="1" si="189"/>
        <v>-5116357450195123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-5116357450195123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-21318156042479.68</v>
      </c>
      <c r="L5488" s="444">
        <f t="shared" ca="1" si="189"/>
        <v>-5137675606237603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-5137675606237603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-21406981692656.68</v>
      </c>
      <c r="L5489" s="444">
        <f t="shared" ca="1" si="189"/>
        <v>-5159082587930260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-5159082587930260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-21496177449709.418</v>
      </c>
      <c r="L5490" s="444">
        <f t="shared" ca="1" si="189"/>
        <v>-5180578765379969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-5180578765379969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-21585744855749.871</v>
      </c>
      <c r="L5491" s="444">
        <f t="shared" ca="1" si="189"/>
        <v>-5202164510235719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-5202164510235719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-21675685459315.496</v>
      </c>
      <c r="L5492" s="444">
        <f t="shared" ca="1" si="189"/>
        <v>-5223840195695034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-5223840195695034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-21766000815395.977</v>
      </c>
      <c r="L5493" s="444">
        <f t="shared" ca="1" si="189"/>
        <v>-5245606196510430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-5245606196510430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-21856692485460.125</v>
      </c>
      <c r="L5494" s="444">
        <f t="shared" ca="1" si="189"/>
        <v>-5267462888995890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-5267462888995890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-21947762037482.875</v>
      </c>
      <c r="L5495" s="444">
        <f t="shared" ca="1" si="189"/>
        <v>-5289410651033373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-5289410651033373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-22039211045972.387</v>
      </c>
      <c r="L5496" s="444">
        <f t="shared" ca="1" si="189"/>
        <v>-5311449862079345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-5311449862079345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-22131041091997.27</v>
      </c>
      <c r="L5497" s="444">
        <f t="shared" ca="1" si="189"/>
        <v>-5333580903171342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-5333580903171342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-22223253763213.926</v>
      </c>
      <c r="L5498" s="444">
        <f t="shared" ca="1" si="189"/>
        <v>-5355804156934556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-5355804156934556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-22315850653893.984</v>
      </c>
      <c r="L5499" s="444">
        <f t="shared" ca="1" si="189"/>
        <v>-5378120007588450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-5378120007588450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-22408833364951.875</v>
      </c>
      <c r="L5500" s="444">
        <f t="shared" ca="1" si="189"/>
        <v>-5400528840953402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-5400528840953402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-22502203503972.508</v>
      </c>
      <c r="L5501" s="444">
        <f t="shared" ca="1" si="189"/>
        <v>-5423031044457375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-5423031044457375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-22595962685239.063</v>
      </c>
      <c r="L5502" s="444">
        <f t="shared" ca="1" si="189"/>
        <v>-5445627007142614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-5445627007142614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-22690112529760.891</v>
      </c>
      <c r="L5503" s="444">
        <f t="shared" ca="1" si="189"/>
        <v>-5468317119672375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-5468317119672375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-22784654665301.563</v>
      </c>
      <c r="L5504" s="444">
        <f t="shared" ca="1" si="189"/>
        <v>-5491101774337677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-5491101774337677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-22879590726406.988</v>
      </c>
      <c r="L5505" s="444">
        <f t="shared" ca="1" si="189"/>
        <v>-5513981365064084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-5513981365064084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-22974922354433.684</v>
      </c>
      <c r="L5506" s="444">
        <f t="shared" ca="1" si="189"/>
        <v>-5536956287418518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-5536956287418518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-23070651197577.156</v>
      </c>
      <c r="L5507" s="444">
        <f t="shared" ca="1" si="189"/>
        <v>-5560026938616095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-5560026938616095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-23166778910900.395</v>
      </c>
      <c r="L5508" s="444">
        <f t="shared" ca="1" si="189"/>
        <v>-5583193717526995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-5583193717526995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-23263307156362.48</v>
      </c>
      <c r="L5509" s="444">
        <f t="shared" ca="1" si="189"/>
        <v>-5606457024683357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-5606457024683357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-23360237602847.32</v>
      </c>
      <c r="L5510" s="444">
        <f t="shared" ca="1" si="189"/>
        <v>-5629817262286204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-5629817262286204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-23457571926192.516</v>
      </c>
      <c r="L5511" s="444">
        <f t="shared" ca="1" si="189"/>
        <v>-5653274834212397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-5653274834212397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-23555311809218.32</v>
      </c>
      <c r="L5512" s="444">
        <f t="shared" ca="1" si="189"/>
        <v>-5676830146021615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-5676830146021615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-23653458941756.73</v>
      </c>
      <c r="L5513" s="444">
        <f t="shared" ca="1" si="189"/>
        <v>-5700483604963372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-5700483604963372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-23752015020680.715</v>
      </c>
      <c r="L5514" s="444">
        <f t="shared" ca="1" si="189"/>
        <v>-5724235619984053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-5724235619984053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-23850981749933.555</v>
      </c>
      <c r="L5515" s="444">
        <f t="shared" ca="1" si="189"/>
        <v>-5748086601733987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-5748086601733987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-23950360840558.277</v>
      </c>
      <c r="L5516" s="444">
        <f t="shared" ca="1" si="189"/>
        <v>-5772036962574545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-5772036962574545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-24050154010727.27</v>
      </c>
      <c r="L5517" s="444">
        <f t="shared" ca="1" si="189"/>
        <v>-5796087116585272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-5796087116585272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-24150362985771.965</v>
      </c>
      <c r="L5518" s="444">
        <f t="shared" ca="1" si="189"/>
        <v>-5820237479571044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-5820237479571044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-24250989498212.684</v>
      </c>
      <c r="L5519" s="444">
        <f t="shared" ca="1" si="189"/>
        <v>-5844488469069257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-5844488469069257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-24352035287788.57</v>
      </c>
      <c r="L5520" s="444">
        <f t="shared" ca="1" si="189"/>
        <v>-5868840504357046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-5868840504357046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-24453502101487.691</v>
      </c>
      <c r="L5521" s="444">
        <f t="shared" ca="1" si="189"/>
        <v>-5893294006458534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-5893294006458534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-24555391693577.227</v>
      </c>
      <c r="L5522" s="444">
        <f t="shared" ca="1" si="189"/>
        <v>-5917849398152111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-5917849398152111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-24657705825633.797</v>
      </c>
      <c r="L5523" s="444">
        <f t="shared" ca="1" si="189"/>
        <v>-5942507103977745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-5942507103977745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-24760446266573.938</v>
      </c>
      <c r="L5524" s="444">
        <f t="shared" ca="1" si="189"/>
        <v>-5967267550244319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-5967267550244319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-24863614792684.664</v>
      </c>
      <c r="L5525" s="444">
        <f t="shared" ca="1" si="189"/>
        <v>-5992131165037004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-5992131165037004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-24967213187654.184</v>
      </c>
      <c r="L5526" s="444">
        <f t="shared" ca="1" si="189"/>
        <v>-6017098378224658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-6017098378224658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-25071243242602.742</v>
      </c>
      <c r="L5527" s="444">
        <f t="shared" ca="1" si="189"/>
        <v>-6042169621467261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-6042169621467261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-25175706756113.586</v>
      </c>
      <c r="L5528" s="444">
        <f t="shared" ca="1" si="189"/>
        <v>-6067345328223375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-6067345328223375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-25280605534264.063</v>
      </c>
      <c r="L5529" s="444">
        <f t="shared" ca="1" si="189"/>
        <v>-6092625933757639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-6092625933757639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-25385941390656.828</v>
      </c>
      <c r="L5530" s="444">
        <f t="shared" ca="1" si="189"/>
        <v>-6118011875148296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-6118011875148296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-25491716146451.234</v>
      </c>
      <c r="L5531" s="444">
        <f t="shared" ca="1" si="189"/>
        <v>-6143503591294747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-6143503591294747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-25597931630394.777</v>
      </c>
      <c r="L5532" s="444">
        <f t="shared" ca="1" si="189"/>
        <v>-6169101522925142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-6169101522925142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-25704589678854.758</v>
      </c>
      <c r="L5533" s="444">
        <f t="shared" ca="1" si="189"/>
        <v>-6194806112603997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-6194806112603997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-25811692135849.988</v>
      </c>
      <c r="L5534" s="444">
        <f t="shared" ca="1" si="189"/>
        <v>-6220617804739847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-6220617804739847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-25919240853082.695</v>
      </c>
      <c r="L5535" s="444">
        <f t="shared" ca="1" si="189"/>
        <v>-6246537045592930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-6246537045592930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-26027237689970.543</v>
      </c>
      <c r="L5536" s="444">
        <f t="shared" ca="1" si="189"/>
        <v>-6272564283282901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-6272564283282901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-26135684513678.754</v>
      </c>
      <c r="L5537" s="444">
        <f t="shared" ca="1" si="189"/>
        <v>-6298699967796580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-6298699967796580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-26244583199152.418</v>
      </c>
      <c r="L5538" s="444">
        <f t="shared" ca="1" si="189"/>
        <v>-6324944550995732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-6324944550995732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-26353935629148.883</v>
      </c>
      <c r="L5539" s="444">
        <f t="shared" ca="1" si="189"/>
        <v>-6351298486624881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-6351298486624881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-26463743694270.336</v>
      </c>
      <c r="L5540" s="444">
        <f t="shared" ca="1" si="189"/>
        <v>-6377762230319151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-6377762230319151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-26574009292996.461</v>
      </c>
      <c r="L5541" s="444">
        <f t="shared" ca="1" si="189"/>
        <v>-6404336239612147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-6404336239612147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-26684734331717.277</v>
      </c>
      <c r="L5542" s="444">
        <f t="shared" ca="1" si="189"/>
        <v>-6431020973943864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-6431020973943864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-26795920724766.102</v>
      </c>
      <c r="L5543" s="444">
        <f t="shared" ca="1" si="189"/>
        <v>-6457816894668630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-6457816894668630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-26907570394452.625</v>
      </c>
      <c r="L5544" s="444">
        <f t="shared" ca="1" si="189"/>
        <v>-6484724465063083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-6484724465063083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-27019685271096.18</v>
      </c>
      <c r="L5545" s="444">
        <f t="shared" ca="1" si="189"/>
        <v>-6511744150334179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-6511744150334179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-27132267293059.078</v>
      </c>
      <c r="L5546" s="444">
        <f t="shared" ca="1" si="189"/>
        <v>-6538876417627238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-6538876417627238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-27245318406780.156</v>
      </c>
      <c r="L5547" s="444">
        <f t="shared" ca="1" si="189"/>
        <v>-6566121736034018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-6566121736034018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-27358840566808.406</v>
      </c>
      <c r="L5548" s="444">
        <f t="shared" ca="1" si="189"/>
        <v>-6593480576600826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-6593480576600826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-27472835735836.773</v>
      </c>
      <c r="L5549" s="444">
        <f t="shared" ca="1" si="189"/>
        <v>-6620953412336663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-6620953412336663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-27587305884736.094</v>
      </c>
      <c r="L5550" s="444">
        <f t="shared" ca="1" si="189"/>
        <v>-6648540718221399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-6648540718221399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-27702252992589.164</v>
      </c>
      <c r="L5551" s="444">
        <f t="shared" ca="1" si="189"/>
        <v>-6676242971213988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-6676242971213988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-27817679046724.949</v>
      </c>
      <c r="L5552" s="444">
        <f t="shared" ca="1" si="189"/>
        <v>-6704060650260713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-6704060650260713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-27933586042752.969</v>
      </c>
      <c r="L5553" s="444">
        <f t="shared" ca="1" si="189"/>
        <v>-6731994236303466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-6731994236303466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-28049975984597.773</v>
      </c>
      <c r="L5554" s="444">
        <f t="shared" ca="1" si="189"/>
        <v>-6760044212288064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-6760044212288064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-28166850884533.602</v>
      </c>
      <c r="L5555" s="444">
        <f t="shared" ca="1" si="189"/>
        <v>-6788211063172598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-6788211063172598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-28284212763219.156</v>
      </c>
      <c r="L5556" s="444">
        <f t="shared" ca="1" si="189"/>
        <v>-6816495275935817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-6816495275935817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-28402063649732.57</v>
      </c>
      <c r="L5557" s="444">
        <f t="shared" ca="1" si="189"/>
        <v>-6844897339585550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-6844897339585550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-28520405581606.457</v>
      </c>
      <c r="L5558" s="444">
        <f t="shared" ca="1" si="189"/>
        <v>-6873417745167156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-6873417745167156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-28639240604863.148</v>
      </c>
      <c r="L5559" s="444">
        <f t="shared" ca="1" si="189"/>
        <v>-6902056985772019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-6902056985772019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-28758570774050.078</v>
      </c>
      <c r="L5560" s="444">
        <f t="shared" ca="1" si="189"/>
        <v>-6930815556546069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-6930815556546069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-28878398152275.285</v>
      </c>
      <c r="L5561" s="444">
        <f t="shared" ca="1" si="189"/>
        <v>-6959693954698344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-6959693954698344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-28998724811243.098</v>
      </c>
      <c r="L5562" s="444">
        <f t="shared" ca="1" si="189"/>
        <v>-6988692679509587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-6988692679509587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-29119552831289.945</v>
      </c>
      <c r="L5563" s="444">
        <f t="shared" ca="1" si="189"/>
        <v>-7017812232340877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-7017812232340877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-29240884301420.32</v>
      </c>
      <c r="L5564" s="444">
        <f t="shared" ca="1" si="189"/>
        <v>-7047053116642297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-7047053116642297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-29362721319342.902</v>
      </c>
      <c r="L5565" s="444">
        <f t="shared" ca="1" si="189"/>
        <v>-7076415837961640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-7076415837961640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-29485065991506.832</v>
      </c>
      <c r="L5566" s="444">
        <f t="shared" ca="1" si="189"/>
        <v>-7105900903953147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-7105900903953147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-29607920433138.117</v>
      </c>
      <c r="L5567" s="444">
        <f t="shared" ca="1" si="189"/>
        <v>-7135508824386285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-7135508824386285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-29731286768276.184</v>
      </c>
      <c r="L5568" s="444">
        <f t="shared" ca="1" si="189"/>
        <v>-7165240111154561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-7165240111154561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-29855167129810.672</v>
      </c>
      <c r="L5569" s="444">
        <f t="shared" ca="1" si="189"/>
        <v>-7195095278284372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-7195095278284372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-29979563659518.215</v>
      </c>
      <c r="L5570" s="444">
        <f t="shared" ca="1" si="189"/>
        <v>-7225074841943890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-7225074841943890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-30104478508099.543</v>
      </c>
      <c r="L5571" s="444">
        <f t="shared" ca="1" si="189"/>
        <v>-7255179320451990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-7255179320451990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-30229913835216.625</v>
      </c>
      <c r="L5572" s="444">
        <f t="shared" ca="1" si="189"/>
        <v>-7285409234287207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-7285409234287207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-30355871809530.023</v>
      </c>
      <c r="L5573" s="444">
        <f t="shared" ca="1" si="189"/>
        <v>-7315765106096737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-7315765106096737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-30482354608736.402</v>
      </c>
      <c r="L5574" s="444">
        <f t="shared" ca="1" si="189"/>
        <v>-7346247460705473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-7346247460705473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-30609364419606.137</v>
      </c>
      <c r="L5575" s="444">
        <f t="shared" ca="1" si="189"/>
        <v>-7376856825125079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-7376856825125079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-30736903438021.16</v>
      </c>
      <c r="L5576" s="444">
        <f t="shared" ca="1" si="189"/>
        <v>-7407593728563100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-7407593728563100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-30864973869012.918</v>
      </c>
      <c r="L5577" s="444">
        <f t="shared" ca="1" si="189"/>
        <v>-7438458702432113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-7438458702432113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-30993577926800.473</v>
      </c>
      <c r="L5578" s="444">
        <f t="shared" ca="1" si="189"/>
        <v>-7469452280358913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-7469452280358913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-31122717834828.801</v>
      </c>
      <c r="L5579" s="444">
        <f t="shared" ca="1" si="189"/>
        <v>-7500574998193742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-7500574998193742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-31252395825807.258</v>
      </c>
      <c r="L5580" s="444">
        <f t="shared" ca="1" si="189"/>
        <v>-7531827394019549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-7531827394019549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-31382614141748.121</v>
      </c>
      <c r="L5581" s="444">
        <f t="shared" ca="1" si="189"/>
        <v>-7563210008161297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-7563210008161297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-31513375034005.402</v>
      </c>
      <c r="L5582" s="444">
        <f t="shared" ca="1" si="189"/>
        <v>-7594723383195302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-7594723383195302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-31644680763313.762</v>
      </c>
      <c r="L5583" s="444">
        <f t="shared" ca="1" si="189"/>
        <v>-7626368063958616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-7626368063958616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-31776533599827.566</v>
      </c>
      <c r="L5584" s="444">
        <f t="shared" ca="1" si="189"/>
        <v>-7658144597558444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-7658144597558444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-31908935823160.184</v>
      </c>
      <c r="L5585" s="444">
        <f t="shared" ca="1" si="189"/>
        <v>-7690053533381604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-7690053533381604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-32041889722423.348</v>
      </c>
      <c r="L5586" s="444">
        <f t="shared" ca="1" si="189"/>
        <v>-7722095423104027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-7722095423104027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-32175397596266.777</v>
      </c>
      <c r="L5587" s="444">
        <f t="shared" ca="1" si="189"/>
        <v>-7754270820700294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-7754270820700294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-32309461752917.895</v>
      </c>
      <c r="L5588" s="444">
        <f t="shared" ca="1" si="189"/>
        <v>-7786580282453212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-7786580282453212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-32444084510221.711</v>
      </c>
      <c r="L5589" s="444">
        <f t="shared" ca="1" si="189"/>
        <v>-7819024366963434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-7819024366963434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-32579268195680.973</v>
      </c>
      <c r="L5590" s="444">
        <f t="shared" ca="1" si="189"/>
        <v>-7851603635159115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-7851603635159115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-32715015146496.313</v>
      </c>
      <c r="L5591" s="444">
        <f t="shared" ca="1" si="189"/>
        <v>-7884318650305611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-7884318650305611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-32851327709606.711</v>
      </c>
      <c r="L5592" s="444">
        <f t="shared" ca="1" si="189"/>
        <v>-7917169978015218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-7917169978015218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-32988208241730.078</v>
      </c>
      <c r="L5593" s="444">
        <f t="shared" ca="1" si="189"/>
        <v>-7950158186256948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-7950158186256948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-33125659109403.949</v>
      </c>
      <c r="L5594" s="444">
        <f t="shared" ca="1" si="189"/>
        <v>-7983283845366352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-7983283845366352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-33263682689026.469</v>
      </c>
      <c r="L5595" s="444">
        <f t="shared" ca="1" si="189"/>
        <v>-8016547528055378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-8016547528055378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-33402281366897.41</v>
      </c>
      <c r="L5596" s="444">
        <f t="shared" ca="1" si="189"/>
        <v>-8049949809422275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-8049949809422275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-33541457539259.48</v>
      </c>
      <c r="L5597" s="444">
        <f t="shared" ca="1" si="189"/>
        <v>-8083491266961534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-8083491266961534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-33681213612339.73</v>
      </c>
      <c r="L5598" s="444">
        <f t="shared" ca="1" si="189"/>
        <v>-8117172480573874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-8117172480573874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-33821552002391.145</v>
      </c>
      <c r="L5599" s="444">
        <f t="shared" ca="1" si="189"/>
        <v>-8150994032576265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-8150994032576265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-33962475135734.434</v>
      </c>
      <c r="L5600" s="444">
        <f t="shared" ca="1" si="189"/>
        <v>-8184956507711999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-8184956507711999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-34103985448800</v>
      </c>
      <c r="L5601" s="444">
        <f t="shared" ca="1" si="189"/>
        <v>-8219060493160799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-8219060493160799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-34246085388169.996</v>
      </c>
      <c r="L5602" s="444">
        <f t="shared" ca="1" si="189"/>
        <v>-8253306578548969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-8253306578548969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-34388777410620.703</v>
      </c>
      <c r="L5603" s="444">
        <f t="shared" ca="1" si="189"/>
        <v>-8287695355959590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-8287695355959590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-34532063983164.961</v>
      </c>
      <c r="L5604" s="444">
        <f t="shared" ca="1" si="189"/>
        <v>-8322227419942755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-8322227419942755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-34675947583094.813</v>
      </c>
      <c r="L5605" s="444">
        <f t="shared" ca="1" si="189"/>
        <v>-8356903367525850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-8356903367525850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-34820430698024.375</v>
      </c>
      <c r="L5606" s="444">
        <f t="shared" ca="1" si="189"/>
        <v>-8391723798223874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-8391723798223874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-34965515825932.809</v>
      </c>
      <c r="L5607" s="444">
        <f t="shared" ca="1" si="189"/>
        <v>-8426689314049807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-8426689314049807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-35111205475207.531</v>
      </c>
      <c r="L5608" s="444">
        <f t="shared" ca="1" si="189"/>
        <v>-8461800519525015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-8461800519525015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-35257502164687.563</v>
      </c>
      <c r="L5609" s="444">
        <f t="shared" ca="1" si="189"/>
        <v>-8497058021689703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-8497058021689703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-35404408423707.094</v>
      </c>
      <c r="L5610" s="444">
        <f t="shared" ca="1" si="189"/>
        <v>-8532462430113410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-8532462430113410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-35551926792139.211</v>
      </c>
      <c r="L5611" s="444">
        <f t="shared" ca="1" si="189"/>
        <v>-8568014356905549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-8568014356905549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-35700059820439.789</v>
      </c>
      <c r="L5612" s="444">
        <f t="shared" ca="1" si="189"/>
        <v>-8603714416725989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-8603714416725989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-35848810069691.617</v>
      </c>
      <c r="L5613" s="444">
        <f t="shared" ca="1" si="189"/>
        <v>-8639563226795681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-8639563226795681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-35998180111648.672</v>
      </c>
      <c r="L5614" s="444">
        <f t="shared" ca="1" si="189"/>
        <v>-8675561406907330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-8675561406907330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-36148172528780.539</v>
      </c>
      <c r="L5615" s="444">
        <f t="shared" ca="1" si="189"/>
        <v>-8711709579436111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-8711709579436111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-36298789914317.125</v>
      </c>
      <c r="L5616" s="444">
        <f t="shared" ca="1" si="189"/>
        <v>-8748008369350428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-8748008369350428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-36450034872293.453</v>
      </c>
      <c r="L5617" s="444">
        <f t="shared" ca="1" si="189"/>
        <v>-8784458404222721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-8784458404222721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-36601910017594.672</v>
      </c>
      <c r="L5618" s="444">
        <f t="shared" ref="L5618:L5872" ca="1" si="194">I5618-J5618+K5618</f>
        <v>-8821060314240316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-8821060314240316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-36754417976001.313</v>
      </c>
      <c r="L5619" s="444">
        <f t="shared" ca="1" si="194"/>
        <v>-8857814732216317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-8857814732216317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-36907561384234.656</v>
      </c>
      <c r="L5620" s="444">
        <f t="shared" ca="1" si="194"/>
        <v>-8894722293600552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-8894722293600552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-37061342890002.297</v>
      </c>
      <c r="L5621" s="444">
        <f t="shared" ca="1" si="194"/>
        <v>-8931783636490554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-8931783636490554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-37215765152043.977</v>
      </c>
      <c r="L5622" s="444">
        <f t="shared" ca="1" si="194"/>
        <v>-8968999401642598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-8968999401642598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-37370830840177.492</v>
      </c>
      <c r="L5623" s="444">
        <f t="shared" ca="1" si="194"/>
        <v>-9006370232482775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-9006370232482775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-37526542635344.898</v>
      </c>
      <c r="L5624" s="444">
        <f t="shared" ca="1" si="194"/>
        <v>-9043896775118120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-9043896775118120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-37682903229658.836</v>
      </c>
      <c r="L5625" s="444">
        <f t="shared" ca="1" si="194"/>
        <v>-9081579678347778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-9081579678347778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-37839915326449.078</v>
      </c>
      <c r="L5626" s="444">
        <f t="shared" ca="1" si="194"/>
        <v>-9119419593674228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-9119419593674228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-37997581640309.281</v>
      </c>
      <c r="L5627" s="444">
        <f t="shared" ca="1" si="194"/>
        <v>-9157417175314538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-9157417175314538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-38155904897143.906</v>
      </c>
      <c r="L5628" s="444">
        <f t="shared" ca="1" si="194"/>
        <v>-9195573080211682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-9195573080211682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-38314887834215.344</v>
      </c>
      <c r="L5629" s="444">
        <f t="shared" ca="1" si="194"/>
        <v>-9233887968045898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-9233887968045898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-38474533200191.242</v>
      </c>
      <c r="L5630" s="444">
        <f t="shared" ca="1" si="194"/>
        <v>-9272362501246090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-9272362501246090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-38634843755192.039</v>
      </c>
      <c r="L5631" s="444">
        <f t="shared" ca="1" si="194"/>
        <v>-9310997345001282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-9310997345001282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-38795822270838.672</v>
      </c>
      <c r="L5632" s="444">
        <f t="shared" ca="1" si="194"/>
        <v>-9349793167272120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-9349793167272120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-38957471530300.5</v>
      </c>
      <c r="L5633" s="444">
        <f t="shared" ca="1" si="194"/>
        <v>-9388750638802420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-9388750638802420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-39119794328343.414</v>
      </c>
      <c r="L5634" s="444">
        <f t="shared" ca="1" si="194"/>
        <v>-9427870433130764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-9427870433130764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-39282793471378.18</v>
      </c>
      <c r="L5635" s="444">
        <f t="shared" ca="1" si="194"/>
        <v>-9467153226602142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-9467153226602142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-39446471777508.922</v>
      </c>
      <c r="L5636" s="444">
        <f t="shared" ca="1" si="194"/>
        <v>-9506599698379650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-9506599698379650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-39610832076581.875</v>
      </c>
      <c r="L5637" s="444">
        <f t="shared" ca="1" si="194"/>
        <v>-9546210530456232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-9546210530456232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-39775877210234.297</v>
      </c>
      <c r="L5638" s="444">
        <f t="shared" ca="1" si="194"/>
        <v>-9585986407666466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-9585986407666466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-39941610031943.609</v>
      </c>
      <c r="L5639" s="444">
        <f t="shared" ca="1" si="194"/>
        <v>-9625928017698410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-9625928017698410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-40108033407076.711</v>
      </c>
      <c r="L5640" s="444">
        <f t="shared" ca="1" si="194"/>
        <v>-9666036051105486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-9666036051105486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-40275150212939.523</v>
      </c>
      <c r="L5641" s="444">
        <f t="shared" ca="1" si="194"/>
        <v>-9706311201318426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-9706311201318426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-40442963338826.773</v>
      </c>
      <c r="L5642" s="444">
        <f t="shared" ca="1" si="194"/>
        <v>-9746754164657252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-9746754164657252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-40611475686071.883</v>
      </c>
      <c r="L5643" s="444">
        <f t="shared" ca="1" si="194"/>
        <v>-9787365640343324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-9787365640343324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-40780690168097.18</v>
      </c>
      <c r="L5644" s="444">
        <f t="shared" ca="1" si="194"/>
        <v>-9828146330511422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-9828146330511422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-40950609710464.258</v>
      </c>
      <c r="L5645" s="444">
        <f t="shared" ca="1" si="194"/>
        <v>-9869096940221886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-9869096940221886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-41121237250924.523</v>
      </c>
      <c r="L5646" s="444">
        <f t="shared" ca="1" si="194"/>
        <v>-9910218177472810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-9910218177472810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-41292575739470.039</v>
      </c>
      <c r="L5647" s="444">
        <f t="shared" ca="1" si="194"/>
        <v>-9951510753212280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-9951510753212280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-41464628138384.5</v>
      </c>
      <c r="L5648" s="444">
        <f t="shared" ca="1" si="194"/>
        <v>-9992975381350664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-9992975381350664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-41637397422294.43</v>
      </c>
      <c r="L5649" s="444">
        <f t="shared" ca="1" si="194"/>
        <v>-1.0034612778772958E+16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-1.0034612778772958E+16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-41810886578220.656</v>
      </c>
      <c r="L5650" s="444">
        <f t="shared" ca="1" si="194"/>
        <v>-1.0076423665351178E+16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-1.0076423665351178E+16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-41985098605629.906</v>
      </c>
      <c r="L5651" s="444">
        <f t="shared" ca="1" si="194"/>
        <v>-1.0118408763956808E+16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-1.0118408763956808E+16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-42160036516486.703</v>
      </c>
      <c r="L5652" s="444">
        <f t="shared" ca="1" si="194"/>
        <v>-1.0160568800473294E+16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-1.0160568800473294E+16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-42335703335305.391</v>
      </c>
      <c r="L5653" s="444">
        <f t="shared" ca="1" si="194"/>
        <v>-1.02029045038086E+16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-1.02029045038086E+16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-42512102099202.5</v>
      </c>
      <c r="L5654" s="444">
        <f t="shared" ca="1" si="194"/>
        <v>-1.0245416605907802E+16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-1.0245416605907802E+16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-42689235857949.172</v>
      </c>
      <c r="L5655" s="444">
        <f t="shared" ca="1" si="194"/>
        <v>-1.0288105841765752E+16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-1.0288105841765752E+16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-42867107674023.969</v>
      </c>
      <c r="L5656" s="444">
        <f t="shared" ca="1" si="194"/>
        <v>-1.0330972949439776E+16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-1.0330972949439776E+16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-43045720622665.734</v>
      </c>
      <c r="L5657" s="444">
        <f t="shared" ca="1" si="194"/>
        <v>-1.0374018670062442E+16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-1.0374018670062442E+16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-43225077791926.844</v>
      </c>
      <c r="L5658" s="444">
        <f t="shared" ca="1" si="194"/>
        <v>-1.0417243747854368E+16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-1.0417243747854368E+16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-43405182282726.531</v>
      </c>
      <c r="L5659" s="444">
        <f t="shared" ca="1" si="194"/>
        <v>-1.0460648930137094E+16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-1.0460648930137094E+16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-43586037208904.555</v>
      </c>
      <c r="L5660" s="444">
        <f t="shared" ca="1" si="194"/>
        <v>-1.0504234967345998E+16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-1.0504234967345998E+16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-43767645697274.992</v>
      </c>
      <c r="L5661" s="444">
        <f t="shared" ca="1" si="194"/>
        <v>-1.0548002613043272E+16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-1.0548002613043272E+16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-43950010887680.297</v>
      </c>
      <c r="L5662" s="444">
        <f t="shared" ca="1" si="194"/>
        <v>-1.0591952623930952E+16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-1.0591952623930952E+16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-44133135933045.633</v>
      </c>
      <c r="L5663" s="444">
        <f t="shared" ca="1" si="194"/>
        <v>-1.0636085759863998E+16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-1.0636085759863998E+16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-44317023999433.328</v>
      </c>
      <c r="L5664" s="444">
        <f t="shared" ca="1" si="194"/>
        <v>-1.0680402783863432E+16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-1.0680402783863432E+16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-44501678266097.633</v>
      </c>
      <c r="L5665" s="444">
        <f t="shared" ca="1" si="194"/>
        <v>-1.072490446212953E+16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-1.072490446212953E+16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-44687101925539.711</v>
      </c>
      <c r="L5666" s="444">
        <f t="shared" ca="1" si="194"/>
        <v>-1.076959156405507E+16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-1.076959156405507E+16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-44873298183562.789</v>
      </c>
      <c r="L5667" s="444">
        <f t="shared" ca="1" si="194"/>
        <v>-1.0814464862238632E+16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-1.0814464862238632E+16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-45060270259327.633</v>
      </c>
      <c r="L5668" s="444">
        <f t="shared" ca="1" si="194"/>
        <v>-1.085952513249796E+16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-1.085952513249796E+16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-45248021385408.164</v>
      </c>
      <c r="L5669" s="444">
        <f t="shared" ca="1" si="194"/>
        <v>-1.0904773153883368E+16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-1.0904773153883368E+16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-45436554807847.367</v>
      </c>
      <c r="L5670" s="444">
        <f t="shared" ca="1" si="194"/>
        <v>-1.0950209708691216E+16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-1.0950209708691216E+16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-45625873786213.398</v>
      </c>
      <c r="L5671" s="444">
        <f t="shared" ca="1" si="194"/>
        <v>-1.099583558247743E+16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-1.099583558247743E+16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-45815981593655.961</v>
      </c>
      <c r="L5672" s="444">
        <f t="shared" ca="1" si="194"/>
        <v>-1.1041651564071086E+16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-1.1041651564071086E+16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-46006881516962.859</v>
      </c>
      <c r="L5673" s="444">
        <f t="shared" ca="1" si="194"/>
        <v>-1.1087658445588048E+16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-1.1087658445588048E+16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-46198576856616.867</v>
      </c>
      <c r="L5674" s="444">
        <f t="shared" ca="1" si="194"/>
        <v>-1.1133857022444664E+16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-1.1133857022444664E+16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-46391070926852.766</v>
      </c>
      <c r="L5675" s="444">
        <f t="shared" ca="1" si="194"/>
        <v>-1.1180248093371516E+16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-1.1180248093371516E+16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-46584367055714.648</v>
      </c>
      <c r="L5676" s="444">
        <f t="shared" ca="1" si="194"/>
        <v>-1.122683246042723E+16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-1.122683246042723E+16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-46778468585113.461</v>
      </c>
      <c r="L5677" s="444">
        <f t="shared" ca="1" si="194"/>
        <v>-1.1273610929012344E+16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-1.1273610929012344E+16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-46973378870884.766</v>
      </c>
      <c r="L5678" s="444">
        <f t="shared" ca="1" si="194"/>
        <v>-1.1320584307883228E+16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-1.1320584307883228E+16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-47169101282846.781</v>
      </c>
      <c r="L5679" s="444">
        <f t="shared" ca="1" si="194"/>
        <v>-1.1367753409166074E+16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-1.1367753409166074E+16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-47365639204858.641</v>
      </c>
      <c r="L5680" s="444">
        <f t="shared" ca="1" si="194"/>
        <v>-1.1415119048370932E+16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-1.1415119048370932E+16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-47562996034878.883</v>
      </c>
      <c r="L5681" s="444">
        <f t="shared" ca="1" si="194"/>
        <v>-1.146268204440581E+16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-1.146268204440581E+16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-47761175185024.211</v>
      </c>
      <c r="L5682" s="444">
        <f t="shared" ca="1" si="194"/>
        <v>-1.1510443219590834E+16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-1.1510443219590834E+16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-47960180081628.477</v>
      </c>
      <c r="L5683" s="444">
        <f t="shared" ca="1" si="194"/>
        <v>-1.1558403399672462E+16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-1.1558403399672462E+16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-48160014165301.922</v>
      </c>
      <c r="L5684" s="444">
        <f t="shared" ca="1" si="194"/>
        <v>-1.1606563413837764E+16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-1.1606563413837764E+16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-48360680890990.68</v>
      </c>
      <c r="L5685" s="444">
        <f t="shared" ca="1" si="194"/>
        <v>-1.1654924094728754E+16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-1.1654924094728754E+16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-48562183728036.477</v>
      </c>
      <c r="L5686" s="444">
        <f t="shared" ca="1" si="194"/>
        <v>-1.170348627845679E+16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-1.170348627845679E+16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-48764526160236.625</v>
      </c>
      <c r="L5687" s="444">
        <f t="shared" ca="1" si="194"/>
        <v>-1.1752250804617026E+16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-1.1752250804617026E+16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-48967711685904.273</v>
      </c>
      <c r="L5688" s="444">
        <f t="shared" ca="1" si="194"/>
        <v>-1.180121851630293E+16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-1.180121851630293E+16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-49171743817928.875</v>
      </c>
      <c r="L5689" s="444">
        <f t="shared" ca="1" si="194"/>
        <v>-1.1850390260120858E+16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-1.1850390260120858E+16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-49376626083836.906</v>
      </c>
      <c r="L5690" s="444">
        <f t="shared" ca="1" si="194"/>
        <v>-1.1899766886204694E+16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-1.1899766886204694E+16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-49582362025852.891</v>
      </c>
      <c r="L5691" s="444">
        <f t="shared" ca="1" si="194"/>
        <v>-1.1949349248230546E+16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-1.1949349248230546E+16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-49788955200960.609</v>
      </c>
      <c r="L5692" s="444">
        <f t="shared" ca="1" si="194"/>
        <v>-1.1999138203431506E+16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-1.1999138203431506E+16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-49996409180964.609</v>
      </c>
      <c r="L5693" s="444">
        <f t="shared" ca="1" si="194"/>
        <v>-1.204913461261247E+16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-1.204913461261247E+16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-50204727552551.961</v>
      </c>
      <c r="L5694" s="444">
        <f t="shared" ca="1" si="194"/>
        <v>-1.2099339340165022E+16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-1.2099339340165022E+16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-50413913917354.258</v>
      </c>
      <c r="L5695" s="444">
        <f t="shared" ca="1" si="194"/>
        <v>-1.2149753254082376E+16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-1.2149753254082376E+16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-50623971892009.898</v>
      </c>
      <c r="L5696" s="444">
        <f t="shared" ca="1" si="194"/>
        <v>-1.2200377225974386E+16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-1.2200377225974386E+16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-50834905108226.609</v>
      </c>
      <c r="L5697" s="444">
        <f t="shared" ca="1" si="194"/>
        <v>-1.2251212131082612E+16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-1.2251212131082612E+16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-51046717212844.219</v>
      </c>
      <c r="L5698" s="444">
        <f t="shared" ca="1" si="194"/>
        <v>-1.2302258848295456E+16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-1.2302258848295456E+16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-51259411867897.734</v>
      </c>
      <c r="L5699" s="444">
        <f t="shared" ca="1" si="194"/>
        <v>-1.2353518260163354E+16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-1.2353518260163354E+16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-51472992750680.641</v>
      </c>
      <c r="L5700" s="444">
        <f t="shared" ca="1" si="194"/>
        <v>-1.2404991252914034E+16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-1.2404991252914034E+16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-51687463553808.477</v>
      </c>
      <c r="L5701" s="444">
        <f t="shared" ca="1" si="194"/>
        <v>-1.2456678716467842E+16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-1.2456678716467842E+16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-51902827985282.672</v>
      </c>
      <c r="L5702" s="444">
        <f t="shared" ca="1" si="194"/>
        <v>-1.2508581544453124E+16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-1.2508581544453124E+16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-52119089768554.68</v>
      </c>
      <c r="L5703" s="444">
        <f t="shared" ca="1" si="194"/>
        <v>-1.2560700634221678E+16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-1.2560700634221678E+16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-52336252642590.328</v>
      </c>
      <c r="L5704" s="444">
        <f t="shared" ca="1" si="194"/>
        <v>-1.2613036886864268E+16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-1.2613036886864268E+16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-52554320361934.453</v>
      </c>
      <c r="L5705" s="444">
        <f t="shared" ca="1" si="194"/>
        <v>-1.2665591207226202E+16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-1.2665591207226202E+16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-52773296696775.844</v>
      </c>
      <c r="L5706" s="444">
        <f t="shared" ca="1" si="194"/>
        <v>-1.2718364503922978E+16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-1.2718364503922978E+16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-52993185433012.406</v>
      </c>
      <c r="L5707" s="444">
        <f t="shared" ca="1" si="194"/>
        <v>-1.277135768935599E+16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-1.277135768935599E+16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-53213990372316.625</v>
      </c>
      <c r="L5708" s="444">
        <f t="shared" ca="1" si="194"/>
        <v>-1.2824571679728306E+16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-1.2824571679728306E+16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-53435715332201.273</v>
      </c>
      <c r="L5709" s="444">
        <f t="shared" ca="1" si="194"/>
        <v>-1.2878007395060508E+16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-1.2878007395060508E+16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-53658364146085.453</v>
      </c>
      <c r="L5710" s="444">
        <f t="shared" ca="1" si="194"/>
        <v>-1.2931665759206594E+16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-1.2931665759206594E+16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-53881940663360.805</v>
      </c>
      <c r="L5711" s="444">
        <f t="shared" ca="1" si="194"/>
        <v>-1.2985547699869954E+16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-1.2985547699869954E+16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-54106448749458.141</v>
      </c>
      <c r="L5712" s="444">
        <f t="shared" ca="1" si="194"/>
        <v>-1.3039654148619412E+16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-1.3039654148619412E+16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-54331892285914.219</v>
      </c>
      <c r="L5713" s="444">
        <f t="shared" ca="1" si="194"/>
        <v>-1.3093986040905326E+16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-1.3093986040905326E+16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-54558275170438.859</v>
      </c>
      <c r="L5714" s="444">
        <f t="shared" ca="1" si="194"/>
        <v>-1.3148544316075764E+16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-1.3148544316075764E+16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-54785601316982.352</v>
      </c>
      <c r="L5715" s="444">
        <f t="shared" ca="1" si="194"/>
        <v>-1.3203329917392746E+16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-1.3203329917392746E+16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-55013874655803.109</v>
      </c>
      <c r="L5716" s="444">
        <f t="shared" ca="1" si="194"/>
        <v>-1.325834379204855E+16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-1.325834379204855E+16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-55243099133535.625</v>
      </c>
      <c r="L5717" s="444">
        <f t="shared" ca="1" si="194"/>
        <v>-1.3313586891182086E+16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-1.3313586891182086E+16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-55473278713258.688</v>
      </c>
      <c r="L5718" s="444">
        <f t="shared" ca="1" si="194"/>
        <v>-1.3369060169895344E+16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-1.3369060169895344E+16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-55704417374563.93</v>
      </c>
      <c r="L5719" s="444">
        <f t="shared" ca="1" si="194"/>
        <v>-1.3424764587269908E+16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-1.3424764587269908E+16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-55936519113624.617</v>
      </c>
      <c r="L5720" s="444">
        <f t="shared" ca="1" si="194"/>
        <v>-1.3480701106383532E+16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-1.3480701106383532E+16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-56169587943264.719</v>
      </c>
      <c r="L5721" s="444">
        <f t="shared" ca="1" si="194"/>
        <v>-1.3536870694326796E+16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-1.3536870694326796E+16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-56403627893028.313</v>
      </c>
      <c r="L5722" s="444">
        <f t="shared" ca="1" si="194"/>
        <v>-1.3593274322219824E+16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-1.3593274322219824E+16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-56638643009249.266</v>
      </c>
      <c r="L5723" s="444">
        <f t="shared" ca="1" si="194"/>
        <v>-1.3649912965229074E+16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-1.3649912965229074E+16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-56874637355121.141</v>
      </c>
      <c r="L5724" s="444">
        <f t="shared" ca="1" si="194"/>
        <v>-1.3706787602584196E+16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-1.3706787602584196E+16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-57111615010767.484</v>
      </c>
      <c r="L5725" s="444">
        <f t="shared" ca="1" si="194"/>
        <v>-1.3763899217594964E+16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-1.3763899217594964E+16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-57349580073312.352</v>
      </c>
      <c r="L5726" s="444">
        <f t="shared" ca="1" si="194"/>
        <v>-1.3821248797668276E+16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-1.3821248797668276E+16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-57588536656951.148</v>
      </c>
      <c r="L5727" s="444">
        <f t="shared" ca="1" si="194"/>
        <v>-1.3878837334325228E+16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-1.3878837334325228E+16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-57828488893021.781</v>
      </c>
      <c r="L5728" s="444">
        <f t="shared" ca="1" si="194"/>
        <v>-1.393666582321825E+16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-1.393666582321825E+16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-58069440930076.039</v>
      </c>
      <c r="L5729" s="444">
        <f t="shared" ca="1" si="194"/>
        <v>-1.3994735264148326E+16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-1.3994735264148326E+16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-58311396933951.359</v>
      </c>
      <c r="L5730" s="444">
        <f t="shared" ca="1" si="194"/>
        <v>-1.4053046661082278E+16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-1.4053046661082278E+16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-58554361087842.836</v>
      </c>
      <c r="L5731" s="444">
        <f t="shared" ca="1" si="194"/>
        <v>-1.411160102217012E+16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-1.411160102217012E+16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-58798337592375.5</v>
      </c>
      <c r="L5732" s="444">
        <f t="shared" ca="1" si="194"/>
        <v>-1.4170399359762496E+16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-1.4170399359762496E+16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-59043330665677.063</v>
      </c>
      <c r="L5733" s="444">
        <f t="shared" ca="1" si="194"/>
        <v>-1.4229442690428174E+16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-1.4229442690428174E+16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-59289344543450.727</v>
      </c>
      <c r="L5734" s="444">
        <f t="shared" ca="1" si="194"/>
        <v>-1.4288732034971624E+16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-1.4288732034971624E+16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-59536383479048.438</v>
      </c>
      <c r="L5735" s="444">
        <f t="shared" ca="1" si="194"/>
        <v>-1.4348268418450672E+16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-1.4348268418450672E+16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-59784451743544.461</v>
      </c>
      <c r="L5736" s="444">
        <f t="shared" ca="1" si="194"/>
        <v>-1.4408052870194216E+16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-1.4408052870194216E+16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-60033553625809.234</v>
      </c>
      <c r="L5737" s="444">
        <f t="shared" ca="1" si="194"/>
        <v>-1.4468086423820026E+16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-1.4468086423820026E+16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-60283693432583.438</v>
      </c>
      <c r="L5738" s="444">
        <f t="shared" ca="1" si="194"/>
        <v>-1.452837011725261E+16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-1.452837011725261E+16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-60534875488552.539</v>
      </c>
      <c r="L5739" s="444">
        <f t="shared" ca="1" si="194"/>
        <v>-1.4588904992741162E+16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-1.4588904992741162E+16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-60787104136421.508</v>
      </c>
      <c r="L5740" s="444">
        <f t="shared" ca="1" si="194"/>
        <v>-1.4649692096877584E+16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-1.4649692096877584E+16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-61040383736989.93</v>
      </c>
      <c r="L5741" s="444">
        <f t="shared" ca="1" si="194"/>
        <v>-1.4710732480614574E+16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-1.4710732480614574E+16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-61294718669227.391</v>
      </c>
      <c r="L5742" s="444">
        <f t="shared" ca="1" si="194"/>
        <v>-1.4772027199283802E+16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-1.4772027199283802E+16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-61550113330349.164</v>
      </c>
      <c r="L5743" s="444">
        <f t="shared" ca="1" si="194"/>
        <v>-1.4833577312614152E+16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-1.4833577312614152E+16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-61806572135892.297</v>
      </c>
      <c r="L5744" s="444">
        <f t="shared" ca="1" si="194"/>
        <v>-1.4895383884750044E+16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-1.4895383884750044E+16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-62064099519791.852</v>
      </c>
      <c r="L5745" s="444">
        <f t="shared" ca="1" si="194"/>
        <v>-1.4957447984269836E+16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-1.4957447984269836E+16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-62322699934457.641</v>
      </c>
      <c r="L5746" s="444">
        <f t="shared" ca="1" si="194"/>
        <v>-1.5019770684204294E+16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-1.5019770684204294E+16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-62582377850851.219</v>
      </c>
      <c r="L5747" s="444">
        <f t="shared" ca="1" si="194"/>
        <v>-1.5082353062055146E+16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-1.5082353062055146E+16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-62843137758563.109</v>
      </c>
      <c r="L5748" s="444">
        <f t="shared" ca="1" si="194"/>
        <v>-1.514519619981371E+16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-1.514519619981371E+16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-63104984165890.469</v>
      </c>
      <c r="L5749" s="444">
        <f t="shared" ca="1" si="194"/>
        <v>-1.52083011839796E+16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-1.52083011839796E+16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-63367921599915.008</v>
      </c>
      <c r="L5750" s="444">
        <f t="shared" ca="1" si="194"/>
        <v>-1.5271669105579516E+16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-1.5271669105579516E+16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-63631954606581.305</v>
      </c>
      <c r="L5751" s="444">
        <f t="shared" ca="1" si="194"/>
        <v>-1.5335301060186098E+16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-1.5335301060186098E+16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-63897087750775.414</v>
      </c>
      <c r="L5752" s="444">
        <f t="shared" ca="1" si="194"/>
        <v>-1.5399198147936874E+16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-1.5399198147936874E+16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-64163325616403.641</v>
      </c>
      <c r="L5753" s="444">
        <f t="shared" ca="1" si="194"/>
        <v>-1.5463361473553278E+16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-1.5463361473553278E+16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-64430672806471.992</v>
      </c>
      <c r="L5754" s="444">
        <f t="shared" ca="1" si="194"/>
        <v>-1.552779214635975E+16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-1.552779214635975E+16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-64699133943165.625</v>
      </c>
      <c r="L5755" s="444">
        <f t="shared" ca="1" si="194"/>
        <v>-1.5592491280302916E+16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-1.5592491280302916E+16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-64968713667928.805</v>
      </c>
      <c r="L5756" s="444">
        <f t="shared" ca="1" si="194"/>
        <v>-1.5657459993970844E+16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-1.5657459993970844E+16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-65239416641545.18</v>
      </c>
      <c r="L5757" s="444">
        <f t="shared" ca="1" si="194"/>
        <v>-1.572269941061239E+16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-1.572269941061239E+16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-65511247544218.281</v>
      </c>
      <c r="L5758" s="444">
        <f t="shared" ca="1" si="194"/>
        <v>-1.5788210658156608E+16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-1.5788210658156608E+16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-65784211075652.531</v>
      </c>
      <c r="L5759" s="444">
        <f t="shared" ca="1" si="194"/>
        <v>-1.585399486923226E+16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-1.585399486923226E+16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-66058311955134.414</v>
      </c>
      <c r="L5760" s="444">
        <f t="shared" ca="1" si="194"/>
        <v>-1.5920053181187394E+16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-1.5920053181187394E+16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-66333554921614.141</v>
      </c>
      <c r="L5761" s="444">
        <f t="shared" ca="1" si="194"/>
        <v>-1.5986386736109008E+16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-1.5986386736109008E+16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-66609944733787.523</v>
      </c>
      <c r="L5762" s="444">
        <f t="shared" ca="1" si="194"/>
        <v>-1.6052996680842796E+16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-1.6052996680842796E+16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-66887486170178.32</v>
      </c>
      <c r="L5763" s="444">
        <f t="shared" ca="1" si="194"/>
        <v>-1.6119884167012974E+16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-1.6119884167012974E+16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-67166184029220.719</v>
      </c>
      <c r="L5764" s="444">
        <f t="shared" ca="1" si="194"/>
        <v>-1.6187050351042194E+16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-1.6187050351042194E+16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-67446043129342.477</v>
      </c>
      <c r="L5765" s="444">
        <f t="shared" ca="1" si="194"/>
        <v>-1.6254496394171536E+16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-1.6254496394171536E+16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-67727068309048.055</v>
      </c>
      <c r="L5766" s="444">
        <f t="shared" ca="1" si="194"/>
        <v>-1.6322223462480584E+16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-1.6322223462480584E+16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-68009264427002.438</v>
      </c>
      <c r="L5767" s="444">
        <f t="shared" ca="1" si="194"/>
        <v>-1.6390232726907586E+16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-1.6390232726907586E+16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-68292636362114.945</v>
      </c>
      <c r="L5768" s="444">
        <f t="shared" ca="1" si="194"/>
        <v>-1.64585253632697E+16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-1.64585253632697E+16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-68577189013623.75</v>
      </c>
      <c r="L5769" s="444">
        <f t="shared" ca="1" si="194"/>
        <v>-1.6527102552283324E+16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-1.6527102552283324E+16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-68862927301180.516</v>
      </c>
      <c r="L5770" s="444">
        <f t="shared" ca="1" si="194"/>
        <v>-1.6595965479584504E+16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-1.6595965479584504E+16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-69149856164935.422</v>
      </c>
      <c r="L5771" s="444">
        <f t="shared" ca="1" si="194"/>
        <v>-1.666511533574944E+16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-1.666511533574944E+16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-69437980565622.664</v>
      </c>
      <c r="L5772" s="444">
        <f t="shared" ca="1" si="194"/>
        <v>-1.6734553316315062E+16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-1.6734553316315062E+16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-69727305484646.094</v>
      </c>
      <c r="L5773" s="444">
        <f t="shared" ca="1" si="194"/>
        <v>-1.6804280621799708E+16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-1.6804280621799708E+16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-70017835924165.445</v>
      </c>
      <c r="L5774" s="444">
        <f t="shared" ca="1" si="194"/>
        <v>-1.6874298457723874E+16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-1.6874298457723874E+16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-70309576907182.805</v>
      </c>
      <c r="L5775" s="444">
        <f t="shared" ca="1" si="194"/>
        <v>-1.6944608034631056E+16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-1.6944608034631056E+16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-70602533477629.406</v>
      </c>
      <c r="L5776" s="444">
        <f t="shared" ca="1" si="194"/>
        <v>-1.7015210568108686E+16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-1.7015210568108686E+16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-70896710700452.859</v>
      </c>
      <c r="L5777" s="444">
        <f t="shared" ca="1" si="194"/>
        <v>-1.7086107278809138E+16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-1.7086107278809138E+16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-71192113661704.75</v>
      </c>
      <c r="L5778" s="444">
        <f t="shared" ca="1" si="194"/>
        <v>-1.7157299392470842E+16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-1.7157299392470842E+16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-71488747468628.516</v>
      </c>
      <c r="L5779" s="444">
        <f t="shared" ca="1" si="194"/>
        <v>-1.722878813993947E+16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-1.722878813993947E+16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-71786617249747.797</v>
      </c>
      <c r="L5780" s="444">
        <f t="shared" ca="1" si="194"/>
        <v>-1.7300574757189218E+16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-1.7300574757189218E+16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-72085728154955.078</v>
      </c>
      <c r="L5781" s="444">
        <f t="shared" ca="1" si="194"/>
        <v>-1.7372660485344174E+16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-1.7372660485344174E+16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-72386085355600.734</v>
      </c>
      <c r="L5782" s="444">
        <f t="shared" ca="1" si="194"/>
        <v>-1.7445046570699774E+16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-1.7445046570699774E+16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-72687694044582.391</v>
      </c>
      <c r="L5783" s="444">
        <f t="shared" ca="1" si="194"/>
        <v>-1.7517734264744356E+16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-1.7517734264744356E+16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-72990559436434.813</v>
      </c>
      <c r="L5784" s="444">
        <f t="shared" ca="1" si="194"/>
        <v>-1.759072482418079E+16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-1.759072482418079E+16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-73294686767419.953</v>
      </c>
      <c r="L5785" s="444">
        <f t="shared" ca="1" si="194"/>
        <v>-1.766401951094821E+16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-1.766401951094821E+16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-73600081295617.547</v>
      </c>
      <c r="L5786" s="444">
        <f t="shared" ca="1" si="194"/>
        <v>-1.7737619592243828E+16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-1.7737619592243828E+16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-73906748301015.953</v>
      </c>
      <c r="L5787" s="444">
        <f t="shared" ca="1" si="194"/>
        <v>-1.7811526340544844E+16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-1.7811526340544844E+16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-74214693085603.5</v>
      </c>
      <c r="L5788" s="444">
        <f t="shared" ca="1" si="194"/>
        <v>-1.7885741033630448E+16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-1.7885741033630448E+16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-74523920973460.203</v>
      </c>
      <c r="L5789" s="444">
        <f t="shared" ca="1" si="194"/>
        <v>-1.7960264954603908E+16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-1.7960264954603908E+16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-74834437310849.609</v>
      </c>
      <c r="L5790" s="444">
        <f t="shared" ca="1" si="194"/>
        <v>-1.8035099391914756E+16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-1.8035099391914756E+16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-75146247466311.484</v>
      </c>
      <c r="L5791" s="444">
        <f t="shared" ca="1" si="194"/>
        <v>-1.8110245639381068E+16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-1.8110245639381068E+16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-75459356830754.453</v>
      </c>
      <c r="L5792" s="444">
        <f t="shared" ca="1" si="194"/>
        <v>-1.8185704996211824E+16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-1.8185704996211824E+16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-75773770817549.266</v>
      </c>
      <c r="L5793" s="444">
        <f t="shared" ca="1" si="194"/>
        <v>-1.8261478767029372E+16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-1.8261478767029372E+16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-76089494862622.375</v>
      </c>
      <c r="L5794" s="444">
        <f t="shared" ca="1" si="194"/>
        <v>-1.8337568261891996E+16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-1.8337568261891996E+16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-76406534424549.984</v>
      </c>
      <c r="L5795" s="444">
        <f t="shared" ca="1" si="194"/>
        <v>-1.8413974796316544E+16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-1.8413974796316544E+16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-76724894984652.266</v>
      </c>
      <c r="L5796" s="444">
        <f t="shared" ca="1" si="194"/>
        <v>-1.8490699691301196E+16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-1.8490699691301196E+16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-77044582047088.313</v>
      </c>
      <c r="L5797" s="444">
        <f t="shared" ca="1" si="194"/>
        <v>-1.8567744273348284E+16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-1.8567744273348284E+16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-77365601138951.188</v>
      </c>
      <c r="L5798" s="444">
        <f t="shared" ca="1" si="194"/>
        <v>-1.8645109874487236E+16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-1.8645109874487236E+16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-77687957810363.484</v>
      </c>
      <c r="L5799" s="444">
        <f t="shared" ca="1" si="194"/>
        <v>-1.87227978322976E+16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-1.87227978322976E+16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-78011657634573.328</v>
      </c>
      <c r="L5800" s="444">
        <f t="shared" ca="1" si="194"/>
        <v>-1.8800809489932172E+16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-1.8800809489932172E+16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-78336706208050.719</v>
      </c>
      <c r="L5801" s="444">
        <f t="shared" ca="1" si="194"/>
        <v>-1.8879146196140224E+16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-1.8879146196140224E+16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-78663109150584.266</v>
      </c>
      <c r="L5802" s="444">
        <f t="shared" ca="1" si="194"/>
        <v>-1.8957809305290808E+16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-1.8957809305290808E+16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-78990872105378.359</v>
      </c>
      <c r="L5803" s="444">
        <f t="shared" ca="1" si="194"/>
        <v>-1.9036800177396188E+16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-1.9036800177396188E+16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-79320000739150.781</v>
      </c>
      <c r="L5804" s="444">
        <f t="shared" ca="1" si="194"/>
        <v>-1.911612017813534E+16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-1.911612017813534E+16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-79650500742230.578</v>
      </c>
      <c r="L5805" s="444">
        <f t="shared" ca="1" si="194"/>
        <v>-1.9195770678877572E+16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-1.9195770678877572E+16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-79982377828656.547</v>
      </c>
      <c r="L5806" s="444">
        <f t="shared" ca="1" si="194"/>
        <v>-1.9275753056706228E+16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-1.9275753056706228E+16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-80315637736275.953</v>
      </c>
      <c r="L5807" s="444">
        <f t="shared" ca="1" si="194"/>
        <v>-1.9356068694442504E+16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-1.9356068694442504E+16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-80650286226843.766</v>
      </c>
      <c r="L5808" s="444">
        <f t="shared" ca="1" si="194"/>
        <v>-1.9436718980669348E+16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-1.9436718980669348E+16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-80986329086122.281</v>
      </c>
      <c r="L5809" s="444">
        <f t="shared" ca="1" si="194"/>
        <v>-1.9517705309755472E+16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-1.9517705309755472E+16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-81323772123981.125</v>
      </c>
      <c r="L5810" s="444">
        <f t="shared" ca="1" si="194"/>
        <v>-1.9599029081879452E+16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-1.9599029081879452E+16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-81662621174497.719</v>
      </c>
      <c r="L5811" s="444">
        <f t="shared" ca="1" si="194"/>
        <v>-1.9680691703053948E+16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-1.9680691703053948E+16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-82002882096058.109</v>
      </c>
      <c r="L5812" s="444">
        <f t="shared" ca="1" si="194"/>
        <v>-1.9762694585150008E+16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-1.9762694585150008E+16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-82344560771458.359</v>
      </c>
      <c r="L5813" s="444">
        <f t="shared" ca="1" si="194"/>
        <v>-1.9845039145921468E+16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-1.9845039145921468E+16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-82687663108006.109</v>
      </c>
      <c r="L5814" s="444">
        <f t="shared" ca="1" si="194"/>
        <v>-1.9927726809029476E+16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-1.9927726809029476E+16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-83032195037622.813</v>
      </c>
      <c r="L5815" s="444">
        <f t="shared" ca="1" si="194"/>
        <v>-2.00107590040671E+16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-2.00107590040671E+16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-83378162516946.25</v>
      </c>
      <c r="L5816" s="444">
        <f t="shared" ca="1" si="194"/>
        <v>-2.0094137166584048E+16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-2.0094137166584048E+16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-83725571527433.531</v>
      </c>
      <c r="L5817" s="444">
        <f t="shared" ca="1" si="194"/>
        <v>-2.017786273811148E+16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-2.017786273811148E+16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-84074428075464.5</v>
      </c>
      <c r="L5818" s="444">
        <f t="shared" ca="1" si="194"/>
        <v>-2.0261937166186944E+16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-2.0261937166186944E+16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-84424738192445.594</v>
      </c>
      <c r="L5819" s="444">
        <f t="shared" ca="1" si="194"/>
        <v>-2.0346361904379388E+16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-2.0346361904379388E+16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-84776507934914.109</v>
      </c>
      <c r="L5820" s="444">
        <f t="shared" ca="1" si="194"/>
        <v>-2.0431138412314304E+16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-2.0431138412314304E+16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-85129743384642.938</v>
      </c>
      <c r="L5821" s="444">
        <f t="shared" ca="1" si="194"/>
        <v>-2.0516268155698948E+16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-2.0516268155698948E+16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-85484450648745.609</v>
      </c>
      <c r="L5822" s="444">
        <f t="shared" ca="1" si="194"/>
        <v>-2.0601752606347692E+16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-2.0601752606347692E+16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-85840635859782.047</v>
      </c>
      <c r="L5823" s="444">
        <f t="shared" ca="1" si="194"/>
        <v>-2.0687593242207476E+16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-2.0687593242207476E+16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-86198305175864.484</v>
      </c>
      <c r="L5824" s="444">
        <f t="shared" ca="1" si="194"/>
        <v>-2.077379154738334E+16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-2.077379154738334E+16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-86557464780763.922</v>
      </c>
      <c r="L5825" s="444">
        <f t="shared" ca="1" si="194"/>
        <v>-2.0860349012164104E+16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-2.0860349012164104E+16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-86918120884017.094</v>
      </c>
      <c r="L5826" s="444">
        <f t="shared" ca="1" si="194"/>
        <v>-2.094726713304812E+16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-2.094726713304812E+16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-87280279721033.828</v>
      </c>
      <c r="L5827" s="444">
        <f t="shared" ca="1" si="194"/>
        <v>-2.1034547412769152E+16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-2.1034547412769152E+16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-87643947553204.797</v>
      </c>
      <c r="L5828" s="444">
        <f t="shared" ca="1" si="194"/>
        <v>-2.1122191360322356E+16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-2.1122191360322356E+16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-88009130668009.813</v>
      </c>
      <c r="L5829" s="444">
        <f t="shared" ca="1" si="194"/>
        <v>-2.1210200490990364E+16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-2.1210200490990364E+16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-88375835379126.516</v>
      </c>
      <c r="L5830" s="444">
        <f t="shared" ca="1" si="194"/>
        <v>-2.1298576326369492E+16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-2.1298576326369492E+16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-88744068026539.547</v>
      </c>
      <c r="L5831" s="444">
        <f t="shared" ca="1" si="194"/>
        <v>-2.1387320394396032E+16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-2.1387320394396032E+16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-89113834976650.125</v>
      </c>
      <c r="L5832" s="444">
        <f t="shared" ca="1" si="194"/>
        <v>-2.1476434229372684E+16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-2.1476434229372684E+16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-89485142622386.188</v>
      </c>
      <c r="L5833" s="444">
        <f t="shared" ca="1" si="194"/>
        <v>-2.1565919371995072E+16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-2.1565919371995072E+16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-89857997383312.797</v>
      </c>
      <c r="L5834" s="444">
        <f t="shared" ca="1" si="194"/>
        <v>-2.1655777369378384E+16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-2.1655777369378384E+16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-90232405705743.266</v>
      </c>
      <c r="L5835" s="444">
        <f t="shared" ca="1" si="194"/>
        <v>-2.1746009775084128E+16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-2.1746009775084128E+16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-90608374062850.531</v>
      </c>
      <c r="L5836" s="444">
        <f t="shared" ca="1" si="194"/>
        <v>-2.183661814914698E+16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-2.183661814914698E+16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-90985908954779.078</v>
      </c>
      <c r="L5837" s="444">
        <f t="shared" ca="1" si="194"/>
        <v>-2.192760405810176E+16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-2.192760405810176E+16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-91365016908757.328</v>
      </c>
      <c r="L5838" s="444">
        <f t="shared" ca="1" si="194"/>
        <v>-2.2018969075010516E+16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-2.2018969075010516E+16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-91745704479210.484</v>
      </c>
      <c r="L5839" s="444">
        <f t="shared" ca="1" si="194"/>
        <v>-2.2110714779489728E+16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-2.2110714779489728E+16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-92127978247873.859</v>
      </c>
      <c r="L5840" s="444">
        <f t="shared" ca="1" si="194"/>
        <v>-2.22028427577376E+16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-2.22028427577376E+16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-92511844823906.672</v>
      </c>
      <c r="L5841" s="444">
        <f t="shared" ca="1" si="194"/>
        <v>-2.2295354602561508E+16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-2.2295354602561508E+16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-92897310844006.281</v>
      </c>
      <c r="L5842" s="444">
        <f t="shared" ca="1" si="194"/>
        <v>-2.2388251913405516E+16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-2.2388251913405516E+16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-93284382972522.984</v>
      </c>
      <c r="L5843" s="444">
        <f t="shared" ca="1" si="194"/>
        <v>-2.248153629637804E+16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-2.248153629637804E+16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-93673067901575.172</v>
      </c>
      <c r="L5844" s="444">
        <f t="shared" ca="1" si="194"/>
        <v>-2.2575209364279616E+16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-2.2575209364279616E+16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-94063372351165.063</v>
      </c>
      <c r="L5845" s="444">
        <f t="shared" ca="1" si="194"/>
        <v>-2.266927273663078E+16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-2.266927273663078E+16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-94455303069294.922</v>
      </c>
      <c r="L5846" s="444">
        <f t="shared" ca="1" si="194"/>
        <v>-2.2763728039700076E+16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-2.2763728039700076E+16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-94848866832083.656</v>
      </c>
      <c r="L5847" s="444">
        <f t="shared" ca="1" si="194"/>
        <v>-2.285857690653216E+16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-2.285857690653216E+16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-95244070443884</v>
      </c>
      <c r="L5848" s="444">
        <f t="shared" ca="1" si="194"/>
        <v>-2.2953820976976044E+16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-2.2953820976976044E+16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-95640920737400.188</v>
      </c>
      <c r="L5849" s="444">
        <f t="shared" ca="1" si="194"/>
        <v>-2.3049461897713444E+16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-2.3049461897713444E+16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-96039424573806.016</v>
      </c>
      <c r="L5850" s="444">
        <f t="shared" ca="1" si="194"/>
        <v>-2.3145501322287252E+16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-2.3145501322287252E+16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-96439588842863.547</v>
      </c>
      <c r="L5851" s="444">
        <f t="shared" ca="1" si="194"/>
        <v>-2.3241940911130116E+16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-2.3241940911130116E+16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-96841420463042.156</v>
      </c>
      <c r="L5852" s="444">
        <f t="shared" ca="1" si="194"/>
        <v>-2.333878233159316E+16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-2.333878233159316E+16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-97244926381638.172</v>
      </c>
      <c r="L5853" s="444">
        <f t="shared" ca="1" si="194"/>
        <v>-2.34360272579748E+16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-2.34360272579748E+16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-97650113574895</v>
      </c>
      <c r="L5854" s="444">
        <f t="shared" ca="1" si="194"/>
        <v>-2.3533677371549696E+16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-2.3533677371549696E+16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-98056989048123.734</v>
      </c>
      <c r="L5855" s="444">
        <f t="shared" ca="1" si="194"/>
        <v>-2.363173436059782E+16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-2.363173436059782E+16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-98465559835824.25</v>
      </c>
      <c r="L5856" s="444">
        <f t="shared" ca="1" si="194"/>
        <v>-2.3730199920433644E+16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-2.3730199920433644E+16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-98875833001806.844</v>
      </c>
      <c r="L5857" s="444">
        <f t="shared" ca="1" si="194"/>
        <v>-2.3829075753435452E+16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-2.3829075753435452E+16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-99287815639314.375</v>
      </c>
      <c r="L5858" s="444">
        <f t="shared" ca="1" si="194"/>
        <v>-2.3928363569074768E+16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-2.3928363569074768E+16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-99701514871144.859</v>
      </c>
      <c r="L5859" s="444">
        <f t="shared" ca="1" si="194"/>
        <v>-2.4028065083945912E+16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-2.4028065083945912E+16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-100116937849774.63</v>
      </c>
      <c r="L5860" s="444">
        <f t="shared" ca="1" si="194"/>
        <v>-2.4128182021795688E+16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-2.4128182021795688E+16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-100534091757482.03</v>
      </c>
      <c r="L5861" s="444">
        <f t="shared" ca="1" si="194"/>
        <v>-2.4228716113553172E+16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-2.4228716113553172E+16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-100952983806471.55</v>
      </c>
      <c r="L5862" s="444">
        <f t="shared" ca="1" si="194"/>
        <v>-2.4329669097359644E+16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-2.4329669097359644E+16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-101373621238998.52</v>
      </c>
      <c r="L5863" s="444">
        <f t="shared" ca="1" si="194"/>
        <v>-2.4431042718598644E+16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-2.4431042718598644E+16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-101796011327494.34</v>
      </c>
      <c r="L5864" s="444">
        <f t="shared" ca="1" si="194"/>
        <v>-2.453283872992614E+16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-2.453283872992614E+16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-102220161374692.25</v>
      </c>
      <c r="L5865" s="444">
        <f t="shared" ca="1" si="194"/>
        <v>-2.4635058891300832E+16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-2.4635058891300832E+16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-102646078713753.47</v>
      </c>
      <c r="L5866" s="444">
        <f t="shared" ca="1" si="194"/>
        <v>-2.4737704970014584E+16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-2.4737704970014584E+16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-103073770708394.09</v>
      </c>
      <c r="L5867" s="444">
        <f t="shared" ca="1" si="194"/>
        <v>-2.484077874072298E+16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-2.484077874072298E+16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-103503244753012.42</v>
      </c>
      <c r="L5868" s="444">
        <f t="shared" ca="1" si="194"/>
        <v>-2.4944281985475992E+16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-2.4944281985475992E+16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-103934508272816.63</v>
      </c>
      <c r="L5869" s="444">
        <f t="shared" ca="1" si="194"/>
        <v>-2.5048216493748808E+16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-2.5048216493748808E+16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-104367568723953.36</v>
      </c>
      <c r="L5870" s="444">
        <f t="shared" ca="1" si="194"/>
        <v>-2.515258406247276E+16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-2.515258406247276E+16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-104802433593636.5</v>
      </c>
      <c r="L5871" s="444">
        <f t="shared" ca="1" si="194"/>
        <v>-2.5257386496066396E+16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-2.5257386496066396E+16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-105239110400276.66</v>
      </c>
      <c r="L5872" s="444">
        <f t="shared" ca="1" si="194"/>
        <v>-2.5362625606466672E+16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-2.5362625606466672E+16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-105677606693611.13</v>
      </c>
      <c r="L5873" s="444">
        <f t="shared" ref="L5873:L6127" ca="1" si="199">I5873-J5873+K5873</f>
        <v>-2.5468303213160284E+16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-2.5468303213160284E+16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-106117930054834.52</v>
      </c>
      <c r="L5874" s="444">
        <f t="shared" ca="1" si="199"/>
        <v>-2.557442114321512E+16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-2.557442114321512E+16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-106560088096729.67</v>
      </c>
      <c r="L5875" s="444">
        <f t="shared" ca="1" si="199"/>
        <v>-2.5680981231311848E+16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-2.5680981231311848E+16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-107004088463799.36</v>
      </c>
      <c r="L5876" s="444">
        <f t="shared" ca="1" si="199"/>
        <v>-2.5787985319775648E+16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-2.5787985319775648E+16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-107449938832398.53</v>
      </c>
      <c r="L5877" s="444">
        <f t="shared" ca="1" si="199"/>
        <v>-2.5895435258608048E+16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-2.5895435258608048E+16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-107897646910866.86</v>
      </c>
      <c r="L5878" s="444">
        <f t="shared" ca="1" si="199"/>
        <v>-2.6003332905518916E+16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-2.6003332905518916E+16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-108347220439662.16</v>
      </c>
      <c r="L5879" s="444">
        <f t="shared" ca="1" si="199"/>
        <v>-2.611168012595858E+16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-2.611168012595858E+16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-108798667191494.08</v>
      </c>
      <c r="L5880" s="444">
        <f t="shared" ca="1" si="199"/>
        <v>-2.6220478793150076E+16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-2.6220478793150076E+16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-109251994971458.66</v>
      </c>
      <c r="L5881" s="444">
        <f t="shared" ca="1" si="199"/>
        <v>-2.6329730788121536E+16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-2.6329730788121536E+16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-109707211617173.06</v>
      </c>
      <c r="L5882" s="444">
        <f t="shared" ca="1" si="199"/>
        <v>-2.6439437999738708E+16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-2.6439437999738708E+16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-110164324998911.28</v>
      </c>
      <c r="L5883" s="444">
        <f t="shared" ca="1" si="199"/>
        <v>-2.654960232473762E+16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-2.654960232473762E+16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-110623343019740.08</v>
      </c>
      <c r="L5884" s="444">
        <f t="shared" ca="1" si="199"/>
        <v>-2.666022566775736E+16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-2.666022566775736E+16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-111084273615655.67</v>
      </c>
      <c r="L5885" s="444">
        <f t="shared" ca="1" si="199"/>
        <v>-2.6771309941373016E+16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-2.6771309941373016E+16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-111547124755720.91</v>
      </c>
      <c r="L5886" s="444">
        <f t="shared" ca="1" si="199"/>
        <v>-2.6882857066128736E+16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-2.6882857066128736E+16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-112011904442203.06</v>
      </c>
      <c r="L5887" s="444">
        <f t="shared" ca="1" si="199"/>
        <v>-2.699486897057094E+16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-2.699486897057094E+16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-112478620710712.25</v>
      </c>
      <c r="L5888" s="444">
        <f t="shared" ca="1" si="199"/>
        <v>-2.7107347591281652E+16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-2.7107347591281652E+16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-112947281630340.22</v>
      </c>
      <c r="L5889" s="444">
        <f t="shared" ca="1" si="199"/>
        <v>-2.7220294872911992E+16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-2.7220294872911992E+16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-113417895303799.97</v>
      </c>
      <c r="L5890" s="444">
        <f t="shared" ca="1" si="199"/>
        <v>-2.7333712768215792E+16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-2.7333712768215792E+16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-113890469867565.8</v>
      </c>
      <c r="L5891" s="444">
        <f t="shared" ca="1" si="199"/>
        <v>-2.7447603238083356E+16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-2.7447603238083356E+16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-114365013492013.98</v>
      </c>
      <c r="L5892" s="444">
        <f t="shared" ca="1" si="199"/>
        <v>-2.7561968251575368E+16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-2.7561968251575368E+16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-114841534381564.03</v>
      </c>
      <c r="L5893" s="444">
        <f t="shared" ca="1" si="199"/>
        <v>-2.7676809785956932E+16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-2.7676809785956932E+16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-115320040774820.55</v>
      </c>
      <c r="L5894" s="444">
        <f t="shared" ca="1" si="199"/>
        <v>-2.7792129826731752E+16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-2.7792129826731752E+16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-115800540944715.63</v>
      </c>
      <c r="L5895" s="444">
        <f t="shared" ca="1" si="199"/>
        <v>-2.7907930367676468E+16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-2.7907930367676468E+16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-116283043198651.95</v>
      </c>
      <c r="L5896" s="444">
        <f t="shared" ca="1" si="199"/>
        <v>-2.802421341087512E+16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-2.802421341087512E+16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-116767555878646.33</v>
      </c>
      <c r="L5897" s="444">
        <f t="shared" ca="1" si="199"/>
        <v>-2.8140980966753768E+16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-2.8140980966753768E+16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-117254087361474.03</v>
      </c>
      <c r="L5898" s="444">
        <f t="shared" ca="1" si="199"/>
        <v>-2.8258235054115244E+16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-2.8258235054115244E+16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-117742646058813.52</v>
      </c>
      <c r="L5899" s="444">
        <f t="shared" ca="1" si="199"/>
        <v>-2.8375977700174056E+16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-2.8375977700174056E+16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-118233240417391.89</v>
      </c>
      <c r="L5900" s="444">
        <f t="shared" ca="1" si="199"/>
        <v>-2.8494210940591448E+16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-2.8494210940591448E+16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-118725878919131.05</v>
      </c>
      <c r="L5901" s="444">
        <f t="shared" ca="1" si="199"/>
        <v>-2.861293681951058E+16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-2.861293681951058E+16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-119220570081294.09</v>
      </c>
      <c r="L5902" s="444">
        <f t="shared" ca="1" si="199"/>
        <v>-2.8732157389591876E+16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-2.8732157389591876E+16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-119717322456632.8</v>
      </c>
      <c r="L5903" s="444">
        <f t="shared" ca="1" si="199"/>
        <v>-2.8851874712048508E+16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-2.8851874712048508E+16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-120216144633535.44</v>
      </c>
      <c r="L5904" s="444">
        <f t="shared" ca="1" si="199"/>
        <v>-2.8972090856682044E+16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-2.8972090856682044E+16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-120717045236175.17</v>
      </c>
      <c r="L5905" s="444">
        <f t="shared" ca="1" si="199"/>
        <v>-2.909280790191822E+16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-2.909280790191822E+16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-121220032924659.27</v>
      </c>
      <c r="L5906" s="444">
        <f t="shared" ca="1" si="199"/>
        <v>-2.921402793484288E+16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-2.921402793484288E+16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-121725116395178.67</v>
      </c>
      <c r="L5907" s="444">
        <f t="shared" ca="1" si="199"/>
        <v>-2.933575305123806E+16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-2.933575305123806E+16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-122232304380158.59</v>
      </c>
      <c r="L5908" s="444">
        <f t="shared" ca="1" si="199"/>
        <v>-2.945798535561822E+16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-2.945798535561822E+16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-122741605648409.25</v>
      </c>
      <c r="L5909" s="444">
        <f t="shared" ca="1" si="199"/>
        <v>-2.9580726961266628E+16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-2.9580726961266628E+16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-123253029005277.59</v>
      </c>
      <c r="L5910" s="444">
        <f t="shared" ca="1" si="199"/>
        <v>-2.9703979990271904E+16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-2.9703979990271904E+16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-123766583292799.59</v>
      </c>
      <c r="L5911" s="444">
        <f t="shared" ca="1" si="199"/>
        <v>-2.9827746573564704E+16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-2.9827746573564704E+16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-124282277389852.94</v>
      </c>
      <c r="L5912" s="444">
        <f t="shared" ca="1" si="199"/>
        <v>-2.9952028850954556E+16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-2.9952028850954556E+16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-124800120212310.67</v>
      </c>
      <c r="L5913" s="444">
        <f t="shared" ca="1" si="199"/>
        <v>-3.0076828971166868E+16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-3.0076828971166868E+16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-125320120713195.27</v>
      </c>
      <c r="L5914" s="444">
        <f t="shared" ca="1" si="199"/>
        <v>-3.0202149091880064E+16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-3.0202149091880064E+16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-125842287882833.59</v>
      </c>
      <c r="L5915" s="444">
        <f t="shared" ca="1" si="199"/>
        <v>-3.0327991379762896E+16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-3.0327991379762896E+16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-126366630749012.05</v>
      </c>
      <c r="L5916" s="444">
        <f t="shared" ca="1" si="199"/>
        <v>-3.0454358010511908E+16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-3.0454358010511908E+16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-126893158377132.95</v>
      </c>
      <c r="L5917" s="444">
        <f t="shared" ca="1" si="199"/>
        <v>-3.058125116888904E+16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-3.058125116888904E+16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-127421879870371</v>
      </c>
      <c r="L5918" s="444">
        <f t="shared" ca="1" si="199"/>
        <v>-3.0708673048759412E+16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-3.0708673048759412E+16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-127952804369830.89</v>
      </c>
      <c r="L5919" s="444">
        <f t="shared" ca="1" si="199"/>
        <v>-3.0836625853129244E+16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-3.0836625853129244E+16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-128485941054705.19</v>
      </c>
      <c r="L5920" s="444">
        <f t="shared" ca="1" si="199"/>
        <v>-3.0965111794183948E+16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-3.0965111794183948E+16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-129021299142433.11</v>
      </c>
      <c r="L5921" s="444">
        <f t="shared" ca="1" si="199"/>
        <v>-3.109413309332638E+16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-3.109413309332638E+16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-129558887888859.89</v>
      </c>
      <c r="L5922" s="444">
        <f t="shared" ca="1" si="199"/>
        <v>-3.122369198121524E+16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-3.122369198121524E+16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-130098716588396.83</v>
      </c>
      <c r="L5923" s="444">
        <f t="shared" ca="1" si="199"/>
        <v>-3.1353790697803636E+16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-3.1353790697803636E+16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-130640794574181.8</v>
      </c>
      <c r="L5924" s="444">
        <f t="shared" ca="1" si="199"/>
        <v>-3.1484431492377816E+16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-3.1484431492377816E+16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-131185131218240.89</v>
      </c>
      <c r="L5925" s="444">
        <f t="shared" ca="1" si="199"/>
        <v>-3.1615616623596056E+16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-3.1615616623596056E+16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-131731735931650.23</v>
      </c>
      <c r="L5926" s="444">
        <f t="shared" ca="1" si="199"/>
        <v>-3.1747348359527708E+16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-3.1747348359527708E+16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-132280618164698.77</v>
      </c>
      <c r="L5927" s="444">
        <f t="shared" ca="1" si="199"/>
        <v>-3.1879628977692408E+16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-3.1879628977692408E+16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-132831787407051.7</v>
      </c>
      <c r="L5928" s="444">
        <f t="shared" ca="1" si="199"/>
        <v>-3.201246076509946E+16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-3.201246076509946E+16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-133385253187914.42</v>
      </c>
      <c r="L5929" s="444">
        <f t="shared" ca="1" si="199"/>
        <v>-3.2145846018287376E+16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-3.2145846018287376E+16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-133941025076197.42</v>
      </c>
      <c r="L5930" s="444">
        <f t="shared" ca="1" si="199"/>
        <v>-3.2279787043363572E+16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-3.2279787043363572E+16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-134499112680681.53</v>
      </c>
      <c r="L5931" s="444">
        <f t="shared" ca="1" si="199"/>
        <v>-3.2414286156044252E+16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-3.2414286156044252E+16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-135059525650184.38</v>
      </c>
      <c r="L5932" s="444">
        <f t="shared" ca="1" si="199"/>
        <v>-3.2549345681694436E+16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-3.2549345681694436E+16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-135622273673726.81</v>
      </c>
      <c r="L5933" s="444">
        <f t="shared" ca="1" si="199"/>
        <v>-3.2684967955368164E+16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-3.2684967955368164E+16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-136187366480700.69</v>
      </c>
      <c r="L5934" s="444">
        <f t="shared" ca="1" si="199"/>
        <v>-3.2821155321848864E+16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-3.2821155321848864E+16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-136754813841036.94</v>
      </c>
      <c r="L5935" s="444">
        <f t="shared" ca="1" si="199"/>
        <v>-3.29579101356899E+16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-3.29579101356899E+16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-137324625565374.56</v>
      </c>
      <c r="L5936" s="444">
        <f t="shared" ca="1" si="199"/>
        <v>-3.3095234761255276E+16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-3.3095234761255276E+16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-137896811505230.31</v>
      </c>
      <c r="L5937" s="444">
        <f t="shared" ca="1" si="199"/>
        <v>-3.3233131572760508E+16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-3.3233131572760508E+16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-138471381553168.78</v>
      </c>
      <c r="L5938" s="444">
        <f t="shared" ca="1" si="199"/>
        <v>-3.3371602954313676E+16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-3.3371602954313676E+16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-139048345642973.64</v>
      </c>
      <c r="L5939" s="444">
        <f t="shared" ca="1" si="199"/>
        <v>-3.3510651299956648E+16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-3.3510651299956648E+16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-139627713749819.36</v>
      </c>
      <c r="L5940" s="444">
        <f t="shared" ca="1" si="199"/>
        <v>-3.3650279013706468E+16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-3.3650279013706468E+16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-140209495890443.61</v>
      </c>
      <c r="L5941" s="444">
        <f t="shared" ca="1" si="199"/>
        <v>-3.3790488509596912E+16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-3.3790488509596912E+16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-140793702123320.47</v>
      </c>
      <c r="L5942" s="444">
        <f t="shared" ca="1" si="199"/>
        <v>-3.3931282211720232E+16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-3.3931282211720232E+16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-141380342548834.31</v>
      </c>
      <c r="L5943" s="444">
        <f t="shared" ca="1" si="199"/>
        <v>-3.4072662554269068E+16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-3.4072662554269068E+16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-141969427309454.44</v>
      </c>
      <c r="L5944" s="444">
        <f t="shared" ca="1" si="199"/>
        <v>-3.4214631981578524E+16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-3.4214631981578524E+16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-142560966589910.5</v>
      </c>
      <c r="L5945" s="444">
        <f t="shared" ca="1" si="199"/>
        <v>-3.4357192948168436E+16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-3.4357192948168436E+16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-143154970617368.47</v>
      </c>
      <c r="L5946" s="444">
        <f t="shared" ca="1" si="199"/>
        <v>-3.4500347918785804E+16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-3.4500347918785804E+16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-143751449661607.53</v>
      </c>
      <c r="L5947" s="444">
        <f t="shared" ca="1" si="199"/>
        <v>-3.4644099368447412E+16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-3.4644099368447412E+16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-144350414035197.56</v>
      </c>
      <c r="L5948" s="444">
        <f t="shared" ca="1" si="199"/>
        <v>-3.4788449782482608E+16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-3.4788449782482608E+16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-144951874093677.53</v>
      </c>
      <c r="L5949" s="444">
        <f t="shared" ca="1" si="199"/>
        <v>-3.4933401656576284E+16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-3.4933401656576284E+16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-145555840235734.5</v>
      </c>
      <c r="L5950" s="444">
        <f t="shared" ca="1" si="199"/>
        <v>-3.507895749681202E+16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-3.507895749681202E+16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-146162322903383.44</v>
      </c>
      <c r="L5951" s="444">
        <f t="shared" ca="1" si="199"/>
        <v>-3.5225119819715404E+16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-3.5225119819715404E+16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-146771332582147.53</v>
      </c>
      <c r="L5952" s="444">
        <f t="shared" ca="1" si="199"/>
        <v>-3.5371891152297552E+16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-3.5371891152297552E+16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-147382879801239.81</v>
      </c>
      <c r="L5953" s="444">
        <f t="shared" ca="1" si="199"/>
        <v>-3.5519274032098792E+16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-3.5519274032098792E+16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-147996975133744.97</v>
      </c>
      <c r="L5954" s="444">
        <f t="shared" ca="1" si="199"/>
        <v>-3.5667271007232536E+16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-3.5667271007232536E+16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-148613629196802.22</v>
      </c>
      <c r="L5955" s="444">
        <f t="shared" ca="1" si="199"/>
        <v>-3.581588463642934E+16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-3.581588463642934E+16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-149232852651788.91</v>
      </c>
      <c r="L5956" s="444">
        <f t="shared" ca="1" si="199"/>
        <v>-3.5965117489081128E+16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-3.5965117489081128E+16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-149854656204504.69</v>
      </c>
      <c r="L5957" s="444">
        <f t="shared" ca="1" si="199"/>
        <v>-3.6114972145285632E+16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-3.6114972145285632E+16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-150479050605356.81</v>
      </c>
      <c r="L5958" s="444">
        <f t="shared" ca="1" si="199"/>
        <v>-3.6265451195890992E+16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-3.6265451195890992E+16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-151106046649545.81</v>
      </c>
      <c r="L5959" s="444">
        <f t="shared" ca="1" si="199"/>
        <v>-3.6416557242540536E+16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-3.6416557242540536E+16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-151735655177252.22</v>
      </c>
      <c r="L5960" s="444">
        <f t="shared" ca="1" si="199"/>
        <v>-3.6568292897717792E+16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-3.6568292897717792E+16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-152367887073824.13</v>
      </c>
      <c r="L5961" s="444">
        <f t="shared" ca="1" si="199"/>
        <v>-3.6720660784791616E+16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-3.6720660784791616E+16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-153002753269965.06</v>
      </c>
      <c r="L5962" s="444">
        <f t="shared" ca="1" si="199"/>
        <v>-3.6873663538061584E+16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-3.6873663538061584E+16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-153640264741923.25</v>
      </c>
      <c r="L5963" s="444">
        <f t="shared" ca="1" si="199"/>
        <v>-3.7027303802803504E+16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-3.7027303802803504E+16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-154280432511681.25</v>
      </c>
      <c r="L5964" s="444">
        <f t="shared" ca="1" si="199"/>
        <v>-3.7181584235315184E+16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-3.7181584235315184E+16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-154923267647146.59</v>
      </c>
      <c r="L5965" s="444">
        <f t="shared" ca="1" si="199"/>
        <v>-3.7336507502962328E+16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-3.7336507502962328E+16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-155568781262343.03</v>
      </c>
      <c r="L5966" s="444">
        <f t="shared" ca="1" si="199"/>
        <v>-3.7492076284224672E+16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-3.7492076284224672E+16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-156216984517602.81</v>
      </c>
      <c r="L5967" s="444">
        <f t="shared" ca="1" si="199"/>
        <v>-3.7648293268742272E+16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-3.7648293268742272E+16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-156867888619759.47</v>
      </c>
      <c r="L5968" s="444">
        <f t="shared" ca="1" si="199"/>
        <v>-3.7805161157362032E+16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-3.7805161157362032E+16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-157521504822341.81</v>
      </c>
      <c r="L5969" s="444">
        <f t="shared" ca="1" si="199"/>
        <v>-3.7962682662184376E+16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-3.7962682662184376E+16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-158177844425768.22</v>
      </c>
      <c r="L5970" s="444">
        <f t="shared" ca="1" si="199"/>
        <v>-3.8120860506610144E+16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-3.8120860506610144E+16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-158836918777542.25</v>
      </c>
      <c r="L5971" s="444">
        <f t="shared" ca="1" si="199"/>
        <v>-3.8279697425387688E+16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-3.8279697425387688E+16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-159498739272448.69</v>
      </c>
      <c r="L5972" s="444">
        <f t="shared" ca="1" si="199"/>
        <v>-3.8439196164660136E+16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-3.8439196164660136E+16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-160163317352750.56</v>
      </c>
      <c r="L5973" s="444">
        <f t="shared" ca="1" si="199"/>
        <v>-3.8599359482012888E+16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-3.8599359482012888E+16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-160830664508387.03</v>
      </c>
      <c r="L5974" s="444">
        <f t="shared" ca="1" si="199"/>
        <v>-3.8760190146521272E+16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-3.8760190146521272E+16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-161500792277171.97</v>
      </c>
      <c r="L5975" s="444">
        <f t="shared" ca="1" si="199"/>
        <v>-3.892169093879844E+16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-3.892169093879844E+16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-162173712244993.5</v>
      </c>
      <c r="L5976" s="444">
        <f t="shared" ca="1" si="199"/>
        <v>-3.9083864651043432E+16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-3.9083864651043432E+16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-162849436046014.31</v>
      </c>
      <c r="L5977" s="444">
        <f t="shared" ca="1" si="199"/>
        <v>-3.9246714087089448E+16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-3.9246714087089448E+16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-163527975362872.69</v>
      </c>
      <c r="L5978" s="444">
        <f t="shared" ca="1" si="199"/>
        <v>-3.941024206245232E+16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-3.941024206245232E+16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-164209341926884.66</v>
      </c>
      <c r="L5979" s="444">
        <f t="shared" ca="1" si="199"/>
        <v>-3.9574451404379208E+16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-3.9574451404379208E+16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-164893547518246.69</v>
      </c>
      <c r="L5980" s="444">
        <f t="shared" ca="1" si="199"/>
        <v>-3.9739344951897456E+16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-3.9739344951897456E+16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-165580603966239.41</v>
      </c>
      <c r="L5981" s="444">
        <f t="shared" ca="1" si="199"/>
        <v>-3.9904925555863696E+16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-3.9904925555863696E+16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-166270523149432.06</v>
      </c>
      <c r="L5982" s="444">
        <f t="shared" ca="1" si="199"/>
        <v>-4.0071196079013128E+16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-4.0071196079013128E+16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-166963316995888.03</v>
      </c>
      <c r="L5983" s="444">
        <f t="shared" ca="1" si="199"/>
        <v>-4.0238159396009016E+16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-4.0238159396009016E+16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-167658997483370.91</v>
      </c>
      <c r="L5984" s="444">
        <f t="shared" ca="1" si="199"/>
        <v>-4.0405818393492384E+16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-4.0405818393492384E+16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-168357576639551.59</v>
      </c>
      <c r="L5985" s="444">
        <f t="shared" ca="1" si="199"/>
        <v>-4.0574175970131936E+16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-4.0574175970131936E+16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-169059066542216.41</v>
      </c>
      <c r="L5986" s="444">
        <f t="shared" ca="1" si="199"/>
        <v>-4.0743235036674152E+16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-4.0743235036674152E+16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-169763479319475.63</v>
      </c>
      <c r="L5987" s="444">
        <f t="shared" ca="1" si="199"/>
        <v>-4.0912998515993624E+16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-4.0912998515993624E+16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-170470827149973.44</v>
      </c>
      <c r="L5988" s="444">
        <f t="shared" ca="1" si="199"/>
        <v>-4.10834693431436E+16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-4.10834693431436E+16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-171181122263098.34</v>
      </c>
      <c r="L5989" s="444">
        <f t="shared" ca="1" si="199"/>
        <v>-4.1254650465406696E+16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-4.1254650465406696E+16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-171894376939194.56</v>
      </c>
      <c r="L5990" s="444">
        <f t="shared" ca="1" si="199"/>
        <v>-4.1426544842345888E+16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-4.1426544842345888E+16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-172610603509774.53</v>
      </c>
      <c r="L5991" s="444">
        <f t="shared" ca="1" si="199"/>
        <v>-4.1599155445855664E+16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-4.1599155445855664E+16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-173329814357731.94</v>
      </c>
      <c r="L5992" s="444">
        <f t="shared" ca="1" si="199"/>
        <v>-4.1772485260213392E+16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-4.1772485260213392E+16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-174052021917555.81</v>
      </c>
      <c r="L5993" s="444">
        <f t="shared" ca="1" si="199"/>
        <v>-4.1946537282130944E+16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-4.1946537282130944E+16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-174777238675545.59</v>
      </c>
      <c r="L5994" s="444">
        <f t="shared" ca="1" si="199"/>
        <v>-4.2121314520806488E+16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-4.2121314520806488E+16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-175505477170027.03</v>
      </c>
      <c r="L5995" s="444">
        <f t="shared" ca="1" si="199"/>
        <v>-4.2296819997976512E+16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-4.2296819997976512E+16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-176236749991568.81</v>
      </c>
      <c r="L5996" s="444">
        <f t="shared" ca="1" si="199"/>
        <v>-4.247305674796808E+16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-4.247305674796808E+16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-176971069783200.34</v>
      </c>
      <c r="L5997" s="444">
        <f t="shared" ca="1" si="199"/>
        <v>-4.265002781775128E+16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-4.265002781775128E+16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-177708449240630.34</v>
      </c>
      <c r="L5998" s="444">
        <f t="shared" ca="1" si="199"/>
        <v>-4.2827736266991912E+16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-4.2827736266991912E+16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-178448901112466.31</v>
      </c>
      <c r="L5999" s="444">
        <f t="shared" ca="1" si="199"/>
        <v>-4.3006185168104376E+16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-4.3006185168104376E+16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-179192438200434.91</v>
      </c>
      <c r="L6000" s="444">
        <f t="shared" ca="1" si="199"/>
        <v>-4.3185377606304808E+16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-4.3185377606304808E+16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-179939073359603.38</v>
      </c>
      <c r="L6001" s="444">
        <f t="shared" ca="1" si="199"/>
        <v>-4.3365316679664408E+16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-4.3365316679664408E+16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-180688819498601.69</v>
      </c>
      <c r="L6002" s="444">
        <f t="shared" ca="1" si="199"/>
        <v>-4.3546005499163008E+16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-4.3546005499163008E+16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-181441689579845.88</v>
      </c>
      <c r="L6003" s="444">
        <f t="shared" ca="1" si="199"/>
        <v>-4.3727447188742856E+16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-4.3727447188742856E+16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-182197696619761.91</v>
      </c>
      <c r="L6004" s="444">
        <f t="shared" ca="1" si="199"/>
        <v>-4.3909644885362616E+16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-4.3909644885362616E+16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-182956853689010.91</v>
      </c>
      <c r="L6005" s="444">
        <f t="shared" ca="1" si="199"/>
        <v>-4.4092601739051624E+16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-4.4092601739051624E+16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-183719173912715.09</v>
      </c>
      <c r="L6006" s="444">
        <f t="shared" ca="1" si="199"/>
        <v>-4.4276320912964336E+16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-4.4276320912964336E+16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-184484670470684.72</v>
      </c>
      <c r="L6007" s="444">
        <f t="shared" ca="1" si="199"/>
        <v>-4.4460805583435024E+16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-4.4460805583435024E+16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-185253356597645.94</v>
      </c>
      <c r="L6008" s="444">
        <f t="shared" ca="1" si="199"/>
        <v>-4.4646058940032672E+16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-4.4646058940032672E+16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-186025245583469.47</v>
      </c>
      <c r="L6009" s="444">
        <f t="shared" ca="1" si="199"/>
        <v>-4.4832084185616144E+16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-4.4832084185616144E+16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-186800350773400.59</v>
      </c>
      <c r="L6010" s="444">
        <f t="shared" ca="1" si="199"/>
        <v>-4.5018884536389544E+16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-4.5018884536389544E+16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-187578685568289.75</v>
      </c>
      <c r="L6011" s="444">
        <f t="shared" ca="1" si="199"/>
        <v>-4.5206463221957832E+16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-4.5206463221957832E+16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-188360263424824.31</v>
      </c>
      <c r="L6012" s="444">
        <f t="shared" ca="1" si="199"/>
        <v>-4.5394823485382656E+16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-4.5394823485382656E+16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-189145097855761.06</v>
      </c>
      <c r="L6013" s="444">
        <f t="shared" ca="1" si="199"/>
        <v>-4.5583968583238416E+16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-4.5583968583238416E+16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-189933202430160.06</v>
      </c>
      <c r="L6014" s="444">
        <f t="shared" ca="1" si="199"/>
        <v>-4.5773901785668576E+16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-4.5773901785668576E+16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-190724590773619.06</v>
      </c>
      <c r="L6015" s="444">
        <f t="shared" ca="1" si="199"/>
        <v>-4.5964626376442192E+16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-4.5964626376442192E+16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-191519276568509.13</v>
      </c>
      <c r="L6016" s="444">
        <f t="shared" ca="1" si="199"/>
        <v>-4.6156145653010704E+16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-4.6156145653010704E+16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-192317273554211.25</v>
      </c>
      <c r="L6017" s="444">
        <f t="shared" ca="1" si="199"/>
        <v>-4.6348462926564912E+16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-4.6348462926564912E+16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-193118595527353.81</v>
      </c>
      <c r="L6018" s="444">
        <f t="shared" ca="1" si="199"/>
        <v>-4.6541581522092264E+16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-4.6541581522092264E+16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-193923256342051.09</v>
      </c>
      <c r="L6019" s="444">
        <f t="shared" ca="1" si="199"/>
        <v>-4.6735504778434312E+16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-4.6735504778434312E+16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-194731269910142.97</v>
      </c>
      <c r="L6020" s="444">
        <f t="shared" ca="1" si="199"/>
        <v>-4.6930236048344456E+16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-4.6930236048344456E+16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-195542650201435.22</v>
      </c>
      <c r="L6021" s="444">
        <f t="shared" ca="1" si="199"/>
        <v>-4.7125778698545888E+16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-4.7125778698545888E+16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-196357411243941.19</v>
      </c>
      <c r="L6022" s="444">
        <f t="shared" ca="1" si="199"/>
        <v>-4.7322136109789832E+16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-4.7322136109789832E+16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-197175567124124.31</v>
      </c>
      <c r="L6023" s="444">
        <f t="shared" ca="1" si="199"/>
        <v>-4.751931167691396E+16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-4.751931167691396E+16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-197997131987141.5</v>
      </c>
      <c r="L6024" s="444">
        <f t="shared" ca="1" si="199"/>
        <v>-4.7717308808901104E+16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-4.7717308808901104E+16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-198822120037087.94</v>
      </c>
      <c r="L6025" s="444">
        <f t="shared" ca="1" si="199"/>
        <v>-4.7916130928938192E+16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-4.7916130928938192E+16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-199650545537242.47</v>
      </c>
      <c r="L6026" s="444">
        <f t="shared" ca="1" si="199"/>
        <v>-4.8115781474475432E+16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-4.8115781474475432E+16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-200482422810314.31</v>
      </c>
      <c r="L6027" s="444">
        <f t="shared" ca="1" si="199"/>
        <v>-4.8316263897285744E+16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-4.8316263897285744E+16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-201317766238690.59</v>
      </c>
      <c r="L6028" s="444">
        <f t="shared" ca="1" si="199"/>
        <v>-4.8517581663524432E+16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-4.8517581663524432E+16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-202156590264685.13</v>
      </c>
      <c r="L6029" s="444">
        <f t="shared" ca="1" si="199"/>
        <v>-4.871973825378912E+16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-4.871973825378912E+16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-202998909390788</v>
      </c>
      <c r="L6030" s="444">
        <f t="shared" ca="1" si="199"/>
        <v>-4.8922737163179904E+16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-4.8922737163179904E+16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-203844738179916.25</v>
      </c>
      <c r="L6031" s="444">
        <f t="shared" ca="1" si="199"/>
        <v>-4.9126581901359824E+16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-4.9126581901359824E+16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-204694091255665.94</v>
      </c>
      <c r="L6032" s="444">
        <f t="shared" ca="1" si="199"/>
        <v>-4.9331275992615488E+16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-4.9331275992615488E+16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-205546983302564.53</v>
      </c>
      <c r="L6033" s="444">
        <f t="shared" ca="1" si="199"/>
        <v>-4.9536822975918056E+16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-4.9536822975918056E+16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-206403429066325.22</v>
      </c>
      <c r="L6034" s="444">
        <f t="shared" ca="1" si="199"/>
        <v>-4.9743226404984384E+16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-4.9743226404984384E+16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-207263443354101.59</v>
      </c>
      <c r="L6035" s="444">
        <f t="shared" ca="1" si="199"/>
        <v>-4.9950489848338488E+16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-4.9950489848338488E+16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-208127041034743.69</v>
      </c>
      <c r="L6036" s="444">
        <f t="shared" ca="1" si="199"/>
        <v>-5.0158616889373232E+16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-5.0158616889373232E+16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-208994237039055.13</v>
      </c>
      <c r="L6037" s="444">
        <f t="shared" ca="1" si="199"/>
        <v>-5.0367611126412288E+16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-5.0367611126412288E+16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-209865046360051.19</v>
      </c>
      <c r="L6038" s="444">
        <f t="shared" ca="1" si="199"/>
        <v>-5.0577476172772336E+16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-5.0577476172772336E+16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-210739484053218.06</v>
      </c>
      <c r="L6039" s="444">
        <f t="shared" ca="1" si="199"/>
        <v>-5.0788215656825552E+16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-5.0788215656825552E+16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-211617565236773.13</v>
      </c>
      <c r="L6040" s="444">
        <f t="shared" ca="1" si="199"/>
        <v>-5.0999833222062328E+16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-5.0999833222062328E+16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-212499305091926.38</v>
      </c>
      <c r="L6041" s="444">
        <f t="shared" ca="1" si="199"/>
        <v>-5.1212332527154256E+16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-5.1212332527154256E+16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-213384718863142.72</v>
      </c>
      <c r="L6042" s="444">
        <f t="shared" ca="1" si="199"/>
        <v>-5.14257172460174E+16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-5.14257172460174E+16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-214273821858405.84</v>
      </c>
      <c r="L6043" s="444">
        <f t="shared" ca="1" si="199"/>
        <v>-5.1639991067875808E+16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-5.1639991067875808E+16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-215166629449482.53</v>
      </c>
      <c r="L6044" s="444">
        <f t="shared" ca="1" si="199"/>
        <v>-5.1855157697325288E+16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-5.1855157697325288E+16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-216063157072188.69</v>
      </c>
      <c r="L6045" s="444">
        <f t="shared" ca="1" si="199"/>
        <v>-5.207122085439748E+16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-5.207122085439748E+16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-216963420226656.16</v>
      </c>
      <c r="L6046" s="444">
        <f t="shared" ca="1" si="199"/>
        <v>-5.2288184274624136E+16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-5.2288184274624136E+16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-217867434477600.56</v>
      </c>
      <c r="L6047" s="444">
        <f t="shared" ca="1" si="199"/>
        <v>-5.2506051709101736E+16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-5.2506051709101736E+16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-218775215454590.56</v>
      </c>
      <c r="L6048" s="444">
        <f t="shared" ca="1" si="199"/>
        <v>-5.2724826924556328E+16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-5.2724826924556328E+16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-219686778852318.03</v>
      </c>
      <c r="L6049" s="444">
        <f t="shared" ca="1" si="199"/>
        <v>-5.2944513703408648E+16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-5.2944513703408648E+16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-220602140430869.38</v>
      </c>
      <c r="L6050" s="444">
        <f t="shared" ca="1" si="199"/>
        <v>-5.316511584383952E+16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-5.316511584383952E+16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-221521316015998</v>
      </c>
      <c r="L6051" s="444">
        <f t="shared" ca="1" si="199"/>
        <v>-5.338663715985552E+16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-5.338663715985552E+16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-222444321499398</v>
      </c>
      <c r="L6052" s="444">
        <f t="shared" ca="1" si="199"/>
        <v>-5.360908148135492E+16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-5.360908148135492E+16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-223371172838978.84</v>
      </c>
      <c r="L6053" s="444">
        <f t="shared" ca="1" si="199"/>
        <v>-5.3832452654193896E+16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-5.3832452654193896E+16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-224301886059141.22</v>
      </c>
      <c r="L6054" s="444">
        <f t="shared" ca="1" si="199"/>
        <v>-5.405675454025304E+16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-5.405675454025304E+16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-225236477251054.34</v>
      </c>
      <c r="L6055" s="444">
        <f t="shared" ca="1" si="199"/>
        <v>-5.4281991017504096E+16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-5.4281991017504096E+16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-226174962572933.72</v>
      </c>
      <c r="L6056" s="444">
        <f t="shared" ca="1" si="199"/>
        <v>-5.4508165980077032E+16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-5.4508165980077032E+16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-227117358250320.97</v>
      </c>
      <c r="L6057" s="444">
        <f t="shared" ca="1" si="199"/>
        <v>-5.4735283338327352E+16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-5.4735283338327352E+16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-228063680576363.97</v>
      </c>
      <c r="L6058" s="444">
        <f t="shared" ca="1" si="199"/>
        <v>-5.4963347018903712E+16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-5.4963347018903712E+16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-229013945912098.78</v>
      </c>
      <c r="L6059" s="444">
        <f t="shared" ca="1" si="199"/>
        <v>-5.5192360964815808E+16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-5.5192360964815808E+16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-229968170686732.53</v>
      </c>
      <c r="L6060" s="444">
        <f t="shared" ca="1" si="199"/>
        <v>-5.5422329135502544E+16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-5.5422329135502544E+16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-230926371397927.25</v>
      </c>
      <c r="L6061" s="444">
        <f t="shared" ca="1" si="199"/>
        <v>-5.5653255506900472E+16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-5.5653255506900472E+16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-231888564612085.28</v>
      </c>
      <c r="L6062" s="444">
        <f t="shared" ca="1" si="199"/>
        <v>-5.588514407151256E+16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-5.588514407151256E+16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-232854766964635.66</v>
      </c>
      <c r="L6063" s="444">
        <f t="shared" ca="1" si="199"/>
        <v>-5.6117998838477192E+16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-5.6117998838477192E+16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-233824995160321.63</v>
      </c>
      <c r="L6064" s="444">
        <f t="shared" ca="1" si="199"/>
        <v>-5.6351823833637512E+16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-5.6351823833637512E+16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-234799265973489.63</v>
      </c>
      <c r="L6065" s="444">
        <f t="shared" ca="1" si="199"/>
        <v>-5.6586623099611E+16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-5.6586623099611E+16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-235777596248379.16</v>
      </c>
      <c r="L6066" s="444">
        <f t="shared" ca="1" si="199"/>
        <v>-5.6822400695859376E+16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-5.6822400695859376E+16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-236760002899414.06</v>
      </c>
      <c r="L6067" s="444">
        <f t="shared" ca="1" si="199"/>
        <v>-5.7059160698758792E+16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-5.7059160698758792E+16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-237746502911494.94</v>
      </c>
      <c r="L6068" s="444">
        <f t="shared" ca="1" si="199"/>
        <v>-5.7296907201670288E+16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-5.7296907201670288E+16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-238737113340292.88</v>
      </c>
      <c r="L6069" s="444">
        <f t="shared" ca="1" si="199"/>
        <v>-5.7535644315010584E+16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-5.7535644315010584E+16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-239731851312544.09</v>
      </c>
      <c r="L6070" s="444">
        <f t="shared" ca="1" si="199"/>
        <v>-5.7775376166323128E+16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-5.7775376166323128E+16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-240730734026346.34</v>
      </c>
      <c r="L6071" s="444">
        <f t="shared" ca="1" si="199"/>
        <v>-5.8016106900349472E+16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-5.8016106900349472E+16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-241733778751456.13</v>
      </c>
      <c r="L6072" s="444">
        <f t="shared" ca="1" si="199"/>
        <v>-5.8257840679100928E+16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-5.8257840679100928E+16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-242741002829587.19</v>
      </c>
      <c r="L6073" s="444">
        <f t="shared" ca="1" si="199"/>
        <v>-5.8500581681930512E+16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-5.8500581681930512E+16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-243752423674710.5</v>
      </c>
      <c r="L6074" s="444">
        <f t="shared" ca="1" si="199"/>
        <v>-5.8744334105605224E+16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-5.8744334105605224E+16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-244768058773355.09</v>
      </c>
      <c r="L6075" s="444">
        <f t="shared" ca="1" si="199"/>
        <v>-5.8989102164378576E+16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-5.8989102164378576E+16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-245787925684910.72</v>
      </c>
      <c r="L6076" s="444">
        <f t="shared" ca="1" si="199"/>
        <v>-5.9234890090063488E+16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-5.9234890090063488E+16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-246812042041931.19</v>
      </c>
      <c r="L6077" s="444">
        <f t="shared" ca="1" si="199"/>
        <v>-5.9481702132105416E+16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-5.9481702132105416E+16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-247840425550439.22</v>
      </c>
      <c r="L6078" s="444">
        <f t="shared" ca="1" si="199"/>
        <v>-5.9729542557655856E+16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-5.9729542557655856E+16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-248873093990232.72</v>
      </c>
      <c r="L6079" s="444">
        <f t="shared" ca="1" si="199"/>
        <v>-5.9978415651646088E+16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-5.9978415651646088E+16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-249910065215192.06</v>
      </c>
      <c r="L6080" s="444">
        <f t="shared" ca="1" si="199"/>
        <v>-6.022832571686128E+16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-6.022832571686128E+16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-250951357153588.66</v>
      </c>
      <c r="L6081" s="444">
        <f t="shared" ca="1" si="199"/>
        <v>-6.0479277074014872E+16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-6.0479277074014872E+16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-251996987808395.28</v>
      </c>
      <c r="L6082" s="444">
        <f t="shared" ca="1" si="199"/>
        <v>-6.0731274061823264E+16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-6.0731274061823264E+16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-253046975257596.94</v>
      </c>
      <c r="L6083" s="444">
        <f t="shared" ca="1" si="199"/>
        <v>-6.0984321037080864E+16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-6.0984321037080864E+16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-254101337654503.59</v>
      </c>
      <c r="L6084" s="444">
        <f t="shared" ca="1" si="199"/>
        <v>-6.1238422374735368E+16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-6.1238422374735368E+16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-255160093228064.03</v>
      </c>
      <c r="L6085" s="444">
        <f t="shared" ca="1" si="199"/>
        <v>-6.1493582467963432E+16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-6.1493582467963432E+16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-256223260283180.97</v>
      </c>
      <c r="L6086" s="444">
        <f t="shared" ca="1" si="199"/>
        <v>-6.1749805728246616E+16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-6.1749805728246616E+16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-257290857201027.53</v>
      </c>
      <c r="L6087" s="444">
        <f t="shared" ca="1" si="199"/>
        <v>-6.200709658544764E+16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-6.200709658544764E+16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-258362902439365.16</v>
      </c>
      <c r="L6088" s="444">
        <f t="shared" ca="1" si="199"/>
        <v>-6.2265459487887008E+16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-6.2265459487887008E+16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-259439414532862.53</v>
      </c>
      <c r="L6089" s="444">
        <f t="shared" ca="1" si="199"/>
        <v>-6.2524898902419872E+16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-6.2524898902419872E+16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-260520412093416.16</v>
      </c>
      <c r="L6090" s="444">
        <f t="shared" ca="1" si="199"/>
        <v>-6.2785419314513288E+16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-6.2785419314513288E+16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-261605913810472</v>
      </c>
      <c r="L6091" s="444">
        <f t="shared" ca="1" si="199"/>
        <v>-6.304702522832376E+16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-6.304702522832376E+16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-262695938451349</v>
      </c>
      <c r="L6092" s="444">
        <f t="shared" ca="1" si="199"/>
        <v>-6.3309721166775112E+16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-6.3309721166775112E+16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-263790504861562.94</v>
      </c>
      <c r="L6093" s="444">
        <f t="shared" ca="1" si="199"/>
        <v>-6.3573511671636672E+16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-6.3573511671636672E+16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-264889631965152.78</v>
      </c>
      <c r="L6094" s="444">
        <f t="shared" ca="1" si="199"/>
        <v>-6.3838401303601824E+16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-6.3838401303601824E+16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-265993338765007.59</v>
      </c>
      <c r="L6095" s="444">
        <f t="shared" ca="1" si="199"/>
        <v>-6.4104394642366832E+16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-6.4104394642366832E+16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-267101644343195.13</v>
      </c>
      <c r="L6096" s="444">
        <f t="shared" ca="1" si="199"/>
        <v>-6.4371496286710024E+16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-6.4371496286710024E+16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-268214567861291.75</v>
      </c>
      <c r="L6097" s="444">
        <f t="shared" ca="1" si="199"/>
        <v>-6.4639710854571312E+16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-6.4639710854571312E+16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-269332128560713.78</v>
      </c>
      <c r="L6098" s="444">
        <f t="shared" ca="1" si="199"/>
        <v>-6.4909042983132024E+16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-6.4909042983132024E+16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-270454345763050.09</v>
      </c>
      <c r="L6099" s="444">
        <f t="shared" ca="1" si="199"/>
        <v>-6.5179497328895072E+16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-6.5179497328895072E+16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-271581238870396.13</v>
      </c>
      <c r="L6100" s="444">
        <f t="shared" ca="1" si="199"/>
        <v>-6.5451078567765472E+16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-6.5451078567765472E+16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-272712827365689.47</v>
      </c>
      <c r="L6101" s="444">
        <f t="shared" ca="1" si="199"/>
        <v>-6.572379139513116E+16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-6.572379139513116E+16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-273849130813046.5</v>
      </c>
      <c r="L6102" s="444">
        <f t="shared" ca="1" si="199"/>
        <v>-6.5997640525944208E+16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-6.5997640525944208E+16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-274990168858100.84</v>
      </c>
      <c r="L6103" s="444">
        <f t="shared" ca="1" si="199"/>
        <v>-6.6272630694802312E+16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-6.6272630694802312E+16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-276135961228342.97</v>
      </c>
      <c r="L6104" s="444">
        <f t="shared" ca="1" si="199"/>
        <v>-6.6548766656030656E+16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-6.6548766656030656E+16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-277286527733461.09</v>
      </c>
      <c r="L6105" s="444">
        <f t="shared" ca="1" si="199"/>
        <v>-6.682605318376412E+16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-6.682605318376412E+16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-278441888265683.84</v>
      </c>
      <c r="L6106" s="444">
        <f t="shared" ca="1" si="199"/>
        <v>-6.71044950720298E+16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-6.71044950720298E+16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-279602062800124.16</v>
      </c>
      <c r="L6107" s="444">
        <f t="shared" ca="1" si="199"/>
        <v>-6.7384097134829928E+16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-6.7384097134829928E+16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-280767071395124.69</v>
      </c>
      <c r="L6108" s="444">
        <f t="shared" ca="1" si="199"/>
        <v>-6.7664864206225056E+16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-6.7664864206225056E+16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-281936934192604.38</v>
      </c>
      <c r="L6109" s="444">
        <f t="shared" ca="1" si="199"/>
        <v>-6.7946801140417664E+16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-6.7946801140417664E+16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-283111671418406.88</v>
      </c>
      <c r="L6110" s="444">
        <f t="shared" ca="1" si="199"/>
        <v>-6.8229912811836072E+16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-6.8229912811836072E+16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-284291303382650.31</v>
      </c>
      <c r="L6111" s="444">
        <f t="shared" ca="1" si="199"/>
        <v>-6.851420411521872E+16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-6.851420411521872E+16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-285475850480078</v>
      </c>
      <c r="L6112" s="444">
        <f t="shared" ca="1" si="199"/>
        <v>-6.87996799656988E+16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-6.87996799656988E+16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-286665333190411.63</v>
      </c>
      <c r="L6113" s="444">
        <f t="shared" ca="1" si="199"/>
        <v>-6.9086345298889208E+16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-6.9086345298889208E+16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-287859772078705</v>
      </c>
      <c r="L6114" s="444">
        <f t="shared" ca="1" si="199"/>
        <v>-6.9374205070967912E+16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-6.9374205070967912E+16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-289059187795699.69</v>
      </c>
      <c r="L6115" s="444">
        <f t="shared" ca="1" si="199"/>
        <v>-6.9663264258763608E+16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-6.9663264258763608E+16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-290263601078181.69</v>
      </c>
      <c r="L6116" s="444">
        <f t="shared" ca="1" si="199"/>
        <v>-6.9953527859841792E+16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-6.9953527859841792E+16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-291473032749340.81</v>
      </c>
      <c r="L6117" s="444">
        <f t="shared" ca="1" si="199"/>
        <v>-7.0245000892591136E+16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-7.0245000892591136E+16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-292687503719129.69</v>
      </c>
      <c r="L6118" s="444">
        <f t="shared" ca="1" si="199"/>
        <v>-7.0537688396310264E+16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-7.0537688396310264E+16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-293907034984626.13</v>
      </c>
      <c r="L6119" s="444">
        <f t="shared" ca="1" si="199"/>
        <v>-7.0831595431294888E+16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-7.0831595431294888E+16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-295131647630395.38</v>
      </c>
      <c r="L6120" s="444">
        <f t="shared" ca="1" si="199"/>
        <v>-7.112672707892528E+16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-7.112672707892528E+16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-296361362828855.31</v>
      </c>
      <c r="L6121" s="444">
        <f t="shared" ca="1" si="199"/>
        <v>-7.1423088441754136E+16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-7.1423088441754136E+16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-297596201840642.25</v>
      </c>
      <c r="L6122" s="444">
        <f t="shared" ca="1" si="199"/>
        <v>-7.1720684643594776E+16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-7.1720684643594776E+16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-298836186014978.25</v>
      </c>
      <c r="L6123" s="444">
        <f t="shared" ca="1" si="199"/>
        <v>-7.2019520829609752E+16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-7.2019520829609752E+16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-300081336790040.63</v>
      </c>
      <c r="L6124" s="444">
        <f t="shared" ca="1" si="199"/>
        <v>-7.2319602166399792E+16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-7.2319602166399792E+16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-301331675693332.44</v>
      </c>
      <c r="L6125" s="444">
        <f t="shared" ca="1" si="199"/>
        <v>-7.262093384209312E+16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-7.262093384209312E+16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-302587224342054.69</v>
      </c>
      <c r="L6126" s="444">
        <f t="shared" ca="1" si="199"/>
        <v>-7.2923521066435168E+16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-7.2923521066435168E+16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-303848004443479.88</v>
      </c>
      <c r="L6127" s="444">
        <f t="shared" ca="1" si="199"/>
        <v>-7.322736907087864E+16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-7.322736907087864E+16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-305114037795327.69</v>
      </c>
      <c r="L6128" s="444">
        <f t="shared" ref="L6128:L6250" ca="1" si="204">I6128-J6128+K6128</f>
        <v>-7.3532483108673968E+16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-7.3532483108673968E+16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-306385346286141.5</v>
      </c>
      <c r="L6129" s="444">
        <f t="shared" ca="1" si="204"/>
        <v>-7.3838868454960112E+16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-7.3838868454960112E+16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-307661951895667.13</v>
      </c>
      <c r="L6130" s="444">
        <f t="shared" ca="1" si="204"/>
        <v>-7.4146530406855776E+16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-7.4146530406855776E+16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-308943876695232.38</v>
      </c>
      <c r="L6131" s="444">
        <f t="shared" ca="1" si="204"/>
        <v>-7.4455474283551008E+16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-7.4455474283551008E+16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-310231142848129.19</v>
      </c>
      <c r="L6132" s="444">
        <f t="shared" ca="1" si="204"/>
        <v>-7.4765705426399136E+16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-7.4765705426399136E+16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-311523772609996.38</v>
      </c>
      <c r="L6133" s="444">
        <f t="shared" ca="1" si="204"/>
        <v>-7.5077229199009136E+16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-7.5077229199009136E+16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-312821788329204.75</v>
      </c>
      <c r="L6134" s="444">
        <f t="shared" ca="1" si="204"/>
        <v>-7.5390050987338336E+16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-7.5390050987338336E+16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-314125212447243.06</v>
      </c>
      <c r="L6135" s="444">
        <f t="shared" ca="1" si="204"/>
        <v>-7.5704176199785584E+16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-7.5704176199785584E+16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-315434067499106.63</v>
      </c>
      <c r="L6136" s="444">
        <f t="shared" ca="1" si="204"/>
        <v>-7.6019610267284688E+16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-7.6019610267284688E+16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-316748376113686.19</v>
      </c>
      <c r="L6137" s="444">
        <f t="shared" ca="1" si="204"/>
        <v>-7.6336358643398368E+16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-7.6336358643398368E+16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-318068161014159.88</v>
      </c>
      <c r="L6138" s="444">
        <f t="shared" ca="1" si="204"/>
        <v>-7.6654426804412528E+16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-7.6654426804412528E+16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-319393445018385.5</v>
      </c>
      <c r="L6139" s="444">
        <f t="shared" ca="1" si="204"/>
        <v>-7.6973820249430912E+16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-7.6973820249430912E+16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-320724251039295.44</v>
      </c>
      <c r="L6140" s="444">
        <f t="shared" ca="1" si="204"/>
        <v>-7.7294544500470208E+16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-7.7294544500470208E+16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-322060602085292.5</v>
      </c>
      <c r="L6141" s="444">
        <f t="shared" ca="1" si="204"/>
        <v>-7.7616605102555504E+16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-7.7616605102555504E+16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-323402521260647.94</v>
      </c>
      <c r="L6142" s="444">
        <f t="shared" ca="1" si="204"/>
        <v>-7.7940007623816144E+16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-7.7940007623816144E+16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-324750031765900.63</v>
      </c>
      <c r="L6143" s="444">
        <f t="shared" ca="1" si="204"/>
        <v>-7.8264757655582048E+16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-7.8264757655582048E+16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-326103156898258.5</v>
      </c>
      <c r="L6144" s="444">
        <f t="shared" ca="1" si="204"/>
        <v>-7.8590860812480304E+16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-7.8590860812480304E+16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-327461920052001.25</v>
      </c>
      <c r="L6145" s="444">
        <f t="shared" ca="1" si="204"/>
        <v>-7.8918322732532304E+16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-7.8918322732532304E+16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-328826344718884.63</v>
      </c>
      <c r="L6146" s="444">
        <f t="shared" ca="1" si="204"/>
        <v>-7.9247149077251184E+16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-7.9247149077251184E+16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-330196454488546.63</v>
      </c>
      <c r="L6147" s="444">
        <f t="shared" ca="1" si="204"/>
        <v>-7.9577345531739728E+16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-7.9577345531739728E+16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-331572273048915.5</v>
      </c>
      <c r="L6148" s="444">
        <f t="shared" ca="1" si="204"/>
        <v>-7.990891780478864E+16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-7.990891780478864E+16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-332953824186619.31</v>
      </c>
      <c r="L6149" s="444">
        <f t="shared" ca="1" si="204"/>
        <v>-8.0241871628975264E+16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-8.0241871628975264E+16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-334341131787396.94</v>
      </c>
      <c r="L6150" s="444">
        <f t="shared" ca="1" si="204"/>
        <v>-8.0576212760762656E+16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-8.0576212760762656E+16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-335734219836511.06</v>
      </c>
      <c r="L6151" s="444">
        <f t="shared" ca="1" si="204"/>
        <v>-8.0911946980599168E+16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-8.0911946980599168E+16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-337133112419163.19</v>
      </c>
      <c r="L6152" s="444">
        <f t="shared" ca="1" si="204"/>
        <v>-8.1249080093018336E+16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-8.1249080093018336E+16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-338537833720909.75</v>
      </c>
      <c r="L6153" s="444">
        <f t="shared" ca="1" si="204"/>
        <v>-8.1587617926739248E+16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-8.1587617926739248E+16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-339948408028080.19</v>
      </c>
      <c r="L6154" s="444">
        <f t="shared" ca="1" si="204"/>
        <v>-8.1927566334767328E+16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-8.1927566334767328E+16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-341364859728197.19</v>
      </c>
      <c r="L6155" s="444">
        <f t="shared" ca="1" si="204"/>
        <v>-8.226893119449552E+16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-8.226893119449552E+16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-342787213310398</v>
      </c>
      <c r="L6156" s="444">
        <f t="shared" ca="1" si="204"/>
        <v>-8.261171840780592E+16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-8.261171840780592E+16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-344215493365858</v>
      </c>
      <c r="L6157" s="444">
        <f t="shared" ca="1" si="204"/>
        <v>-8.2955933901171776E+16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-8.2955933901171776E+16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-345649724588215.75</v>
      </c>
      <c r="L6158" s="444">
        <f t="shared" ca="1" si="204"/>
        <v>-8.3301583625759984E+16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-8.3301583625759984E+16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-347089931773999.94</v>
      </c>
      <c r="L6159" s="444">
        <f t="shared" ca="1" si="204"/>
        <v>-8.3648673557533984E+16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-8.3648673557533984E+16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-348536139823058.25</v>
      </c>
      <c r="L6160" s="444">
        <f t="shared" ca="1" si="204"/>
        <v>-8.399720969735704E+16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-8.399720969735704E+16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-349988373738987.69</v>
      </c>
      <c r="L6161" s="444">
        <f t="shared" ca="1" si="204"/>
        <v>-8.4347198071096032E+16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-8.4347198071096032E+16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-351446658629566.81</v>
      </c>
      <c r="L6162" s="444">
        <f t="shared" ca="1" si="204"/>
        <v>-8.46986447297256E+16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-8.46986447297256E+16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-352911019707190</v>
      </c>
      <c r="L6163" s="444">
        <f t="shared" ca="1" si="204"/>
        <v>-8.5051555749432784E+16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-8.5051555749432784E+16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-354381482289303.25</v>
      </c>
      <c r="L6164" s="444">
        <f t="shared" ca="1" si="204"/>
        <v>-8.540593723172208E+16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-8.540593723172208E+16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-355858071798842</v>
      </c>
      <c r="L6165" s="444">
        <f t="shared" ca="1" si="204"/>
        <v>-8.5761795303520928E+16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-8.5761795303520928E+16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-357340813764670.5</v>
      </c>
      <c r="L6166" s="444">
        <f t="shared" ca="1" si="204"/>
        <v>-8.61191361172856E+16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-8.61191361172856E+16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-358829733822023.31</v>
      </c>
      <c r="L6167" s="444">
        <f t="shared" ca="1" si="204"/>
        <v>-8.6477965851107616E+16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-8.6477965851107616E+16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-360324857712948.38</v>
      </c>
      <c r="L6168" s="444">
        <f t="shared" ca="1" si="204"/>
        <v>-8.683829070882056E+16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-8.683829070882056E+16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-361826211286752.31</v>
      </c>
      <c r="L6169" s="444">
        <f t="shared" ca="1" si="204"/>
        <v>-8.7200116920107312E+16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-8.7200116920107312E+16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-363333820500447.13</v>
      </c>
      <c r="L6170" s="444">
        <f t="shared" ca="1" si="204"/>
        <v>-8.756345074060776E+16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-8.756345074060776E+16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-364847711419199</v>
      </c>
      <c r="L6171" s="444">
        <f t="shared" ca="1" si="204"/>
        <v>-8.792829845202696E+16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-8.792829845202696E+16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-366367910216779</v>
      </c>
      <c r="L6172" s="444">
        <f t="shared" ca="1" si="204"/>
        <v>-8.8294666362243744E+16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-8.8294666362243744E+16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-367894443176015.63</v>
      </c>
      <c r="L6173" s="444">
        <f t="shared" ca="1" si="204"/>
        <v>-8.866256080541976E+16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-8.866256080541976E+16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-369427336689249</v>
      </c>
      <c r="L6174" s="444">
        <f t="shared" ca="1" si="204"/>
        <v>-8.9031988142109008E+16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-8.9031988142109008E+16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-370966617258787.5</v>
      </c>
      <c r="L6175" s="444">
        <f t="shared" ca="1" si="204"/>
        <v>-8.9402954759367792E+16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-8.9402954759367792E+16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-372512311497365.81</v>
      </c>
      <c r="L6176" s="444">
        <f t="shared" ca="1" si="204"/>
        <v>-8.9775467070865152E+16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-8.9775467070865152E+16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-374064446128604.81</v>
      </c>
      <c r="L6177" s="444">
        <f t="shared" ca="1" si="204"/>
        <v>-9.014953151699376E+16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-9.014953151699376E+16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-375623047987474</v>
      </c>
      <c r="L6178" s="444">
        <f t="shared" ca="1" si="204"/>
        <v>-9.0525154564981232E+16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-9.0525154564981232E+16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-377188144020755.13</v>
      </c>
      <c r="L6179" s="444">
        <f t="shared" ca="1" si="204"/>
        <v>-9.0902342709001984E+16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-9.0902342709001984E+16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-378759761287508.25</v>
      </c>
      <c r="L6180" s="444">
        <f t="shared" ca="1" si="204"/>
        <v>-9.1281102470289488E+16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-9.1281102470289488E+16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-380337926959539.5</v>
      </c>
      <c r="L6181" s="444">
        <f t="shared" ca="1" si="204"/>
        <v>-9.1661440397249024E+16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-9.1661440397249024E+16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-381922668321870.94</v>
      </c>
      <c r="L6182" s="444">
        <f t="shared" ca="1" si="204"/>
        <v>-9.2043363065570896E+16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-9.2043363065570896E+16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-383514012773212.06</v>
      </c>
      <c r="L6183" s="444">
        <f t="shared" ca="1" si="204"/>
        <v>-9.2426877078344112E+16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-9.2426877078344112E+16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-385111987826433.81</v>
      </c>
      <c r="L6184" s="444">
        <f t="shared" ca="1" si="204"/>
        <v>-9.2811989066170544E+16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-9.2811989066170544E+16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-386716621109043.94</v>
      </c>
      <c r="L6185" s="444">
        <f t="shared" ca="1" si="204"/>
        <v>-9.3198705687279584E+16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-9.3198705687279584E+16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-388327940363664.94</v>
      </c>
      <c r="L6186" s="444">
        <f t="shared" ca="1" si="204"/>
        <v>-9.3587033627643248E+16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-9.3587033627643248E+16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-389945973448513.5</v>
      </c>
      <c r="L6187" s="444">
        <f t="shared" ca="1" si="204"/>
        <v>-9.397697960109176E+16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-9.397697960109176E+16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-391570748337882.31</v>
      </c>
      <c r="L6188" s="444">
        <f t="shared" ca="1" si="204"/>
        <v>-9.4368550349429648E+16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-9.4368550349429648E+16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-393202293122623.5</v>
      </c>
      <c r="L6189" s="444">
        <f t="shared" ca="1" si="204"/>
        <v>-9.4761752642552272E+16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-9.4761752642552272E+16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-394840636010634.44</v>
      </c>
      <c r="L6190" s="444">
        <f t="shared" ca="1" si="204"/>
        <v>-9.5156593278562912E+16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-9.5156593278562912E+16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-396485805327345.44</v>
      </c>
      <c r="L6191" s="444">
        <f t="shared" ca="1" si="204"/>
        <v>-9.5553079083890256E+16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-9.5553079083890256E+16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-398137829516209.38</v>
      </c>
      <c r="L6192" s="444">
        <f t="shared" ca="1" si="204"/>
        <v>-9.5951216913406464E+16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-9.5951216913406464E+16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-399796737139193.63</v>
      </c>
      <c r="L6193" s="444">
        <f t="shared" ca="1" si="204"/>
        <v>-9.6351013650545664E+16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-9.6351013650545664E+16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-401462556877273.63</v>
      </c>
      <c r="L6194" s="444">
        <f t="shared" ca="1" si="204"/>
        <v>-9.6752476207422944E+16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-9.6752476207422944E+16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-403135317530928.94</v>
      </c>
      <c r="L6195" s="444">
        <f t="shared" ca="1" si="204"/>
        <v>-9.7155611524953872E+16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-9.7155611524953872E+16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-404815048020641.13</v>
      </c>
      <c r="L6196" s="444">
        <f t="shared" ca="1" si="204"/>
        <v>-9.7560426572974512E+16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-9.7560426572974512E+16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-406501777387393.81</v>
      </c>
      <c r="L6197" s="444">
        <f t="shared" ca="1" si="204"/>
        <v>-9.7966928350361904E+16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-9.7966928350361904E+16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-408195534793174.63</v>
      </c>
      <c r="L6198" s="444">
        <f t="shared" ca="1" si="204"/>
        <v>-9.8375123885155072E+16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-9.8375123885155072E+16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-409896349521479.44</v>
      </c>
      <c r="L6199" s="444">
        <f t="shared" ca="1" si="204"/>
        <v>-9.8785020234676544E+16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-9.8785020234676544E+16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-411604250977818.94</v>
      </c>
      <c r="L6200" s="444">
        <f t="shared" ca="1" si="204"/>
        <v>-9.9196624485654368E+16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-9.9196624485654368E+16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-413319268690226.5</v>
      </c>
      <c r="L6201" s="444">
        <f t="shared" ca="1" si="204"/>
        <v>-9.9609943754344592E+16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-9.9609943754344592E+16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-415041432309769.13</v>
      </c>
      <c r="L6202" s="444">
        <f t="shared" ca="1" si="204"/>
        <v>-1.0002498518665437E+17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-1.0002498518665437E+17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-416770771611059.88</v>
      </c>
      <c r="L6203" s="444">
        <f t="shared" ca="1" si="204"/>
        <v>-1.0044175595826542E+17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-1.0044175595826542E+17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-418507316492772.63</v>
      </c>
      <c r="L6204" s="444">
        <f t="shared" ca="1" si="204"/>
        <v>-1.0086026327475819E+17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-1.0086026327475819E+17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-420251096978159.13</v>
      </c>
      <c r="L6205" s="444">
        <f t="shared" ca="1" si="204"/>
        <v>-1.0128051437173635E+17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-1.0128051437173635E+17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-422002143215568.13</v>
      </c>
      <c r="L6206" s="444">
        <f t="shared" ca="1" si="204"/>
        <v>-1.0170251651495192E+17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-1.0170251651495192E+17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-423760485478966.31</v>
      </c>
      <c r="L6207" s="444">
        <f t="shared" ca="1" si="204"/>
        <v>-1.0212627700043088E+17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-1.0212627700043088E+17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-425526154168462</v>
      </c>
      <c r="L6208" s="444">
        <f t="shared" ca="1" si="204"/>
        <v>-1.0255180315459934E+17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-1.0255180315459934E+17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-427299179810830.63</v>
      </c>
      <c r="L6209" s="444">
        <f t="shared" ca="1" si="204"/>
        <v>-1.0297910233441018E+17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-1.0297910233441018E+17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-429079593060042.38</v>
      </c>
      <c r="L6210" s="444">
        <f t="shared" ca="1" si="204"/>
        <v>-1.0340818192747022E+17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-1.0340818192747022E+17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-430867424697792.63</v>
      </c>
      <c r="L6211" s="444">
        <f t="shared" ca="1" si="204"/>
        <v>-1.0383904935216802E+17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-1.0383904935216802E+17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-432662705634033.38</v>
      </c>
      <c r="L6212" s="444">
        <f t="shared" ca="1" si="204"/>
        <v>-1.0427171205780205E+17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-1.0427171205780205E+17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-434465466907508.5</v>
      </c>
      <c r="L6213" s="444">
        <f t="shared" ca="1" si="204"/>
        <v>-1.0470617752470955E+17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-1.0470617752470955E+17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-436275739686289.81</v>
      </c>
      <c r="L6214" s="444">
        <f t="shared" ca="1" si="204"/>
        <v>-1.0514245326439584E+17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-1.0514245326439584E+17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-438093555268316</v>
      </c>
      <c r="L6215" s="444">
        <f t="shared" ca="1" si="204"/>
        <v>-1.0558054681966416E+17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-1.0558054681966416E+17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-439918945081934</v>
      </c>
      <c r="L6216" s="444">
        <f t="shared" ca="1" si="204"/>
        <v>-1.060204657647461E+17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-1.060204657647461E+17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-441751940686442.06</v>
      </c>
      <c r="L6217" s="444">
        <f t="shared" ca="1" si="204"/>
        <v>-1.0646221770543254E+17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-1.0646221770543254E+17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-443592573772635.63</v>
      </c>
      <c r="L6218" s="444">
        <f t="shared" ca="1" si="204"/>
        <v>-1.0690581027920518E+17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-1.0690581027920518E+17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-445440876163354.94</v>
      </c>
      <c r="L6219" s="444">
        <f t="shared" ca="1" si="204"/>
        <v>-1.0735125115536854E+17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-1.0735125115536854E+17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-447296879814035.63</v>
      </c>
      <c r="L6220" s="444">
        <f t="shared" ca="1" si="204"/>
        <v>-1.0779854803518258E+17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-1.0779854803518258E+17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-449160616813260.75</v>
      </c>
      <c r="L6221" s="444">
        <f t="shared" ca="1" si="204"/>
        <v>-1.0824770865199584E+17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-1.0824770865199584E+17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-451032119383316</v>
      </c>
      <c r="L6222" s="444">
        <f t="shared" ca="1" si="204"/>
        <v>-1.0869874077137915E+17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-1.0869874077137915E+17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-452911419880746.44</v>
      </c>
      <c r="L6223" s="444">
        <f t="shared" ca="1" si="204"/>
        <v>-1.091516521912599E+17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-1.091516521912599E+17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-454798550796916.25</v>
      </c>
      <c r="L6224" s="444">
        <f t="shared" ca="1" si="204"/>
        <v>-1.0960645074205682E+17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-1.0960645074205682E+17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-456693544758570.06</v>
      </c>
      <c r="L6225" s="444">
        <f t="shared" ca="1" si="204"/>
        <v>-1.1006314428681539E+17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-1.1006314428681539E+17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-458596434528397.44</v>
      </c>
      <c r="L6226" s="444">
        <f t="shared" ca="1" si="204"/>
        <v>-1.1052174072134379E+17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-1.1052174072134379E+17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-460507253005599.13</v>
      </c>
      <c r="L6227" s="444">
        <f t="shared" ca="1" si="204"/>
        <v>-1.1098224797434939E+17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-1.1098224797434939E+17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-462426033226455.81</v>
      </c>
      <c r="L6228" s="444">
        <f t="shared" ca="1" si="204"/>
        <v>-1.1144467400757584E+17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-1.1144467400757584E+17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-464352808364899.31</v>
      </c>
      <c r="L6229" s="444">
        <f t="shared" ca="1" si="204"/>
        <v>-1.1190902681594074E+17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-1.1190902681594074E+17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-466287611733086.38</v>
      </c>
      <c r="L6230" s="444">
        <f t="shared" ca="1" si="204"/>
        <v>-1.1237531442767382E+17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-1.1237531442767382E+17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-468230476781974.25</v>
      </c>
      <c r="L6231" s="444">
        <f t="shared" ca="1" si="204"/>
        <v>-1.1284354490445579E+17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-1.1284354490445579E+17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-470181437101899.13</v>
      </c>
      <c r="L6232" s="444">
        <f t="shared" ca="1" si="204"/>
        <v>-1.133137263415577E+17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-1.133137263415577E+17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-472140526423157</v>
      </c>
      <c r="L6233" s="444">
        <f t="shared" ca="1" si="204"/>
        <v>-1.1378586686798085E+17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-1.1378586686798085E+17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-474107778616586.81</v>
      </c>
      <c r="L6234" s="444">
        <f t="shared" ca="1" si="204"/>
        <v>-1.1425997464659744E+17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-1.1425997464659744E+17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-476083227694156</v>
      </c>
      <c r="L6235" s="444">
        <f t="shared" ca="1" si="204"/>
        <v>-1.147360578742916E+17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-1.147360578742916E+17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-478066907809548.31</v>
      </c>
      <c r="L6236" s="444">
        <f t="shared" ca="1" si="204"/>
        <v>-1.1521412478210115E+17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-1.1521412478210115E+17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-480058853258754.75</v>
      </c>
      <c r="L6237" s="444">
        <f t="shared" ca="1" si="204"/>
        <v>-1.156941836353599E+17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-1.156941836353599E+17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-482059098480666.19</v>
      </c>
      <c r="L6238" s="444">
        <f t="shared" ca="1" si="204"/>
        <v>-1.1617624273384058E+17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-1.1617624273384058E+17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-484067678057669.06</v>
      </c>
      <c r="L6239" s="444">
        <f t="shared" ca="1" si="204"/>
        <v>-1.1666031041189824E+17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-1.1666031041189824E+17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-486084626716242.69</v>
      </c>
      <c r="L6240" s="444">
        <f t="shared" ca="1" si="204"/>
        <v>-1.1714639503861448E+17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-1.1714639503861448E+17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-488109979327560.38</v>
      </c>
      <c r="L6241" s="444">
        <f t="shared" ca="1" si="204"/>
        <v>-1.1763450501794205E+17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-1.1763450501794205E+17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-490143770908091.81</v>
      </c>
      <c r="L6242" s="444">
        <f t="shared" ca="1" si="204"/>
        <v>-1.1812464878885014E+17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-1.1812464878885014E+17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-492186036620209</v>
      </c>
      <c r="L6243" s="444">
        <f t="shared" ca="1" si="204"/>
        <v>-1.1861683482547035E+17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-1.1861683482547035E+17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-494236811772793.19</v>
      </c>
      <c r="L6244" s="444">
        <f t="shared" ca="1" si="204"/>
        <v>-1.1911107163724315E+17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-1.1911107163724315E+17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-496296131821846.44</v>
      </c>
      <c r="L6245" s="444">
        <f t="shared" ca="1" si="204"/>
        <v>-1.1960736776906499E+17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-1.1960736776906499E+17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-498364032371104.13</v>
      </c>
      <c r="L6246" s="444">
        <f t="shared" ca="1" si="204"/>
        <v>-1.201057318014361E+17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-1.201057318014361E+17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-500440549172650.38</v>
      </c>
      <c r="L6247" s="444">
        <f t="shared" ca="1" si="204"/>
        <v>-1.2060617235060875E+17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-1.2060617235060875E+17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-502525718127536.38</v>
      </c>
      <c r="L6248" s="444">
        <f t="shared" ca="1" si="204"/>
        <v>-1.2110869806873629E+17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-1.2110869806873629E+17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-504619575286401.13</v>
      </c>
      <c r="L6249" s="444">
        <f t="shared" ca="1" si="204"/>
        <v>-1.2161331764402269E+17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-1.2161331764402269E+17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-506722156850094.5</v>
      </c>
      <c r="L6250" s="444">
        <f t="shared" ca="1" si="204"/>
        <v>-1.2212003980087278E+17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2026-10-06T22:01:06Z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