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B9F8B0CE-9EC3-4B88-A110-11B54392F94E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Log'!$A$1:$G$1012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J34" i="5"/>
  <c r="E34" i="5"/>
  <c r="O16" i="5"/>
  <c r="J16" i="5"/>
  <c r="E16" i="5"/>
  <c r="B8" i="8"/>
  <c r="B9" i="8"/>
  <c r="B10" i="8"/>
  <c r="B13" i="8"/>
  <c r="A96" i="11"/>
  <c r="B12" i="8"/>
  <c r="B14" i="8"/>
  <c r="B15" i="8"/>
  <c r="B16" i="8"/>
  <c r="B17" i="8"/>
  <c r="B18" i="8"/>
  <c r="B11" i="8"/>
  <c r="B19" i="8"/>
  <c r="B20" i="8"/>
  <c r="B21" i="8"/>
  <c r="B2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5" i="8"/>
  <c r="B24" i="8"/>
  <c r="B27" i="8"/>
  <c r="B26" i="8"/>
  <c r="B30" i="8"/>
  <c r="B29" i="8"/>
  <c r="B23" i="8"/>
  <c r="F14" i="2"/>
  <c r="F2" i="2" s="1"/>
  <c r="B2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1011" i="7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7" i="6" l="1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56" i="7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K34" i="5"/>
  <c r="M34" i="5" s="1"/>
  <c r="P16" i="5"/>
  <c r="F16" i="5"/>
  <c r="V7" i="3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H34" i="5"/>
  <c r="L20" i="5"/>
  <c r="G228" i="7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216" i="7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182" i="7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25" i="7" l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1" i="7" a="1"/>
  <c r="G1" i="7" l="1"/>
  <c r="B5" i="2" s="1"/>
  <c r="B7" i="2" s="1"/>
  <c r="F25" i="2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F16" i="2" l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<sst xmlns="http://schemas.openxmlformats.org/spreadsheetml/2006/main" count="3182" uniqueCount="907">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</sst>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7" sqref="C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51.202970000000001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218.09666999999999</v>
      </c>
    </row>
    <row r="15" spans="1:3" x14ac:dyDescent="0.3">
      <c r="A15" t="s">
        <v>54</v>
      </c>
      <c r="B15" t="s">
        <v>820</v>
      </c>
      <c r="C15" s="524">
        <v>209.80765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23.12538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9" sqref="E3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1718501.48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46181</v>
      </c>
      <c r="E2" s="13" t="s">
        <v>40</v>
      </c>
      <c r="F2" s="16">
        <f>F14</f>
        <v>181392.80000000002</v>
      </c>
      <c r="H2" s="17"/>
      <c r="J2" s="18" t="s">
        <v>41</v>
      </c>
      <c r="K2" s="19">
        <v>0.75</v>
      </c>
      <c r="L2" s="20">
        <f>K5/(K5+K6)</f>
        <v>0.85458985204242044</v>
      </c>
      <c r="N2" s="21" t="s">
        <v>42</v>
      </c>
      <c r="O2" s="22">
        <f>B12-O1</f>
        <v>-12660</v>
      </c>
      <c r="P2" s="11"/>
      <c r="Q2" s="23" t="s">
        <v>43</v>
      </c>
      <c r="R2" s="23">
        <f ca="1">E20*(1+$Q$1)</f>
        <v>1767674.9819999998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46181</v>
      </c>
      <c r="E3" s="21" t="s">
        <v>45</v>
      </c>
      <c r="F3" s="22">
        <f ca="1">F1-F2</f>
        <v>1537108.68</v>
      </c>
      <c r="H3" s="17"/>
      <c r="J3" s="18" t="s">
        <v>46</v>
      </c>
      <c r="K3" s="19">
        <v>0.25</v>
      </c>
      <c r="L3" s="20">
        <f>K6/(K5+K6)</f>
        <v>0.14541014795757953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2032826.2292999998</v>
      </c>
    </row>
    <row r="4" spans="1:18" ht="14.4" x14ac:dyDescent="0.3">
      <c r="A4" s="13" t="s">
        <v>49</v>
      </c>
      <c r="B4" s="14">
        <v>0</v>
      </c>
      <c r="C4" s="15">
        <f t="shared" ca="1" si="0"/>
        <v>46181</v>
      </c>
      <c r="F4" s="7"/>
      <c r="H4" s="17"/>
      <c r="J4" s="24"/>
      <c r="K4" s="25"/>
      <c r="L4" s="26"/>
      <c r="N4" s="27" t="s">
        <v>50</v>
      </c>
      <c r="O4" s="28">
        <f>B10-O3</f>
        <v>25223.17</v>
      </c>
      <c r="P4" s="11"/>
      <c r="Q4" s="23" t="s">
        <v>51</v>
      </c>
      <c r="R4" s="23">
        <f t="shared" ca="1" si="1"/>
        <v>2337750.1636949996</v>
      </c>
    </row>
    <row r="5" spans="1:18" ht="14.4" x14ac:dyDescent="0.3">
      <c r="A5" s="13" t="s">
        <v>52</v>
      </c>
      <c r="B5" s="14">
        <f ca="1">'Checking Transaction Log'!G1</f>
        <v>3460.5599999999858</v>
      </c>
      <c r="C5" s="15">
        <f t="shared" ca="1" si="0"/>
        <v>46181</v>
      </c>
      <c r="E5" s="553" t="s">
        <v>53</v>
      </c>
      <c r="F5" s="551"/>
      <c r="G5" s="552"/>
      <c r="H5" s="17"/>
      <c r="J5" s="29" t="s">
        <v>54</v>
      </c>
      <c r="K5" s="30">
        <f>B10</f>
        <v>93093.25</v>
      </c>
      <c r="L5" s="20">
        <f ca="1">K5/F3</f>
        <v>6.0563869823440204E-2</v>
      </c>
      <c r="N5" s="5" t="s">
        <v>55</v>
      </c>
      <c r="O5" s="6"/>
      <c r="P5" s="11"/>
      <c r="Q5" s="23" t="s">
        <v>56</v>
      </c>
      <c r="R5" s="23">
        <f t="shared" ca="1" si="1"/>
        <v>2688412.6882492495</v>
      </c>
    </row>
    <row r="6" spans="1:18" ht="14.4" x14ac:dyDescent="0.3">
      <c r="A6" s="13" t="s">
        <v>57</v>
      </c>
      <c r="B6" s="14">
        <f>'Savings Transaction Log'!A3</f>
        <v>12683.550000000001</v>
      </c>
      <c r="C6" s="15">
        <f t="shared" ca="1" si="0"/>
        <v>46181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15840</v>
      </c>
      <c r="L6" s="20">
        <f ca="1">K6/F3</f>
        <v>1.030506183856824E-2</v>
      </c>
      <c r="N6" s="21" t="s">
        <v>60</v>
      </c>
      <c r="O6" s="22"/>
      <c r="P6" s="11"/>
      <c r="Q6" s="23" t="s">
        <v>61</v>
      </c>
      <c r="R6" s="23">
        <f t="shared" ca="1" si="1"/>
        <v>3091674.5914866365</v>
      </c>
    </row>
    <row r="7" spans="1:18" ht="14.4" x14ac:dyDescent="0.3">
      <c r="A7" s="21" t="s">
        <v>62</v>
      </c>
      <c r="B7" s="33">
        <f ca="1">SUM(B2:B6)</f>
        <v>16144.109999999986</v>
      </c>
      <c r="C7" s="34">
        <f ca="1">B7/F3</f>
        <v>1.0502907315571198E-2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2683.5500000000011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3555425.7802096317</v>
      </c>
    </row>
    <row r="8" spans="1:18" ht="14.4" x14ac:dyDescent="0.3">
      <c r="B8" s="7"/>
      <c r="C8" s="37"/>
      <c r="E8" s="529" t="s">
        <v>900</v>
      </c>
      <c r="F8" s="14">
        <v>650.88</v>
      </c>
      <c r="G8" s="32">
        <v>46178</v>
      </c>
      <c r="H8" s="7"/>
      <c r="I8" s="7"/>
      <c r="J8" s="18" t="s">
        <v>68</v>
      </c>
      <c r="K8" s="30">
        <f>SUM(K5:K7)</f>
        <v>111616.8</v>
      </c>
      <c r="L8" s="20">
        <f ca="1">K8/F3</f>
        <v>7.2614774382771696E-2</v>
      </c>
      <c r="N8" s="21" t="s">
        <v>69</v>
      </c>
      <c r="O8" s="22">
        <f t="shared" si="2"/>
        <v>12563.169999999998</v>
      </c>
      <c r="P8" s="11"/>
      <c r="Q8" s="23" t="s">
        <v>70</v>
      </c>
      <c r="R8" s="23">
        <f t="shared" ca="1" si="1"/>
        <v>4088739.647241076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4702050.5943272375</v>
      </c>
    </row>
    <row r="10" spans="1:18" ht="14.4" x14ac:dyDescent="0.3">
      <c r="A10" s="31" t="s">
        <v>74</v>
      </c>
      <c r="B10" s="14">
        <v>93093.25</v>
      </c>
      <c r="C10" s="15">
        <v>46179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-9380.6499999999942</v>
      </c>
      <c r="L10" s="40">
        <f t="shared" ref="L10:L11" si="3">K10+K5</f>
        <v>83712.600000000006</v>
      </c>
      <c r="P10" s="11"/>
      <c r="Q10" s="23" t="s">
        <v>75</v>
      </c>
      <c r="R10" s="23">
        <f t="shared" ca="1" si="1"/>
        <v>5407358.1834763223</v>
      </c>
    </row>
    <row r="11" spans="1:18" ht="14.4" x14ac:dyDescent="0.3">
      <c r="A11" s="31" t="s">
        <v>76</v>
      </c>
      <c r="B11" s="14">
        <v>12416.28</v>
      </c>
      <c r="C11" s="15">
        <v>46179</v>
      </c>
      <c r="D11" s="17"/>
      <c r="E11" s="528" t="s">
        <v>838</v>
      </c>
      <c r="F11" s="526">
        <v>40.630000000000003</v>
      </c>
      <c r="G11" s="527">
        <v>46176</v>
      </c>
      <c r="H11" s="17"/>
      <c r="I11" s="7"/>
      <c r="J11" s="43" t="s">
        <v>78</v>
      </c>
      <c r="K11" s="44">
        <f>(K8*K3)-K6</f>
        <v>12064.2</v>
      </c>
      <c r="L11" s="45">
        <f t="shared" si="3"/>
        <v>27904.2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6218461.9109977698</v>
      </c>
    </row>
    <row r="12" spans="1:18" ht="14.4" x14ac:dyDescent="0.3">
      <c r="A12" s="47" t="s">
        <v>81</v>
      </c>
      <c r="B12" s="48">
        <v>15840</v>
      </c>
      <c r="C12" s="15">
        <v>46179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1.8153693595692924E-2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181392.80000000002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105509.53</v>
      </c>
      <c r="L15" s="59">
        <f ca="1">K15/F3</f>
        <v>6.8641555000522145E-2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125077.35999999999</v>
      </c>
      <c r="I16" s="7"/>
      <c r="J16" s="18" t="s">
        <v>46</v>
      </c>
      <c r="K16" s="63">
        <f>B12</f>
        <v>15840</v>
      </c>
      <c r="L16" s="20">
        <f ca="1">K16/F3</f>
        <v>1.030506183856824E-2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1494655.58</v>
      </c>
      <c r="P18" s="11"/>
    </row>
    <row r="19" spans="1:17" ht="14.4" x14ac:dyDescent="0.3">
      <c r="A19" s="68" t="s">
        <v>92</v>
      </c>
      <c r="B19" s="33">
        <f>SUM(B10:B18)</f>
        <v>121349.53</v>
      </c>
      <c r="C19" s="34">
        <f ca="1">B19/F3</f>
        <v>7.8946616839090392E-2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281420.64</v>
      </c>
      <c r="P19" s="73">
        <f t="shared" ref="P19:P32" si="4">O19/$O$18</f>
        <v>0.18828460801651709</v>
      </c>
      <c r="Q19" s="74" t="s">
        <v>97</v>
      </c>
    </row>
    <row r="20" spans="1:17" ht="14.4" x14ac:dyDescent="0.3">
      <c r="B20" s="7"/>
      <c r="C20" s="37"/>
      <c r="E20" s="56">
        <f ca="1">F3</f>
        <v>1537108.68</v>
      </c>
      <c r="F20" s="44">
        <f ca="1">E20-E22</f>
        <v>122106.25</v>
      </c>
      <c r="G20" s="34">
        <f ca="1">(E20-E22)/E22</f>
        <v>8.6294021417334249E-2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269833.28000000003</v>
      </c>
      <c r="P20" s="78">
        <f t="shared" si="4"/>
        <v>0.18053207950422934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0.23144566</v>
      </c>
      <c r="L21" s="11"/>
      <c r="N21" s="27" t="s">
        <v>104</v>
      </c>
      <c r="O21" s="51">
        <f>($B$10+$B$11)*0.25</f>
        <v>26377.3825</v>
      </c>
      <c r="P21" s="82">
        <f t="shared" si="4"/>
        <v>1.7647799836267294E-2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426120.88</v>
      </c>
      <c r="C22" s="15">
        <v>46178</v>
      </c>
      <c r="E22" s="56">
        <v>1415002.43</v>
      </c>
      <c r="F22" s="45">
        <f ca="1">((F20/(C2-E21))*365)+E22</f>
        <v>1697083.3239873417</v>
      </c>
      <c r="G22" s="34">
        <f ca="1">(F22-E22)/E22</f>
        <v>0.19935011276789241</v>
      </c>
      <c r="I22" s="7"/>
      <c r="J22" s="81">
        <v>3000000</v>
      </c>
      <c r="K22" s="50">
        <f ca="1">1-($E$20/J22)</f>
        <v>0.48763044</v>
      </c>
      <c r="L22" s="11"/>
      <c r="N22" s="5" t="s">
        <v>108</v>
      </c>
      <c r="O22" s="72">
        <f>($B$22+$B$23)*0.3</f>
        <v>168852.38399999999</v>
      </c>
      <c r="P22" s="73">
        <f t="shared" si="4"/>
        <v>0.11297076480991024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136720.39999999997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0.61572282999999994</v>
      </c>
      <c r="L23" s="11"/>
      <c r="N23" s="13" t="s">
        <v>111</v>
      </c>
      <c r="O23" s="14">
        <f>($B$24+$B$25)*0.3</f>
        <v>161899.96800000002</v>
      </c>
      <c r="P23" s="78">
        <f t="shared" si="4"/>
        <v>0.1083192477025376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413233.74999999994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0.692578264</v>
      </c>
      <c r="L24" s="11"/>
      <c r="N24" s="13" t="s">
        <v>113</v>
      </c>
      <c r="O24" s="14">
        <f t="shared" ref="O24:O25" si="5">($B$10+$B$11)*0.25</f>
        <v>26377.3825</v>
      </c>
      <c r="P24" s="78">
        <f t="shared" si="4"/>
        <v>1.7647799836267294E-2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126432.81000000006</v>
      </c>
      <c r="C25" s="15">
        <f>C22</f>
        <v>46178</v>
      </c>
      <c r="E25" s="75" t="s">
        <v>34</v>
      </c>
      <c r="F25" s="76">
        <f ca="1">B7</f>
        <v>16144.109999999986</v>
      </c>
      <c r="G25" s="77">
        <f t="shared" ref="G25:G31" ca="1" si="6">F25/SUM($F$25:$F$31)</f>
        <v>1.0328173097005639E-2</v>
      </c>
      <c r="I25" s="7"/>
      <c r="J25" s="84"/>
      <c r="K25" s="25"/>
      <c r="L25" s="11"/>
      <c r="N25" s="27" t="s">
        <v>116</v>
      </c>
      <c r="O25" s="51">
        <f t="shared" si="5"/>
        <v>26377.3825</v>
      </c>
      <c r="P25" s="82">
        <f t="shared" si="4"/>
        <v>1.7647799836267294E-2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1102507.8400000001</v>
      </c>
      <c r="C26" s="34">
        <f ca="1">B26/F3</f>
        <v>0.71726082504458966</v>
      </c>
      <c r="E26" s="80" t="s">
        <v>103</v>
      </c>
      <c r="F26" s="30">
        <f>(B11)</f>
        <v>12416.28</v>
      </c>
      <c r="G26" s="20">
        <f t="shared" ca="1" si="6"/>
        <v>7.943298767221562E-3</v>
      </c>
      <c r="I26" s="7"/>
      <c r="J26" s="49"/>
      <c r="K26" s="25"/>
      <c r="L26" s="11"/>
      <c r="N26" s="5" t="s">
        <v>119</v>
      </c>
      <c r="O26" s="72">
        <f>($B$22+$B$23)*0.2</f>
        <v>112568.25600000001</v>
      </c>
      <c r="P26" s="73">
        <f t="shared" si="4"/>
        <v>7.5313843206606834E-2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93093.25</v>
      </c>
      <c r="G27" s="20">
        <f t="shared" ca="1" si="6"/>
        <v>5.9556284004681652E-2</v>
      </c>
      <c r="I27" s="7"/>
      <c r="J27" s="49"/>
      <c r="K27" s="25"/>
      <c r="L27" s="11"/>
      <c r="N27" s="13" t="s">
        <v>120</v>
      </c>
      <c r="O27" s="14">
        <f>($B$24+$B$25)*0.2</f>
        <v>107933.31200000002</v>
      </c>
      <c r="P27" s="78">
        <f t="shared" si="4"/>
        <v>7.2212831801691746E-2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15840</v>
      </c>
      <c r="G28" s="20">
        <f t="shared" ca="1" si="6"/>
        <v>1.0133619125276617E-2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10550.953000000001</v>
      </c>
      <c r="P28" s="78">
        <f t="shared" si="4"/>
        <v>7.0591199345069189E-3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1102507.8400000001</v>
      </c>
      <c r="G29" s="20">
        <f t="shared" ca="1" si="6"/>
        <v>0.70532793770147806</v>
      </c>
      <c r="H29" s="86"/>
      <c r="I29" s="7"/>
      <c r="J29" s="49"/>
      <c r="K29" s="25"/>
      <c r="L29" s="11"/>
      <c r="N29" s="27" t="s">
        <v>123</v>
      </c>
      <c r="O29" s="51">
        <f t="shared" si="7"/>
        <v>10550.953000000001</v>
      </c>
      <c r="P29" s="82">
        <f t="shared" si="4"/>
        <v>7.0591199345069189E-3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0.17324279797643138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0.18117766636244048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0.17617375630199419</v>
      </c>
      <c r="E31" s="85" t="s">
        <v>118</v>
      </c>
      <c r="F31" s="44">
        <f>B39-F8-F7</f>
        <v>52314.119999999995</v>
      </c>
      <c r="G31" s="34">
        <f t="shared" ca="1" si="6"/>
        <v>3.3467889327905044E-2</v>
      </c>
      <c r="I31" s="7"/>
      <c r="J31" s="49"/>
      <c r="K31" s="25"/>
      <c r="L31" s="11"/>
      <c r="N31" s="27" t="s">
        <v>127</v>
      </c>
      <c r="O31" s="51">
        <f>($B$10+$B$11)*0.05</f>
        <v>5275.4765000000007</v>
      </c>
      <c r="P31" s="82">
        <f t="shared" si="4"/>
        <v>3.5295599672534594E-3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15840</v>
      </c>
      <c r="P32" s="88">
        <f t="shared" si="4"/>
        <v>1.0597759250997476E-2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577631.30249999999</v>
      </c>
      <c r="P35" s="59">
        <f t="shared" ref="P35:P39" si="8">O35/$O$18</f>
        <v>0.38646448735701366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383507.11700000003</v>
      </c>
      <c r="P36" s="20">
        <f t="shared" si="8"/>
        <v>0.25658561218498244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241603.47400000005</v>
      </c>
      <c r="P37" s="20">
        <f t="shared" si="8"/>
        <v>0.16164491487731242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276073.68649999995</v>
      </c>
      <c r="P38" s="20">
        <f t="shared" si="8"/>
        <v>0.18470722632969391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3.4034106163527748E-2</v>
      </c>
      <c r="E39" s="25"/>
      <c r="F39" s="25"/>
      <c r="G39" s="25"/>
      <c r="N39" s="27" t="s">
        <v>46</v>
      </c>
      <c r="O39" s="51">
        <f>O32</f>
        <v>15840</v>
      </c>
      <c r="P39" s="91">
        <f t="shared" si="8"/>
        <v>1.0597759250997476E-2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1494655.58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C15" sqref="C15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41377.904999999992</v>
      </c>
      <c r="K2" s="102">
        <f>J2/D2</f>
        <v>0.49807806523106662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37418.324999999997</v>
      </c>
      <c r="Q2" s="102">
        <f>P2/D2</f>
        <v>0.45041543113860533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4278.9100000000053</v>
      </c>
      <c r="W2" s="102">
        <f>V2/D2</f>
        <v>5.1506503630327979E-2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6399.13</v>
      </c>
      <c r="K4" s="545">
        <f>J4/$D$2</f>
        <v>7.7028218068606324E-2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5929.2899999999991</v>
      </c>
      <c r="Q4" s="545">
        <f t="shared" ref="Q4:Q12" si="3">P4/$D$2</f>
        <v>7.137261520112996E-2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0.21722876422477289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353.72499999999997</v>
      </c>
      <c r="K5" s="545">
        <f t="shared" ref="K5:K30" si="6">J5/$D$2</f>
        <v>4.2578923129109377E-3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353.72499999999997</v>
      </c>
      <c r="Q5" s="545">
        <f>P5/$D$2</f>
        <v>4.2578923129109377E-3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3.6111886179186698E-3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3474.8199999999997</v>
      </c>
      <c r="K6" s="545">
        <f>J6/$D$2</f>
        <v>4.1827434777720503E-2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3901.62</v>
      </c>
      <c r="Q6" s="545">
        <f t="shared" si="3"/>
        <v>4.6964952451479469E-2</v>
      </c>
      <c r="S6" s="98" t="s">
        <v>148</v>
      </c>
      <c r="T6" s="103"/>
      <c r="U6" s="100"/>
      <c r="V6" s="104">
        <f>'Budget Breakdown'!T16</f>
        <v>-1334.3199999999924</v>
      </c>
      <c r="W6" s="102">
        <f t="shared" si="5"/>
        <v>-1.6061603988870708E-2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6357.7999999999993</v>
      </c>
      <c r="K7" s="545">
        <f t="shared" si="6"/>
        <v>7.6530716650011058E-2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4223.3599999999997</v>
      </c>
      <c r="Q7" s="545">
        <f>P7/$D$2</f>
        <v>5.0837831871243307E-2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-12733.08</v>
      </c>
      <c r="W7" s="116">
        <f t="shared" si="5"/>
        <v>-0.15327184522349285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1.0773379376790698E-3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1552.3700000000001</v>
      </c>
      <c r="K9" s="545">
        <f t="shared" si="9"/>
        <v>1.8686336249328018E-2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4121.16</v>
      </c>
      <c r="Q9" s="545">
        <f t="shared" si="3"/>
        <v>4.960762028207235E-2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6.2172028840396781E-3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9.7660984982992499E-3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1029.83</v>
      </c>
      <c r="Q11" s="545">
        <f>P11/$D$2</f>
        <v>1.2396367914637278E-2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750.31999999999994</v>
      </c>
      <c r="K12" s="545">
        <f t="shared" si="9"/>
        <v>9.0318234793224528E-3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728.25</v>
      </c>
      <c r="K13" s="545">
        <f t="shared" si="9"/>
        <v>8.766160369997571E-3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1000</v>
      </c>
      <c r="Q13" s="545">
        <f t="shared" ref="Q13:Q18" si="11"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1.0801907766872254E-2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3.6111886179186698E-3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1.2037295393062232E-2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482.05999999999995</v>
      </c>
      <c r="Q15" s="545">
        <f t="shared" si="11"/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3.6111886179186698E-3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583.27</v>
      </c>
      <c r="Q16" s="545">
        <f t="shared" si="11"/>
        <v>7.020993283911408E-3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5901.7000000000007</v>
      </c>
      <c r="K17" s="545">
        <f t="shared" si="6"/>
        <v>7.1040506221235381E-2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4.6040006673476568E-2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553.66</v>
      </c>
      <c r="K18" s="545">
        <f t="shared" ref="K18:K25" si="13">J18/$D$2</f>
        <v>6.6645689673228356E-3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7988.5749999999998</v>
      </c>
      <c r="Q18" s="545">
        <f t="shared" si="11"/>
        <v>9.6160837044632116E-2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434.57</v>
      </c>
      <c r="K19" s="545">
        <f t="shared" si="13"/>
        <v>5.2310474589630541E-3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337.15</v>
      </c>
      <c r="K20" s="545">
        <f t="shared" si="13"/>
        <v>4.0583741417709318E-3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529.04999999999995</v>
      </c>
      <c r="K21" s="545">
        <f t="shared" si="13"/>
        <v>6.3683311276995737E-3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0</v>
      </c>
      <c r="K22" s="545">
        <f t="shared" si="13"/>
        <v>0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1.5282550231031811E-3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1.5282550231031811E-3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2.2346035167680727E-3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7988.5749999999998</v>
      </c>
      <c r="K26" s="545">
        <f t="shared" si="6"/>
        <v>9.6160837044632116E-2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Q34" sqref="Q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1284.3199999999997</v>
      </c>
      <c r="L7" s="211">
        <f t="shared" si="3"/>
        <v>11715.68</v>
      </c>
      <c r="M7" s="212">
        <f t="shared" si="4"/>
        <v>-0.90120615384615388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-1334.3199999999997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83075.14</v>
      </c>
      <c r="G16" s="205">
        <f>SUM(G2:G7)</f>
        <v>-19327.961030959981</v>
      </c>
      <c r="H16" s="208">
        <f>((SUM(F16))-SUM(E16))/SUM(E16)</f>
        <v>-0.18874390361593127</v>
      </c>
      <c r="I16" s="198"/>
      <c r="J16" s="209">
        <f>SUM(J2:J7)</f>
        <v>78000</v>
      </c>
      <c r="K16" s="209">
        <f>SUM(K2:K7)</f>
        <v>66063.149999999994</v>
      </c>
      <c r="L16" s="209">
        <f>SUM(L2:L7)</f>
        <v>11936.85</v>
      </c>
      <c r="M16" s="212">
        <f>((K16-SUM(J16))/SUM(J16))</f>
        <v>-0.15303653846153853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-1334.3199999999924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373.15999999999997</v>
      </c>
      <c r="G25" s="232">
        <f t="shared" si="19"/>
        <v>4826.84</v>
      </c>
      <c r="H25" s="233">
        <f t="shared" si="20"/>
        <v>-0.92823846153846157</v>
      </c>
      <c r="I25" s="198"/>
      <c r="J25" s="234">
        <f>SUM('Proposed Budget'!$D$5:$D$12)</f>
        <v>5800</v>
      </c>
      <c r="K25" s="235">
        <f>SUM('Monthly Breakdown'!S5:S12)</f>
        <v>911.15999999999985</v>
      </c>
      <c r="L25" s="236">
        <f t="shared" si="21"/>
        <v>4888.84</v>
      </c>
      <c r="M25" s="237">
        <f t="shared" si="22"/>
        <v>-0.84290344827586206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25142.16</v>
      </c>
      <c r="G34" s="230">
        <f>SUM(G20:G25)</f>
        <v>6057.8399999999992</v>
      </c>
      <c r="H34" s="233">
        <f>((F34-SUM(E34)))/SUM(E34)</f>
        <v>-0.19416153846153847</v>
      </c>
      <c r="I34" s="198"/>
      <c r="J34" s="234">
        <f>SUM(J20:J25)</f>
        <v>34800</v>
      </c>
      <c r="K34" s="234">
        <f>SUM(K20:K25)</f>
        <v>30920.99</v>
      </c>
      <c r="L34" s="234">
        <f>SUM(L20:L25)</f>
        <v>3879.0099999999993</v>
      </c>
      <c r="M34" s="237">
        <f>((K34-SUM(J34))/SUM(J34))</f>
        <v>-0.1114658045977011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D20" sqref="D20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84409.459999999992</v>
      </c>
      <c r="F3" s="268">
        <f t="shared" si="0"/>
        <v>2260.7775257999842</v>
      </c>
      <c r="G3" s="269">
        <f>1-((E3/SUM(E3:F3)))</f>
        <v>2.6084819775958334E-2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1334.32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1232.0350291139241</v>
      </c>
      <c r="E5" s="289">
        <f>I5+K5+M5+O5+Q5+S5+U5+W5+Y5+AA5+AC5+AE5</f>
        <v>6399.13</v>
      </c>
      <c r="F5" s="289">
        <f t="shared" ref="F5:F12" si="2">J5+L5+N5+P5+R5</f>
        <v>-8.3000000000001819</v>
      </c>
      <c r="G5" s="269">
        <f t="shared" ref="G5:G12" si="3">1-((E5/SUM(E5:F5)))</f>
        <v>-1.2987358449527697E-3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390.83</v>
      </c>
      <c r="T5" s="232">
        <f t="shared" ref="T5:T12" si="9">H5-S5</f>
        <v>809.17000000000007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1141.5759607594935</v>
      </c>
      <c r="E6" s="289">
        <f t="shared" ref="E6:E12" si="16">Q6+S6+U6+W6+Y6+AA6+AC6+AE6+I6+K6+M6+O6</f>
        <v>5929.2899999999991</v>
      </c>
      <c r="F6" s="289">
        <f t="shared" si="2"/>
        <v>205.37000000000069</v>
      </c>
      <c r="G6" s="269">
        <f t="shared" si="3"/>
        <v>3.3476997910234729E-2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134.66</v>
      </c>
      <c r="T6" s="232">
        <f t="shared" si="9"/>
        <v>1065.3399999999999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136.20651265822784</v>
      </c>
      <c r="E7" s="289">
        <f t="shared" si="16"/>
        <v>707.44999999999993</v>
      </c>
      <c r="F7" s="289">
        <f t="shared" si="2"/>
        <v>69.480000000000018</v>
      </c>
      <c r="G7" s="269">
        <f t="shared" si="3"/>
        <v>8.9428906079054737E-2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26.93</v>
      </c>
      <c r="T7" s="232">
        <f t="shared" si="9"/>
        <v>123.07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669.01281265822774</v>
      </c>
      <c r="E8" s="289">
        <f t="shared" si="16"/>
        <v>3474.8199999999997</v>
      </c>
      <c r="F8" s="289">
        <f t="shared" si="2"/>
        <v>-344.8900000000001</v>
      </c>
      <c r="G8" s="269">
        <f t="shared" si="3"/>
        <v>-0.11019096273718598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129.92999999999998</v>
      </c>
      <c r="T8" s="232">
        <f t="shared" si="9"/>
        <v>470.07000000000005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751.18531898734182</v>
      </c>
      <c r="E9" s="289">
        <f t="shared" si="16"/>
        <v>3901.62</v>
      </c>
      <c r="F9" s="289">
        <f t="shared" si="2"/>
        <v>-381.62</v>
      </c>
      <c r="G9" s="269">
        <f t="shared" si="3"/>
        <v>-0.10841477272727262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8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20</v>
      </c>
      <c r="T9" s="232">
        <f t="shared" si="9"/>
        <v>680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813.13045063291145</v>
      </c>
      <c r="E10" s="289">
        <f t="shared" si="16"/>
        <v>4223.3599999999997</v>
      </c>
      <c r="F10" s="289">
        <f t="shared" si="2"/>
        <v>294.17999999999972</v>
      </c>
      <c r="G10" s="269">
        <f t="shared" si="3"/>
        <v>6.511951194676735E-2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8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17.540000000000013</v>
      </c>
      <c r="T10" s="232">
        <f t="shared" si="9"/>
        <v>882.46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416.66928607594934</v>
      </c>
      <c r="E11" s="289">
        <f t="shared" si="16"/>
        <v>2164.16</v>
      </c>
      <c r="F11" s="289">
        <f t="shared" si="2"/>
        <v>-414.15999999999985</v>
      </c>
      <c r="G11" s="269">
        <f t="shared" si="3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793.45371645569617</v>
      </c>
      <c r="E12" s="289">
        <f t="shared" si="16"/>
        <v>4121.16</v>
      </c>
      <c r="F12" s="289">
        <f t="shared" si="2"/>
        <v>-429.8900000000001</v>
      </c>
      <c r="G12" s="269">
        <f t="shared" si="3"/>
        <v>-0.11646127213669022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191.27</v>
      </c>
      <c r="T12" s="232">
        <f t="shared" si="9"/>
        <v>508.73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1224.0776962025316</v>
      </c>
      <c r="E14" s="289">
        <f t="shared" ref="E14:E31" si="18">Q14+S14+U14+W14+Y14+AA14+AC14+AE14+I14+K14+M14+O14</f>
        <v>6357.7999999999993</v>
      </c>
      <c r="F14" s="289">
        <f t="shared" ref="F14:F31" si="19">J14+L14+N14+P14+R14</f>
        <v>67.200000000000045</v>
      </c>
      <c r="G14" s="269">
        <f t="shared" ref="G14:G31" si="20">1-((E14/SUM(E14:F14)))</f>
        <v>1.0459143968871598E-2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6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17.231582278481014</v>
      </c>
      <c r="E15" s="289">
        <f t="shared" si="18"/>
        <v>89.5</v>
      </c>
      <c r="F15" s="289">
        <f t="shared" si="19"/>
        <v>10.500000000000007</v>
      </c>
      <c r="G15" s="269">
        <f t="shared" si="20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298.88035063291147</v>
      </c>
      <c r="E16" s="289">
        <f t="shared" si="18"/>
        <v>1552.3700000000001</v>
      </c>
      <c r="F16" s="289">
        <f t="shared" si="19"/>
        <v>-202.37000000000006</v>
      </c>
      <c r="G16" s="269">
        <f t="shared" si="20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198.88326455696205</v>
      </c>
      <c r="E17" s="289">
        <f t="shared" si="18"/>
        <v>1032.99</v>
      </c>
      <c r="F17" s="289">
        <f t="shared" si="19"/>
        <v>-7.9900000000000091</v>
      </c>
      <c r="G17" s="269">
        <f t="shared" si="20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156.20477468354431</v>
      </c>
      <c r="E18" s="289">
        <f t="shared" si="18"/>
        <v>811.31999999999994</v>
      </c>
      <c r="F18" s="289">
        <f t="shared" si="19"/>
        <v>211.14</v>
      </c>
      <c r="G18" s="269">
        <f t="shared" si="20"/>
        <v>0.2065019658470747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144.46034430379746</v>
      </c>
      <c r="E19" s="289">
        <f t="shared" si="18"/>
        <v>750.31999999999994</v>
      </c>
      <c r="F19" s="289">
        <f t="shared" si="19"/>
        <v>19.929999999999978</v>
      </c>
      <c r="G19" s="269">
        <f t="shared" si="20"/>
        <v>2.5874716001298204E-2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70.25</v>
      </c>
      <c r="T19" s="232">
        <f t="shared" si="26"/>
        <v>69.75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140.21117088607596</v>
      </c>
      <c r="E20" s="289">
        <f t="shared" si="18"/>
        <v>728.25</v>
      </c>
      <c r="F20" s="289">
        <f t="shared" si="19"/>
        <v>-228.25</v>
      </c>
      <c r="G20" s="269">
        <f t="shared" si="20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172.77212278481014</v>
      </c>
      <c r="E21" s="289">
        <f t="shared" si="18"/>
        <v>897.36999999999989</v>
      </c>
      <c r="F21" s="289">
        <f t="shared" si="19"/>
        <v>-835.06</v>
      </c>
      <c r="G21" s="269">
        <f t="shared" si="20"/>
        <v>-13.401701171561559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198.27486455696203</v>
      </c>
      <c r="E22" s="289">
        <f t="shared" si="18"/>
        <v>1029.83</v>
      </c>
      <c r="F22" s="289">
        <f t="shared" si="19"/>
        <v>-205.83</v>
      </c>
      <c r="G22" s="269">
        <f t="shared" si="20"/>
        <v>-0.24979368932038848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99</v>
      </c>
      <c r="T22" s="232">
        <f t="shared" si="26"/>
        <v>46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385.0632911392405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192.53164556962025</v>
      </c>
      <c r="E24" s="289">
        <f t="shared" si="18"/>
        <v>1000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6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115.51898734177215</v>
      </c>
      <c r="E25" s="289">
        <f t="shared" si="18"/>
        <v>600</v>
      </c>
      <c r="F25" s="289">
        <f t="shared" si="19"/>
        <v>2400</v>
      </c>
      <c r="G25" s="269">
        <f t="shared" si="20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92.811805063291132</v>
      </c>
      <c r="E26" s="289">
        <f t="shared" si="18"/>
        <v>482.05999999999995</v>
      </c>
      <c r="F26" s="289">
        <f t="shared" si="19"/>
        <v>-57.059999999999988</v>
      </c>
      <c r="G26" s="269">
        <f t="shared" si="20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112.29793291139241</v>
      </c>
      <c r="E27" s="289">
        <f t="shared" si="18"/>
        <v>583.27</v>
      </c>
      <c r="F27" s="289">
        <f t="shared" si="19"/>
        <v>-64.129999999999981</v>
      </c>
      <c r="G27" s="269">
        <f t="shared" si="20"/>
        <v>-0.12353122471780242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19.14</v>
      </c>
      <c r="T27" s="232">
        <f t="shared" si="26"/>
        <v>80.86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1136.264012658228</v>
      </c>
      <c r="E28" s="289">
        <f t="shared" si="18"/>
        <v>5901.7000000000007</v>
      </c>
      <c r="F28" s="289">
        <f t="shared" si="19"/>
        <v>98.299999999999272</v>
      </c>
      <c r="G28" s="269">
        <f t="shared" si="20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6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106.59707088607595</v>
      </c>
      <c r="E29" s="289">
        <f t="shared" si="18"/>
        <v>553.66</v>
      </c>
      <c r="F29" s="289">
        <f t="shared" si="19"/>
        <v>46.34</v>
      </c>
      <c r="G29" s="269">
        <f t="shared" si="20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6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83.668477215189881</v>
      </c>
      <c r="E30" s="289">
        <f t="shared" si="18"/>
        <v>434.57</v>
      </c>
      <c r="F30" s="289">
        <f t="shared" si="19"/>
        <v>-59.569999999999993</v>
      </c>
      <c r="G30" s="269">
        <f t="shared" si="20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64.912044303797472</v>
      </c>
      <c r="E31" s="289">
        <f t="shared" si="18"/>
        <v>337.15</v>
      </c>
      <c r="F31" s="289">
        <f t="shared" si="19"/>
        <v>37.849999999999994</v>
      </c>
      <c r="G31" s="269">
        <f t="shared" si="20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336.93037974683546</v>
      </c>
      <c r="E33" s="289">
        <f t="shared" ref="E33:E43" si="34">Q33+S33+U33+W33+Y33+AA33+AC33+AE33+I33+K33+M33+O33</f>
        <v>1750</v>
      </c>
      <c r="F33" s="289">
        <f t="shared" ref="F33:F43" si="35">J33+L33+N33+P33+R33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308.05063291139243</v>
      </c>
      <c r="E34" s="289">
        <f t="shared" si="34"/>
        <v>1600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24.066455696202532</v>
      </c>
      <c r="E35" s="289">
        <f t="shared" si="34"/>
        <v>125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24.066455696202532</v>
      </c>
      <c r="E36" s="289">
        <f t="shared" si="34"/>
        <v>125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43.319620253164558</v>
      </c>
      <c r="E37" s="289">
        <f t="shared" si="34"/>
        <v>225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385.0632911392405</v>
      </c>
      <c r="E38" s="289">
        <f t="shared" si="34"/>
        <v>2000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360.99683544303798</v>
      </c>
      <c r="E39" s="289">
        <f t="shared" si="34"/>
        <v>1875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96.265822784810126</v>
      </c>
      <c r="E40" s="289">
        <f t="shared" si="34"/>
        <v>500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81.825949367088612</v>
      </c>
      <c r="E41" s="289">
        <f t="shared" si="34"/>
        <v>425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221.41139240506328</v>
      </c>
      <c r="E42" s="289">
        <f t="shared" si="34"/>
        <v>1150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43.319620253164558</v>
      </c>
      <c r="E43" s="289">
        <f t="shared" si="34"/>
        <v>225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57.759493670886073</v>
      </c>
      <c r="E45" s="289">
        <f t="shared" ref="E45:E46" si="50">Q45+S45+U45+W45+Y45+AA45+AC45+AE45+I45+K45+M45+O45</f>
        <v>300</v>
      </c>
      <c r="F45" s="289">
        <f>J45+L45+N45+P45+R45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3474.4857607594931</v>
      </c>
      <c r="E46" s="289">
        <f t="shared" si="50"/>
        <v>18046.309999999998</v>
      </c>
      <c r="F46" s="289">
        <f>J46+L46+N46+P46+R46</f>
        <v>2039.6075257999851</v>
      </c>
      <c r="G46" s="269">
        <f t="shared" si="51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8603.0763493670911</v>
      </c>
      <c r="E49" s="268">
        <f t="shared" ref="E49:E52" si="65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6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5965.0289202531649</v>
      </c>
      <c r="E50" s="268">
        <f t="shared" si="65"/>
        <v>30982.07</v>
      </c>
      <c r="F50" s="268">
        <f>E50-('Proposed Budget'!J44*14)</f>
        <v>-7710.8990699999922</v>
      </c>
      <c r="G50" s="246">
        <f t="shared" si="66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810.38687468354442</v>
      </c>
      <c r="E51" s="268">
        <f t="shared" si="65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616.10126582278485</v>
      </c>
      <c r="E52" s="268">
        <f t="shared" si="65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810"/>
  <sheetViews>
    <sheetView tabSelected="1" workbookViewId="0">
      <pane ySplit="4" topLeftCell="A5" activePane="bottomLeft" state="frozen"/>
      <selection pane="bottomLeft" activeCell="E25" sqref="E25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(SUM(INDIRECT("g5:g5")))+J2+L2+N2+P2-R2+T2-G1013</f>
        <v>3460.5599999999858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0</v>
      </c>
      <c r="H2" s="301"/>
      <c r="I2" s="314" t="s">
        <v>275</v>
      </c>
      <c r="J2" s="303">
        <f>SUMIFS(E:E,I:I,"1")</f>
        <v>1876.06</v>
      </c>
      <c r="K2" s="304" t="s">
        <v>276</v>
      </c>
      <c r="L2" s="305">
        <f>(SUMIFS(E:E,I:I,"2"))</f>
        <v>768.25000000000023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5</v>
      </c>
      <c r="C5" s="298">
        <v>46179</v>
      </c>
      <c r="D5" s="299" t="s">
        <v>906</v>
      </c>
      <c r="E5" s="522">
        <v>20</v>
      </c>
      <c r="F5" s="522"/>
      <c r="G5" s="333">
        <f t="shared" ref="G5:G23" si="0">G6-E5+F5</f>
        <v>816.24999999998568</v>
      </c>
      <c r="H5" s="334"/>
      <c r="I5" s="335">
        <v>2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1</v>
      </c>
      <c r="C6" s="298">
        <v>46179</v>
      </c>
      <c r="D6" s="299" t="s">
        <v>831</v>
      </c>
      <c r="E6" s="522">
        <v>54.06</v>
      </c>
      <c r="F6" s="522"/>
      <c r="G6" s="333">
        <f t="shared" si="0"/>
        <v>836.24999999998568</v>
      </c>
      <c r="H6" s="334"/>
      <c r="I6" s="335">
        <v>2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6</v>
      </c>
      <c r="C7" s="298">
        <v>46179</v>
      </c>
      <c r="D7" s="299" t="s">
        <v>903</v>
      </c>
      <c r="E7" s="522">
        <v>19.98</v>
      </c>
      <c r="F7" s="522"/>
      <c r="G7" s="333">
        <f t="shared" si="0"/>
        <v>890.30999999998562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6</v>
      </c>
      <c r="C8" s="298">
        <v>46179</v>
      </c>
      <c r="D8" s="299" t="s">
        <v>885</v>
      </c>
      <c r="E8" s="522">
        <v>100</v>
      </c>
      <c r="F8" s="522"/>
      <c r="G8" s="333">
        <f t="shared" si="0"/>
        <v>910.28999999998564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8</v>
      </c>
      <c r="C9" s="298">
        <v>46178</v>
      </c>
      <c r="D9" s="299" t="s">
        <v>319</v>
      </c>
      <c r="E9" s="522">
        <v>179.72</v>
      </c>
      <c r="F9" s="522"/>
      <c r="G9" s="333">
        <f t="shared" si="0"/>
        <v>1010.2899999999856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4</v>
      </c>
      <c r="C10" s="298">
        <v>46178</v>
      </c>
      <c r="D10" s="299" t="s">
        <v>904</v>
      </c>
      <c r="E10" s="522">
        <v>41.26</v>
      </c>
      <c r="F10" s="522"/>
      <c r="G10" s="333">
        <f t="shared" si="0"/>
        <v>1190.0099999999857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46178</v>
      </c>
      <c r="D11" s="299" t="s">
        <v>358</v>
      </c>
      <c r="E11" s="522">
        <v>10.07</v>
      </c>
      <c r="F11" s="522"/>
      <c r="G11" s="333">
        <f t="shared" si="0"/>
        <v>1231.2699999999857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46178</v>
      </c>
      <c r="D12" s="299" t="s">
        <v>905</v>
      </c>
      <c r="E12" s="522">
        <v>11.75</v>
      </c>
      <c r="F12" s="522"/>
      <c r="G12" s="333">
        <f t="shared" si="0"/>
        <v>1241.3399999999856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335</v>
      </c>
      <c r="B13" s="330" t="s">
        <v>335</v>
      </c>
      <c r="C13" s="298">
        <v>46178</v>
      </c>
      <c r="D13" s="299" t="s">
        <v>447</v>
      </c>
      <c r="E13" s="522">
        <v>39.659999999999997</v>
      </c>
      <c r="F13" s="522"/>
      <c r="G13" s="333">
        <f t="shared" si="0"/>
        <v>1253.0899999999856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6</v>
      </c>
      <c r="C14" s="298">
        <v>46178</v>
      </c>
      <c r="D14" s="299" t="s">
        <v>300</v>
      </c>
      <c r="E14" s="522">
        <v>9.57</v>
      </c>
      <c r="F14" s="522"/>
      <c r="G14" s="333">
        <f t="shared" si="0"/>
        <v>1292.7499999999857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46178</v>
      </c>
      <c r="D15" s="299" t="s">
        <v>376</v>
      </c>
      <c r="E15" s="522">
        <v>46.65</v>
      </c>
      <c r="F15" s="522"/>
      <c r="G15" s="333">
        <f t="shared" si="0"/>
        <v>1302.3199999999856</v>
      </c>
      <c r="H15" s="334"/>
      <c r="I15" s="335">
        <v>2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4</v>
      </c>
      <c r="C16" s="298">
        <v>46177</v>
      </c>
      <c r="D16" s="299" t="s">
        <v>296</v>
      </c>
      <c r="E16" s="522">
        <v>43.69</v>
      </c>
      <c r="F16" s="522"/>
      <c r="G16" s="333">
        <f t="shared" si="0"/>
        <v>1348.9699999999857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3</v>
      </c>
      <c r="C17" s="298">
        <v>46177</v>
      </c>
      <c r="D17" s="299" t="s">
        <v>334</v>
      </c>
      <c r="E17" s="522">
        <v>8.52</v>
      </c>
      <c r="F17" s="522"/>
      <c r="G17" s="333">
        <f t="shared" si="0"/>
        <v>1392.6599999999858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14</v>
      </c>
      <c r="C18" s="298">
        <v>46177</v>
      </c>
      <c r="D18" s="299" t="s">
        <v>367</v>
      </c>
      <c r="E18" s="522">
        <v>70.25</v>
      </c>
      <c r="F18" s="522"/>
      <c r="G18" s="333">
        <f t="shared" si="0"/>
        <v>1401.1799999999857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46177</v>
      </c>
      <c r="D19" s="299" t="s">
        <v>386</v>
      </c>
      <c r="E19" s="522">
        <v>14.38</v>
      </c>
      <c r="F19" s="522"/>
      <c r="G19" s="333">
        <f t="shared" si="0"/>
        <v>1471.4299999999857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294</v>
      </c>
      <c r="B20" s="330">
        <v>13</v>
      </c>
      <c r="C20" s="298">
        <v>46177</v>
      </c>
      <c r="D20" s="299" t="s">
        <v>902</v>
      </c>
      <c r="E20" s="522">
        <v>122.46</v>
      </c>
      <c r="F20" s="522"/>
      <c r="G20" s="333">
        <f t="shared" si="0"/>
        <v>1485.8099999999858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17</v>
      </c>
      <c r="C21" s="298">
        <v>46177</v>
      </c>
      <c r="D21" s="299" t="s">
        <v>370</v>
      </c>
      <c r="E21" s="522">
        <v>99</v>
      </c>
      <c r="F21" s="522"/>
      <c r="G21" s="333">
        <f t="shared" si="0"/>
        <v>1608.2699999999859</v>
      </c>
      <c r="H21" s="334"/>
      <c r="I21" s="335">
        <v>2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22</v>
      </c>
      <c r="C22" s="298">
        <v>46176</v>
      </c>
      <c r="D22" s="299" t="s">
        <v>861</v>
      </c>
      <c r="E22" s="522">
        <v>12.77</v>
      </c>
      <c r="F22" s="522"/>
      <c r="G22" s="333">
        <f t="shared" si="0"/>
        <v>1707.2699999999859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8</v>
      </c>
      <c r="C23" s="298">
        <v>46176</v>
      </c>
      <c r="D23" s="299" t="s">
        <v>319</v>
      </c>
      <c r="E23" s="522">
        <v>11.55</v>
      </c>
      <c r="F23" s="522"/>
      <c r="G23" s="333">
        <f t="shared" si="0"/>
        <v>1720.0399999999859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1</v>
      </c>
      <c r="C24" s="298">
        <v>46176</v>
      </c>
      <c r="D24" s="299" t="s">
        <v>306</v>
      </c>
      <c r="E24" s="522">
        <v>96.16</v>
      </c>
      <c r="F24" s="522"/>
      <c r="G24" s="333">
        <f t="shared" ref="G24:G82" si="1">G25-E24+F24</f>
        <v>1731.5899999999858</v>
      </c>
      <c r="H24" s="334"/>
      <c r="I24" s="335">
        <v>2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46175</v>
      </c>
      <c r="D25" s="299" t="s">
        <v>899</v>
      </c>
      <c r="E25" s="522">
        <v>21.38</v>
      </c>
      <c r="F25" s="522"/>
      <c r="G25" s="333">
        <f t="shared" si="1"/>
        <v>1827.7499999999859</v>
      </c>
      <c r="H25" s="334"/>
      <c r="I25" s="335">
        <v>2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46175</v>
      </c>
      <c r="D26" s="299" t="s">
        <v>386</v>
      </c>
      <c r="E26" s="522">
        <v>14.38</v>
      </c>
      <c r="F26" s="522"/>
      <c r="G26" s="333">
        <f t="shared" si="1"/>
        <v>1849.129999999986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46175</v>
      </c>
      <c r="D27" s="299" t="s">
        <v>433</v>
      </c>
      <c r="E27" s="522">
        <v>-142</v>
      </c>
      <c r="F27" s="522"/>
      <c r="G27" s="333">
        <f t="shared" si="1"/>
        <v>1863.5099999999861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284</v>
      </c>
      <c r="B28" s="330">
        <v>36</v>
      </c>
      <c r="C28" s="298">
        <v>46175</v>
      </c>
      <c r="D28" s="299" t="s">
        <v>374</v>
      </c>
      <c r="E28" s="522">
        <v>50</v>
      </c>
      <c r="F28" s="522"/>
      <c r="G28" s="333">
        <f t="shared" si="1"/>
        <v>1721.5099999999861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22</v>
      </c>
      <c r="C29" s="298">
        <v>46175</v>
      </c>
      <c r="D29" s="299" t="s">
        <v>375</v>
      </c>
      <c r="E29" s="522">
        <v>6.37</v>
      </c>
      <c r="F29" s="522"/>
      <c r="G29" s="333">
        <f t="shared" si="1"/>
        <v>1771.5099999999861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1</v>
      </c>
      <c r="C30" s="298">
        <v>46174</v>
      </c>
      <c r="D30" s="299" t="s">
        <v>306</v>
      </c>
      <c r="E30" s="522">
        <v>84.03</v>
      </c>
      <c r="F30" s="522"/>
      <c r="G30" s="333">
        <f t="shared" si="1"/>
        <v>1777.879999999986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3</v>
      </c>
      <c r="C31" s="298">
        <v>46174</v>
      </c>
      <c r="D31" s="299" t="s">
        <v>296</v>
      </c>
      <c r="E31" s="522">
        <v>10.31</v>
      </c>
      <c r="F31" s="522"/>
      <c r="G31" s="333">
        <f t="shared" si="1"/>
        <v>1861.909999999986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46174</v>
      </c>
      <c r="D32" s="299" t="s">
        <v>301</v>
      </c>
      <c r="E32" s="522">
        <v>16.05</v>
      </c>
      <c r="F32" s="522"/>
      <c r="G32" s="333">
        <f t="shared" si="1"/>
        <v>1872.2199999999859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1</v>
      </c>
      <c r="C33" s="298">
        <v>46174</v>
      </c>
      <c r="D33" s="299" t="s">
        <v>457</v>
      </c>
      <c r="E33" s="522">
        <v>50.44</v>
      </c>
      <c r="F33" s="522"/>
      <c r="G33" s="333">
        <f t="shared" si="1"/>
        <v>1888.2699999999859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46174</v>
      </c>
      <c r="D34" s="299" t="s">
        <v>898</v>
      </c>
      <c r="E34" s="522">
        <v>9.99</v>
      </c>
      <c r="F34" s="522"/>
      <c r="G34" s="333">
        <f t="shared" si="1"/>
        <v>1938.7099999999859</v>
      </c>
      <c r="H34" s="334"/>
      <c r="I34" s="335">
        <v>2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4</v>
      </c>
      <c r="C35" s="298">
        <v>46174</v>
      </c>
      <c r="D35" s="299" t="s">
        <v>310</v>
      </c>
      <c r="E35" s="522">
        <v>44.98</v>
      </c>
      <c r="F35" s="522"/>
      <c r="G35" s="333">
        <f t="shared" si="1"/>
        <v>1948.6999999999859</v>
      </c>
      <c r="H35" s="334"/>
      <c r="I35" s="335">
        <v>2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1</v>
      </c>
      <c r="C36" s="298">
        <v>46174</v>
      </c>
      <c r="D36" s="299" t="s">
        <v>311</v>
      </c>
      <c r="E36" s="522">
        <v>106.14</v>
      </c>
      <c r="F36" s="522"/>
      <c r="G36" s="333">
        <f t="shared" si="1"/>
        <v>1993.679999999986</v>
      </c>
      <c r="H36" s="334"/>
      <c r="I36" s="335">
        <v>2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16</v>
      </c>
      <c r="C37" s="298">
        <v>46174</v>
      </c>
      <c r="D37" s="299" t="s">
        <v>624</v>
      </c>
      <c r="E37" s="522">
        <v>62.31</v>
      </c>
      <c r="F37" s="522"/>
      <c r="G37" s="333">
        <f t="shared" si="1"/>
        <v>2099.8199999999861</v>
      </c>
      <c r="H37" s="334"/>
      <c r="I37" s="335">
        <v>2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3</v>
      </c>
      <c r="C38" s="298">
        <v>46174</v>
      </c>
      <c r="D38" s="299" t="s">
        <v>351</v>
      </c>
      <c r="E38" s="522">
        <v>8.1</v>
      </c>
      <c r="F38" s="522"/>
      <c r="G38" s="333">
        <f t="shared" si="1"/>
        <v>2162.129999999986</v>
      </c>
      <c r="H38" s="334"/>
      <c r="I38" s="335">
        <v>2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/>
      <c r="B39" s="330"/>
      <c r="C39" s="298">
        <v>46174</v>
      </c>
      <c r="D39" s="299" t="s">
        <v>888</v>
      </c>
      <c r="E39" s="522">
        <v>320</v>
      </c>
      <c r="F39" s="522"/>
      <c r="G39" s="333">
        <f t="shared" si="1"/>
        <v>2170.2299999999859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46174</v>
      </c>
      <c r="D40" s="299" t="s">
        <v>889</v>
      </c>
      <c r="E40" s="522">
        <v>20</v>
      </c>
      <c r="F40" s="522"/>
      <c r="G40" s="333">
        <f t="shared" si="1"/>
        <v>2490.2299999999859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284</v>
      </c>
      <c r="B41" s="330">
        <v>37</v>
      </c>
      <c r="C41" s="298">
        <v>46173</v>
      </c>
      <c r="D41" s="299" t="s">
        <v>895</v>
      </c>
      <c r="E41" s="522">
        <v>1160.3599999999999</v>
      </c>
      <c r="F41" s="522"/>
      <c r="G41" s="333">
        <f t="shared" si="1"/>
        <v>2510.2299999999859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286</v>
      </c>
      <c r="B42" s="330">
        <v>25</v>
      </c>
      <c r="C42" s="298">
        <v>46173</v>
      </c>
      <c r="D42" s="298" t="s">
        <v>204</v>
      </c>
      <c r="E42" s="331">
        <v>350</v>
      </c>
      <c r="F42" s="522"/>
      <c r="G42" s="333">
        <f t="shared" si="1"/>
        <v>3670.5899999999856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286</v>
      </c>
      <c r="B43" s="330">
        <v>26</v>
      </c>
      <c r="C43" s="298">
        <v>46173</v>
      </c>
      <c r="D43" s="298" t="s">
        <v>205</v>
      </c>
      <c r="E43" s="331">
        <v>320</v>
      </c>
      <c r="F43" s="522"/>
      <c r="G43" s="333">
        <f t="shared" si="1"/>
        <v>4020.5899999999856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286</v>
      </c>
      <c r="B44" s="330">
        <v>27</v>
      </c>
      <c r="C44" s="298">
        <v>46173</v>
      </c>
      <c r="D44" s="298" t="s">
        <v>206</v>
      </c>
      <c r="E44" s="331">
        <v>25</v>
      </c>
      <c r="F44" s="522"/>
      <c r="G44" s="333">
        <f t="shared" si="1"/>
        <v>4340.5899999999856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286</v>
      </c>
      <c r="B45" s="330">
        <v>28</v>
      </c>
      <c r="C45" s="298">
        <v>46173</v>
      </c>
      <c r="D45" s="298" t="s">
        <v>207</v>
      </c>
      <c r="E45" s="331">
        <v>25</v>
      </c>
      <c r="F45" s="522"/>
      <c r="G45" s="333">
        <f t="shared" si="1"/>
        <v>4365.5899999999856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286</v>
      </c>
      <c r="B46" s="330">
        <v>29</v>
      </c>
      <c r="C46" s="298">
        <v>46173</v>
      </c>
      <c r="D46" s="298" t="s">
        <v>208</v>
      </c>
      <c r="E46" s="331">
        <v>45</v>
      </c>
      <c r="F46" s="522"/>
      <c r="G46" s="333">
        <f t="shared" si="1"/>
        <v>4390.5899999999856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286</v>
      </c>
      <c r="B47" s="330">
        <v>30</v>
      </c>
      <c r="C47" s="298">
        <v>46173</v>
      </c>
      <c r="D47" s="298" t="s">
        <v>209</v>
      </c>
      <c r="E47" s="331">
        <v>400</v>
      </c>
      <c r="F47" s="522"/>
      <c r="G47" s="333">
        <f t="shared" si="1"/>
        <v>4435.5899999999856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286</v>
      </c>
      <c r="B48" s="330">
        <v>31</v>
      </c>
      <c r="C48" s="298">
        <v>46173</v>
      </c>
      <c r="D48" s="298" t="s">
        <v>210</v>
      </c>
      <c r="E48" s="331">
        <v>375</v>
      </c>
      <c r="F48" s="522"/>
      <c r="G48" s="333">
        <f t="shared" si="1"/>
        <v>4835.5899999999856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286</v>
      </c>
      <c r="B49" s="330">
        <v>32</v>
      </c>
      <c r="C49" s="298">
        <v>46173</v>
      </c>
      <c r="D49" s="298" t="s">
        <v>211</v>
      </c>
      <c r="E49" s="331">
        <v>100</v>
      </c>
      <c r="F49" s="522"/>
      <c r="G49" s="333">
        <f t="shared" si="1"/>
        <v>5210.5899999999856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286</v>
      </c>
      <c r="B50" s="330">
        <v>33</v>
      </c>
      <c r="C50" s="298">
        <v>46173</v>
      </c>
      <c r="D50" s="298" t="s">
        <v>212</v>
      </c>
      <c r="E50" s="331">
        <v>85</v>
      </c>
      <c r="F50" s="522"/>
      <c r="G50" s="333">
        <f t="shared" si="1"/>
        <v>5310.5899999999856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286</v>
      </c>
      <c r="B51" s="330">
        <v>34</v>
      </c>
      <c r="C51" s="298">
        <v>46173</v>
      </c>
      <c r="D51" s="298" t="s">
        <v>213</v>
      </c>
      <c r="E51" s="331">
        <v>230</v>
      </c>
      <c r="F51" s="522"/>
      <c r="G51" s="333">
        <f t="shared" si="1"/>
        <v>5395.5899999999856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286</v>
      </c>
      <c r="B52" s="330">
        <v>35</v>
      </c>
      <c r="C52" s="298">
        <v>46173</v>
      </c>
      <c r="D52" s="298" t="s">
        <v>214</v>
      </c>
      <c r="E52" s="331">
        <v>45</v>
      </c>
      <c r="F52" s="522"/>
      <c r="G52" s="333">
        <f t="shared" si="1"/>
        <v>5625.5899999999856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46173</v>
      </c>
      <c r="D53" s="298" t="s">
        <v>885</v>
      </c>
      <c r="E53" s="522">
        <v>50</v>
      </c>
      <c r="F53" s="522"/>
      <c r="G53" s="333">
        <f t="shared" si="1"/>
        <v>5670.5899999999856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22</v>
      </c>
      <c r="C54" s="298">
        <v>46173</v>
      </c>
      <c r="D54" s="298" t="s">
        <v>835</v>
      </c>
      <c r="E54" s="522">
        <v>10.63</v>
      </c>
      <c r="F54" s="522"/>
      <c r="G54" s="333">
        <f t="shared" si="1"/>
        <v>5720.5899999999856</v>
      </c>
      <c r="H54" s="334"/>
      <c r="I54" s="335">
        <v>1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4</v>
      </c>
      <c r="C55" s="298">
        <v>46173</v>
      </c>
      <c r="D55" s="298" t="s">
        <v>363</v>
      </c>
      <c r="E55" s="522">
        <v>108.69</v>
      </c>
      <c r="F55" s="522"/>
      <c r="G55" s="333">
        <f t="shared" si="1"/>
        <v>5731.2199999999857</v>
      </c>
      <c r="H55" s="334"/>
      <c r="I55" s="335">
        <v>1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10</v>
      </c>
      <c r="C56" s="298">
        <v>46173</v>
      </c>
      <c r="D56" s="298" t="s">
        <v>176</v>
      </c>
      <c r="E56" s="522">
        <v>17.899999999999999</v>
      </c>
      <c r="F56" s="522"/>
      <c r="G56" s="333">
        <f t="shared" si="1"/>
        <v>5839.9099999999853</v>
      </c>
      <c r="H56" s="334"/>
      <c r="I56" s="335">
        <v>1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1</v>
      </c>
      <c r="C57" s="298">
        <v>46173</v>
      </c>
      <c r="D57" s="298" t="s">
        <v>445</v>
      </c>
      <c r="E57" s="522">
        <v>9.57</v>
      </c>
      <c r="F57" s="522"/>
      <c r="G57" s="333">
        <f t="shared" si="1"/>
        <v>5857.8099999999849</v>
      </c>
      <c r="H57" s="334"/>
      <c r="I57" s="335">
        <v>2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8</v>
      </c>
      <c r="C58" s="298">
        <v>46172</v>
      </c>
      <c r="D58" s="298" t="s">
        <v>319</v>
      </c>
      <c r="E58" s="522">
        <v>88.98</v>
      </c>
      <c r="F58" s="522"/>
      <c r="G58" s="333">
        <f t="shared" si="1"/>
        <v>5867.3799999999846</v>
      </c>
      <c r="H58" s="334"/>
      <c r="I58" s="335">
        <v>1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287</v>
      </c>
      <c r="B59" s="330" t="s">
        <v>287</v>
      </c>
      <c r="C59" s="298">
        <v>46172</v>
      </c>
      <c r="D59" s="298" t="s">
        <v>891</v>
      </c>
      <c r="E59" s="522">
        <v>219.38</v>
      </c>
      <c r="F59" s="522">
        <v>219.38</v>
      </c>
      <c r="G59" s="333">
        <f t="shared" si="1"/>
        <v>5956.3599999999842</v>
      </c>
      <c r="H59" s="334"/>
      <c r="I59" s="335">
        <v>1</v>
      </c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287</v>
      </c>
      <c r="B60" s="330" t="s">
        <v>287</v>
      </c>
      <c r="C60" s="298">
        <v>46172</v>
      </c>
      <c r="D60" s="298" t="s">
        <v>890</v>
      </c>
      <c r="E60" s="522">
        <v>310.98</v>
      </c>
      <c r="F60" s="522">
        <v>310.98</v>
      </c>
      <c r="G60" s="333">
        <f t="shared" si="1"/>
        <v>5956.3599999999842</v>
      </c>
      <c r="H60" s="334"/>
      <c r="I60" s="335">
        <v>1</v>
      </c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46172</v>
      </c>
      <c r="D61" s="298" t="s">
        <v>894</v>
      </c>
      <c r="E61" s="522">
        <v>130.68</v>
      </c>
      <c r="F61" s="522"/>
      <c r="G61" s="333">
        <f t="shared" si="1"/>
        <v>5956.3599999999842</v>
      </c>
      <c r="H61" s="334"/>
      <c r="I61" s="335">
        <v>2</v>
      </c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46172</v>
      </c>
      <c r="D62" s="298" t="s">
        <v>356</v>
      </c>
      <c r="E62" s="522">
        <v>49.99</v>
      </c>
      <c r="F62" s="522"/>
      <c r="G62" s="333">
        <f t="shared" si="1"/>
        <v>6087.0399999999845</v>
      </c>
      <c r="H62" s="334"/>
      <c r="I62" s="335">
        <v>1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2</v>
      </c>
      <c r="C63" s="298">
        <v>46171</v>
      </c>
      <c r="D63" s="298" t="s">
        <v>296</v>
      </c>
      <c r="E63" s="522">
        <v>15.1</v>
      </c>
      <c r="F63" s="522"/>
      <c r="G63" s="333">
        <f t="shared" si="1"/>
        <v>6137.0299999999843</v>
      </c>
      <c r="H63" s="334"/>
      <c r="I63" s="335">
        <v>1</v>
      </c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8</v>
      </c>
      <c r="C64" s="298">
        <v>46171</v>
      </c>
      <c r="D64" s="298" t="s">
        <v>295</v>
      </c>
      <c r="E64" s="522">
        <v>7.02</v>
      </c>
      <c r="F64" s="522"/>
      <c r="G64" s="333">
        <f t="shared" si="1"/>
        <v>6152.1299999999846</v>
      </c>
      <c r="H64" s="334"/>
      <c r="I64" s="335">
        <v>1</v>
      </c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4</v>
      </c>
      <c r="C65" s="298">
        <v>46171</v>
      </c>
      <c r="D65" s="298" t="s">
        <v>295</v>
      </c>
      <c r="E65" s="522">
        <v>93.38</v>
      </c>
      <c r="F65" s="522"/>
      <c r="G65" s="333">
        <f t="shared" si="1"/>
        <v>6159.1499999999851</v>
      </c>
      <c r="H65" s="334"/>
      <c r="I65" s="335">
        <v>1</v>
      </c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2</v>
      </c>
      <c r="C66" s="298">
        <v>46171</v>
      </c>
      <c r="D66" s="298" t="s">
        <v>353</v>
      </c>
      <c r="E66" s="522">
        <v>18.98</v>
      </c>
      <c r="F66" s="522"/>
      <c r="G66" s="333">
        <f t="shared" si="1"/>
        <v>6252.5299999999852</v>
      </c>
      <c r="H66" s="334"/>
      <c r="I66" s="335">
        <v>1</v>
      </c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23</v>
      </c>
      <c r="C67" s="298">
        <v>46171</v>
      </c>
      <c r="D67" s="299" t="s">
        <v>67</v>
      </c>
      <c r="E67" s="522">
        <v>650.88</v>
      </c>
      <c r="F67" s="522"/>
      <c r="G67" s="333">
        <f t="shared" si="1"/>
        <v>6271.5099999999848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294</v>
      </c>
      <c r="B68" s="330">
        <v>20</v>
      </c>
      <c r="C68" s="298">
        <v>46171</v>
      </c>
      <c r="D68" s="299" t="s">
        <v>193</v>
      </c>
      <c r="E68" s="522">
        <v>600</v>
      </c>
      <c r="F68" s="522"/>
      <c r="G68" s="333">
        <f t="shared" si="1"/>
        <v>6922.3899999999849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291</v>
      </c>
      <c r="B69" s="330">
        <v>38</v>
      </c>
      <c r="C69" s="298">
        <v>46171</v>
      </c>
      <c r="D69" s="299" t="s">
        <v>293</v>
      </c>
      <c r="E69" s="522"/>
      <c r="F69" s="522">
        <v>4597.8100000000004</v>
      </c>
      <c r="G69" s="333">
        <f t="shared" si="1"/>
        <v>7522.3899999999849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42</v>
      </c>
      <c r="C70" s="298">
        <v>46171</v>
      </c>
      <c r="D70" s="299" t="s">
        <v>200</v>
      </c>
      <c r="E70" s="522">
        <v>50.92</v>
      </c>
      <c r="F70" s="522"/>
      <c r="G70" s="333">
        <f t="shared" si="1"/>
        <v>2924.5799999999849</v>
      </c>
      <c r="H70" s="334"/>
      <c r="I70" s="335">
        <v>1</v>
      </c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294</v>
      </c>
      <c r="B71" s="330">
        <v>43</v>
      </c>
      <c r="C71" s="298">
        <v>46171</v>
      </c>
      <c r="D71" s="299" t="s">
        <v>201</v>
      </c>
      <c r="E71" s="522">
        <v>42.84</v>
      </c>
      <c r="F71" s="522"/>
      <c r="G71" s="333">
        <f t="shared" si="1"/>
        <v>2975.499999999985</v>
      </c>
      <c r="H71" s="334"/>
      <c r="I71" s="335">
        <v>1</v>
      </c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291</v>
      </c>
      <c r="B72" s="330">
        <v>39</v>
      </c>
      <c r="C72" s="298">
        <v>46170</v>
      </c>
      <c r="D72" s="299" t="s">
        <v>292</v>
      </c>
      <c r="E72" s="522"/>
      <c r="F72" s="522">
        <v>2763.79</v>
      </c>
      <c r="G72" s="333">
        <f t="shared" si="1"/>
        <v>3018.3399999999851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3</v>
      </c>
      <c r="C73" s="298">
        <v>46170</v>
      </c>
      <c r="D73" s="299" t="s">
        <v>884</v>
      </c>
      <c r="E73" s="522">
        <v>8.9499999999999993</v>
      </c>
      <c r="F73" s="522"/>
      <c r="G73" s="333">
        <f t="shared" si="1"/>
        <v>254.54999999998506</v>
      </c>
      <c r="H73" s="334"/>
      <c r="I73" s="335">
        <v>1</v>
      </c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4</v>
      </c>
      <c r="C74" s="298">
        <v>46170</v>
      </c>
      <c r="D74" s="299" t="s">
        <v>884</v>
      </c>
      <c r="E74" s="522">
        <v>43.44</v>
      </c>
      <c r="F74" s="522"/>
      <c r="G74" s="333">
        <f t="shared" si="1"/>
        <v>263.49999999998505</v>
      </c>
      <c r="H74" s="334"/>
      <c r="I74" s="335">
        <v>1</v>
      </c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6</v>
      </c>
      <c r="C75" s="298">
        <v>46170</v>
      </c>
      <c r="D75" s="299" t="s">
        <v>892</v>
      </c>
      <c r="E75" s="522">
        <v>30.89</v>
      </c>
      <c r="F75" s="522"/>
      <c r="G75" s="333">
        <f t="shared" si="1"/>
        <v>306.93999999998505</v>
      </c>
      <c r="H75" s="334"/>
      <c r="I75" s="335">
        <v>1</v>
      </c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46170</v>
      </c>
      <c r="D76" s="299" t="s">
        <v>346</v>
      </c>
      <c r="E76" s="522">
        <v>32.659999999999997</v>
      </c>
      <c r="F76" s="522"/>
      <c r="G76" s="333">
        <f t="shared" si="1"/>
        <v>337.82999999998503</v>
      </c>
      <c r="H76" s="334"/>
      <c r="I76" s="335">
        <v>1</v>
      </c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2</v>
      </c>
      <c r="C77" s="298">
        <v>46170</v>
      </c>
      <c r="D77" s="299" t="s">
        <v>386</v>
      </c>
      <c r="E77" s="522">
        <v>9.09</v>
      </c>
      <c r="F77" s="522"/>
      <c r="G77" s="333">
        <f t="shared" si="1"/>
        <v>370.48999999998506</v>
      </c>
      <c r="H77" s="334"/>
      <c r="I77" s="335">
        <v>1</v>
      </c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46170</v>
      </c>
      <c r="D78" s="299" t="s">
        <v>846</v>
      </c>
      <c r="E78" s="522">
        <v>36.74</v>
      </c>
      <c r="F78" s="522"/>
      <c r="G78" s="333">
        <f t="shared" si="1"/>
        <v>379.57999999998503</v>
      </c>
      <c r="H78" s="334"/>
      <c r="I78" s="335">
        <v>2</v>
      </c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5</v>
      </c>
      <c r="C79" s="298">
        <v>46170</v>
      </c>
      <c r="D79" s="299" t="s">
        <v>846</v>
      </c>
      <c r="E79" s="522">
        <v>11.2</v>
      </c>
      <c r="F79" s="522"/>
      <c r="G79" s="333">
        <f t="shared" si="1"/>
        <v>416.31999999998504</v>
      </c>
      <c r="H79" s="334"/>
      <c r="I79" s="335">
        <v>2</v>
      </c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46169</v>
      </c>
      <c r="D80" s="299" t="s">
        <v>358</v>
      </c>
      <c r="E80" s="522">
        <v>11.29</v>
      </c>
      <c r="F80" s="522"/>
      <c r="G80" s="333">
        <f t="shared" si="1"/>
        <v>427.51999999998503</v>
      </c>
      <c r="H80" s="334"/>
      <c r="I80" s="335">
        <v>2</v>
      </c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46169</v>
      </c>
      <c r="D81" s="299" t="s">
        <v>363</v>
      </c>
      <c r="E81" s="522">
        <v>44.84</v>
      </c>
      <c r="F81" s="522"/>
      <c r="G81" s="333">
        <f t="shared" si="1"/>
        <v>438.80999999998505</v>
      </c>
      <c r="H81" s="334"/>
      <c r="I81" s="335">
        <v>1</v>
      </c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7</v>
      </c>
      <c r="C82" s="298">
        <v>46169</v>
      </c>
      <c r="D82" s="299" t="s">
        <v>338</v>
      </c>
      <c r="E82" s="522">
        <v>139.88</v>
      </c>
      <c r="F82" s="522"/>
      <c r="G82" s="333">
        <f t="shared" si="1"/>
        <v>483.64999999998508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8</v>
      </c>
      <c r="C83" s="298">
        <v>46169</v>
      </c>
      <c r="D83" s="299" t="s">
        <v>319</v>
      </c>
      <c r="E83" s="522">
        <v>46.84</v>
      </c>
      <c r="F83" s="522"/>
      <c r="G83" s="333">
        <f t="shared" ref="G83:G120" si="2">G84-E83+F83</f>
        <v>623.52999999998508</v>
      </c>
      <c r="H83" s="334"/>
      <c r="I83" s="335">
        <v>1</v>
      </c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46169</v>
      </c>
      <c r="D84" s="299" t="s">
        <v>358</v>
      </c>
      <c r="E84" s="522">
        <v>9.4700000000000006</v>
      </c>
      <c r="F84" s="522"/>
      <c r="G84" s="333">
        <f t="shared" si="2"/>
        <v>670.36999999998511</v>
      </c>
      <c r="H84" s="334"/>
      <c r="I84" s="335">
        <v>1</v>
      </c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46168</v>
      </c>
      <c r="D85" s="299" t="s">
        <v>308</v>
      </c>
      <c r="E85" s="522">
        <v>47.99</v>
      </c>
      <c r="F85" s="522"/>
      <c r="G85" s="333">
        <f t="shared" si="2"/>
        <v>679.83999999998514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5</v>
      </c>
      <c r="C86" s="298">
        <v>46168</v>
      </c>
      <c r="D86" s="299" t="s">
        <v>872</v>
      </c>
      <c r="E86" s="522">
        <v>26</v>
      </c>
      <c r="F86" s="522"/>
      <c r="G86" s="333">
        <f t="shared" si="2"/>
        <v>727.82999999998515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4</v>
      </c>
      <c r="C87" s="298">
        <v>46168</v>
      </c>
      <c r="D87" s="299" t="s">
        <v>310</v>
      </c>
      <c r="E87" s="522">
        <v>50.15</v>
      </c>
      <c r="F87" s="522"/>
      <c r="G87" s="333">
        <f t="shared" si="2"/>
        <v>753.82999999998515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287</v>
      </c>
      <c r="B88" s="330" t="s">
        <v>287</v>
      </c>
      <c r="C88" s="298">
        <v>46168</v>
      </c>
      <c r="D88" s="299" t="s">
        <v>882</v>
      </c>
      <c r="E88" s="522">
        <v>400</v>
      </c>
      <c r="F88" s="522">
        <v>400</v>
      </c>
      <c r="G88" s="333">
        <f t="shared" si="2"/>
        <v>803.97999999998513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294</v>
      </c>
      <c r="B89" s="330">
        <v>22</v>
      </c>
      <c r="C89" s="298">
        <v>46168</v>
      </c>
      <c r="D89" s="299" t="s">
        <v>835</v>
      </c>
      <c r="E89" s="522">
        <v>15.96</v>
      </c>
      <c r="F89" s="522"/>
      <c r="G89" s="333">
        <f t="shared" si="2"/>
        <v>803.97999999998513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2</v>
      </c>
      <c r="C90" s="298">
        <v>46168</v>
      </c>
      <c r="D90" s="299" t="s">
        <v>296</v>
      </c>
      <c r="E90" s="522">
        <v>15.1</v>
      </c>
      <c r="F90" s="522"/>
      <c r="G90" s="333">
        <f t="shared" si="2"/>
        <v>819.93999999998516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4</v>
      </c>
      <c r="C91" s="298">
        <v>46168</v>
      </c>
      <c r="D91" s="299" t="s">
        <v>296</v>
      </c>
      <c r="E91" s="522">
        <v>44.67</v>
      </c>
      <c r="F91" s="522"/>
      <c r="G91" s="333">
        <f t="shared" si="2"/>
        <v>835.03999999998518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1</v>
      </c>
      <c r="C92" s="298">
        <v>46168</v>
      </c>
      <c r="D92" s="299" t="s">
        <v>300</v>
      </c>
      <c r="E92" s="522">
        <v>32.99</v>
      </c>
      <c r="F92" s="522"/>
      <c r="G92" s="333">
        <f t="shared" si="2"/>
        <v>879.70999999998514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46168</v>
      </c>
      <c r="D93" s="299" t="s">
        <v>386</v>
      </c>
      <c r="E93" s="522">
        <v>14.39</v>
      </c>
      <c r="F93" s="522"/>
      <c r="G93" s="333">
        <f t="shared" si="2"/>
        <v>912.69999999998515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12</v>
      </c>
      <c r="C94" s="298">
        <v>46167</v>
      </c>
      <c r="D94" s="299" t="s">
        <v>314</v>
      </c>
      <c r="E94" s="522">
        <v>204.48</v>
      </c>
      <c r="F94" s="522"/>
      <c r="G94" s="333">
        <f t="shared" si="2"/>
        <v>927.08999999998514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8</v>
      </c>
      <c r="C95" s="298">
        <v>46167</v>
      </c>
      <c r="D95" s="299" t="s">
        <v>319</v>
      </c>
      <c r="E95" s="522">
        <v>29.79</v>
      </c>
      <c r="F95" s="522"/>
      <c r="G95" s="333">
        <f t="shared" si="2"/>
        <v>1131.5699999999852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3</v>
      </c>
      <c r="C96" s="298">
        <v>46167</v>
      </c>
      <c r="D96" s="299" t="s">
        <v>348</v>
      </c>
      <c r="E96" s="522">
        <v>50</v>
      </c>
      <c r="F96" s="522"/>
      <c r="G96" s="333">
        <f t="shared" si="2"/>
        <v>1161.3599999999851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1</v>
      </c>
      <c r="C97" s="298">
        <v>46166</v>
      </c>
      <c r="D97" s="299" t="s">
        <v>329</v>
      </c>
      <c r="E97" s="522">
        <v>122.54</v>
      </c>
      <c r="F97" s="522"/>
      <c r="G97" s="333">
        <f t="shared" si="2"/>
        <v>1211.3599999999851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1</v>
      </c>
      <c r="C98" s="298">
        <v>46166</v>
      </c>
      <c r="D98" s="299" t="s">
        <v>311</v>
      </c>
      <c r="E98" s="522">
        <v>157.97</v>
      </c>
      <c r="F98" s="522"/>
      <c r="G98" s="333">
        <f t="shared" si="2"/>
        <v>1333.8999999999851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6</v>
      </c>
      <c r="C99" s="298">
        <v>46166</v>
      </c>
      <c r="D99" s="299" t="s">
        <v>300</v>
      </c>
      <c r="E99" s="522">
        <v>44.05</v>
      </c>
      <c r="F99" s="522"/>
      <c r="G99" s="333">
        <f t="shared" si="2"/>
        <v>1491.8699999999851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8</v>
      </c>
      <c r="C100" s="298">
        <v>46166</v>
      </c>
      <c r="D100" s="299" t="s">
        <v>319</v>
      </c>
      <c r="E100" s="522">
        <v>70.44</v>
      </c>
      <c r="F100" s="522"/>
      <c r="G100" s="333">
        <f t="shared" si="2"/>
        <v>1535.9199999999851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1</v>
      </c>
      <c r="C101" s="298">
        <v>46166</v>
      </c>
      <c r="D101" s="299" t="s">
        <v>329</v>
      </c>
      <c r="E101" s="522">
        <v>55.96</v>
      </c>
      <c r="F101" s="522"/>
      <c r="G101" s="333">
        <f t="shared" si="2"/>
        <v>1606.3599999999851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46166</v>
      </c>
      <c r="D102" s="299" t="s">
        <v>883</v>
      </c>
      <c r="E102" s="522">
        <v>597.83000000000004</v>
      </c>
      <c r="F102" s="522"/>
      <c r="G102" s="333">
        <f t="shared" si="2"/>
        <v>1662.3199999999852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287</v>
      </c>
      <c r="B103" s="330" t="s">
        <v>287</v>
      </c>
      <c r="C103" s="298">
        <v>46166</v>
      </c>
      <c r="D103" s="299" t="s">
        <v>845</v>
      </c>
      <c r="E103" s="522">
        <v>69.2</v>
      </c>
      <c r="F103" s="522">
        <v>69.2</v>
      </c>
      <c r="G103" s="333">
        <f t="shared" si="2"/>
        <v>2260.1499999999851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1</v>
      </c>
      <c r="C104" s="298">
        <v>46165</v>
      </c>
      <c r="D104" s="299" t="s">
        <v>880</v>
      </c>
      <c r="E104" s="522">
        <v>94.76</v>
      </c>
      <c r="F104" s="522"/>
      <c r="G104" s="333">
        <f t="shared" si="2"/>
        <v>2260.1499999999851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1</v>
      </c>
      <c r="C105" s="298">
        <v>46165</v>
      </c>
      <c r="D105" s="299" t="s">
        <v>393</v>
      </c>
      <c r="E105" s="522">
        <v>34.869999999999997</v>
      </c>
      <c r="F105" s="522"/>
      <c r="G105" s="333">
        <f t="shared" si="2"/>
        <v>2354.9099999999853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8</v>
      </c>
      <c r="C106" s="298">
        <v>46165</v>
      </c>
      <c r="D106" s="299" t="s">
        <v>481</v>
      </c>
      <c r="E106" s="522">
        <v>80.48</v>
      </c>
      <c r="F106" s="522"/>
      <c r="G106" s="333">
        <f t="shared" si="2"/>
        <v>2389.7799999999852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5</v>
      </c>
      <c r="C107" s="298">
        <v>46165</v>
      </c>
      <c r="D107" s="299" t="s">
        <v>879</v>
      </c>
      <c r="E107" s="522">
        <v>25</v>
      </c>
      <c r="F107" s="522"/>
      <c r="G107" s="333">
        <f t="shared" si="2"/>
        <v>2470.2599999999852</v>
      </c>
      <c r="H107" s="334" t="s">
        <v>298</v>
      </c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46165</v>
      </c>
      <c r="D108" s="299" t="s">
        <v>877</v>
      </c>
      <c r="E108" s="522">
        <v>50</v>
      </c>
      <c r="F108" s="522"/>
      <c r="G108" s="333">
        <f t="shared" si="2"/>
        <v>2495.2599999999852</v>
      </c>
      <c r="H108" s="334" t="s">
        <v>298</v>
      </c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46165</v>
      </c>
      <c r="D109" s="299" t="s">
        <v>878</v>
      </c>
      <c r="E109" s="522">
        <v>25</v>
      </c>
      <c r="F109" s="522"/>
      <c r="G109" s="333">
        <f t="shared" si="2"/>
        <v>2545.2599999999852</v>
      </c>
      <c r="H109" s="334" t="s">
        <v>298</v>
      </c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46164</v>
      </c>
      <c r="D110" s="299" t="s">
        <v>881</v>
      </c>
      <c r="E110" s="522">
        <v>45.46</v>
      </c>
      <c r="F110" s="522"/>
      <c r="G110" s="333">
        <f t="shared" si="2"/>
        <v>2570.2599999999852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6</v>
      </c>
      <c r="C111" s="298">
        <v>46164</v>
      </c>
      <c r="D111" s="299" t="s">
        <v>873</v>
      </c>
      <c r="E111" s="522">
        <v>22</v>
      </c>
      <c r="F111" s="522"/>
      <c r="G111" s="333">
        <f t="shared" si="2"/>
        <v>2615.7199999999852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46164</v>
      </c>
      <c r="D112" s="299" t="s">
        <v>296</v>
      </c>
      <c r="E112" s="522">
        <v>14.57</v>
      </c>
      <c r="F112" s="522"/>
      <c r="G112" s="333">
        <f t="shared" si="2"/>
        <v>2637.7199999999852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3</v>
      </c>
      <c r="C113" s="298">
        <v>46163</v>
      </c>
      <c r="D113" s="299" t="s">
        <v>334</v>
      </c>
      <c r="E113" s="522">
        <v>9.01</v>
      </c>
      <c r="F113" s="522"/>
      <c r="G113" s="333">
        <f t="shared" si="2"/>
        <v>2652.2899999999854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8</v>
      </c>
      <c r="C114" s="298">
        <v>46163</v>
      </c>
      <c r="D114" s="299" t="s">
        <v>334</v>
      </c>
      <c r="E114" s="522">
        <v>6.8</v>
      </c>
      <c r="F114" s="522"/>
      <c r="G114" s="333">
        <f t="shared" si="2"/>
        <v>2661.2999999999856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46163</v>
      </c>
      <c r="D115" s="299" t="s">
        <v>358</v>
      </c>
      <c r="E115" s="522">
        <v>16.649999999999999</v>
      </c>
      <c r="F115" s="522"/>
      <c r="G115" s="333">
        <f t="shared" si="2"/>
        <v>2668.0999999999858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8</v>
      </c>
      <c r="C116" s="298">
        <v>46163</v>
      </c>
      <c r="D116" s="299" t="s">
        <v>846</v>
      </c>
      <c r="E116" s="522">
        <v>24.89</v>
      </c>
      <c r="F116" s="522"/>
      <c r="G116" s="333">
        <f t="shared" si="2"/>
        <v>2684.7499999999859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5</v>
      </c>
      <c r="C117" s="298">
        <v>46163</v>
      </c>
      <c r="D117" s="299" t="s">
        <v>846</v>
      </c>
      <c r="E117" s="522">
        <v>11.2</v>
      </c>
      <c r="F117" s="522"/>
      <c r="G117" s="333">
        <f t="shared" si="2"/>
        <v>2709.6399999999858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2</v>
      </c>
      <c r="C118" s="298">
        <v>46162</v>
      </c>
      <c r="D118" s="299" t="s">
        <v>296</v>
      </c>
      <c r="E118" s="522">
        <v>11.18</v>
      </c>
      <c r="F118" s="522"/>
      <c r="G118" s="333">
        <f t="shared" si="2"/>
        <v>2720.8399999999856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46162</v>
      </c>
      <c r="D119" s="299" t="s">
        <v>386</v>
      </c>
      <c r="E119" s="522">
        <v>14.38</v>
      </c>
      <c r="F119" s="522"/>
      <c r="G119" s="333">
        <f t="shared" si="2"/>
        <v>2732.0199999999854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22</v>
      </c>
      <c r="C120" s="298">
        <v>46162</v>
      </c>
      <c r="D120" s="299" t="s">
        <v>323</v>
      </c>
      <c r="E120" s="522">
        <v>20.22</v>
      </c>
      <c r="F120" s="522"/>
      <c r="G120" s="333">
        <f t="shared" si="2"/>
        <v>2746.3999999999855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5</v>
      </c>
      <c r="C121" s="298">
        <v>46162</v>
      </c>
      <c r="D121" s="299" t="s">
        <v>872</v>
      </c>
      <c r="E121" s="522">
        <v>30</v>
      </c>
      <c r="F121" s="522"/>
      <c r="G121" s="333">
        <f t="shared" ref="G121:G135" si="3">G122-E121+F121</f>
        <v>2766.6199999999853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46162</v>
      </c>
      <c r="D122" s="299" t="s">
        <v>874</v>
      </c>
      <c r="E122" s="522">
        <v>46.72</v>
      </c>
      <c r="F122" s="522"/>
      <c r="G122" s="333">
        <f t="shared" si="3"/>
        <v>2796.6199999999853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4</v>
      </c>
      <c r="C123" s="298">
        <v>46162</v>
      </c>
      <c r="D123" s="299" t="s">
        <v>310</v>
      </c>
      <c r="E123" s="522">
        <v>56.51</v>
      </c>
      <c r="F123" s="522"/>
      <c r="G123" s="333">
        <f t="shared" si="3"/>
        <v>2843.3399999999851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6</v>
      </c>
      <c r="C124" s="298">
        <v>46161</v>
      </c>
      <c r="D124" s="299" t="s">
        <v>871</v>
      </c>
      <c r="E124" s="522">
        <v>63.99</v>
      </c>
      <c r="F124" s="522"/>
      <c r="G124" s="333">
        <f t="shared" si="3"/>
        <v>2899.8499999999854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4</v>
      </c>
      <c r="C125" s="298">
        <v>46161</v>
      </c>
      <c r="D125" s="299" t="s">
        <v>296</v>
      </c>
      <c r="E125" s="522">
        <v>43.46</v>
      </c>
      <c r="F125" s="522"/>
      <c r="G125" s="333">
        <f t="shared" si="3"/>
        <v>2963.8399999999851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3</v>
      </c>
      <c r="C126" s="298">
        <v>46161</v>
      </c>
      <c r="D126" s="299" t="s">
        <v>296</v>
      </c>
      <c r="E126" s="522">
        <v>8.7200000000000006</v>
      </c>
      <c r="F126" s="522"/>
      <c r="G126" s="333">
        <f t="shared" si="3"/>
        <v>3007.2999999999852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46161</v>
      </c>
      <c r="D127" s="299" t="s">
        <v>301</v>
      </c>
      <c r="E127" s="522">
        <v>30.9</v>
      </c>
      <c r="F127" s="522"/>
      <c r="G127" s="333">
        <f t="shared" si="3"/>
        <v>3016.019999999985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294</v>
      </c>
      <c r="B128" s="330">
        <v>22</v>
      </c>
      <c r="C128" s="298">
        <v>46161</v>
      </c>
      <c r="D128" s="299" t="s">
        <v>328</v>
      </c>
      <c r="E128" s="522">
        <v>7.46</v>
      </c>
      <c r="F128" s="522"/>
      <c r="G128" s="333">
        <f t="shared" si="3"/>
        <v>3046.9199999999851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46161</v>
      </c>
      <c r="D129" s="299" t="s">
        <v>869</v>
      </c>
      <c r="E129" s="522">
        <v>31.05</v>
      </c>
      <c r="F129" s="522"/>
      <c r="G129" s="333">
        <f t="shared" si="3"/>
        <v>3054.3799999999851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46161</v>
      </c>
      <c r="D130" s="299" t="s">
        <v>870</v>
      </c>
      <c r="E130" s="522">
        <v>54.41</v>
      </c>
      <c r="F130" s="522"/>
      <c r="G130" s="333">
        <f t="shared" si="3"/>
        <v>3085.4299999999853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8</v>
      </c>
      <c r="C131" s="298">
        <v>46161</v>
      </c>
      <c r="D131" s="299" t="s">
        <v>875</v>
      </c>
      <c r="E131" s="522">
        <v>20.49</v>
      </c>
      <c r="F131" s="522"/>
      <c r="G131" s="333">
        <f t="shared" si="3"/>
        <v>3139.8399999999851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294</v>
      </c>
      <c r="B132" s="330">
        <v>22</v>
      </c>
      <c r="C132" s="298">
        <v>46160</v>
      </c>
      <c r="D132" s="299" t="s">
        <v>401</v>
      </c>
      <c r="E132" s="522">
        <v>13.84</v>
      </c>
      <c r="F132" s="522"/>
      <c r="G132" s="333">
        <f t="shared" si="3"/>
        <v>3160.3299999999849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46160</v>
      </c>
      <c r="D133" s="299" t="s">
        <v>876</v>
      </c>
      <c r="E133" s="522">
        <v>138.44</v>
      </c>
      <c r="F133" s="522">
        <v>138.44</v>
      </c>
      <c r="G133" s="333">
        <f t="shared" si="3"/>
        <v>3174.1699999999851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46160</v>
      </c>
      <c r="D134" s="299" t="s">
        <v>353</v>
      </c>
      <c r="E134" s="522">
        <v>25.48</v>
      </c>
      <c r="F134" s="522"/>
      <c r="G134" s="333">
        <f t="shared" si="3"/>
        <v>3174.1699999999851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294</v>
      </c>
      <c r="B135" s="330">
        <v>17</v>
      </c>
      <c r="C135" s="298">
        <v>46160</v>
      </c>
      <c r="D135" s="299" t="s">
        <v>188</v>
      </c>
      <c r="E135" s="522">
        <v>42.65</v>
      </c>
      <c r="F135" s="522"/>
      <c r="G135" s="333">
        <f t="shared" si="3"/>
        <v>3199.6499999999851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15</v>
      </c>
      <c r="C136" s="298">
        <v>46160</v>
      </c>
      <c r="D136" s="299" t="s">
        <v>185</v>
      </c>
      <c r="E136" s="522">
        <v>101.37</v>
      </c>
      <c r="F136" s="522"/>
      <c r="G136" s="333">
        <f t="shared" ref="G136:G216" si="4">G137-E136+F136</f>
        <v>3242.2999999999852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335</v>
      </c>
      <c r="B137" s="330" t="s">
        <v>335</v>
      </c>
      <c r="C137" s="298">
        <v>46160</v>
      </c>
      <c r="D137" s="299" t="s">
        <v>336</v>
      </c>
      <c r="E137" s="522">
        <v>93.13</v>
      </c>
      <c r="F137" s="522"/>
      <c r="G137" s="333">
        <f t="shared" si="4"/>
        <v>3343.6699999999851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11</v>
      </c>
      <c r="C138" s="298">
        <v>46160</v>
      </c>
      <c r="D138" s="299" t="s">
        <v>178</v>
      </c>
      <c r="E138" s="522">
        <v>267.68</v>
      </c>
      <c r="F138" s="522"/>
      <c r="G138" s="333">
        <f t="shared" si="4"/>
        <v>3436.7999999999852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23</v>
      </c>
      <c r="C139" s="298">
        <v>46160</v>
      </c>
      <c r="D139" s="299" t="s">
        <v>63</v>
      </c>
      <c r="E139" s="522">
        <v>529.46</v>
      </c>
      <c r="F139" s="522"/>
      <c r="G139" s="333">
        <f t="shared" si="4"/>
        <v>3704.479999999985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1</v>
      </c>
      <c r="C140" s="298">
        <v>46159</v>
      </c>
      <c r="D140" s="299" t="s">
        <v>311</v>
      </c>
      <c r="E140" s="522">
        <v>148.25</v>
      </c>
      <c r="F140" s="522"/>
      <c r="G140" s="333">
        <f t="shared" si="4"/>
        <v>4233.939999999985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1</v>
      </c>
      <c r="C141" s="298">
        <v>46159</v>
      </c>
      <c r="D141" s="299" t="s">
        <v>306</v>
      </c>
      <c r="E141" s="522">
        <v>90.2</v>
      </c>
      <c r="F141" s="522"/>
      <c r="G141" s="333">
        <f t="shared" si="4"/>
        <v>4382.189999999985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21</v>
      </c>
      <c r="C142" s="298">
        <v>46159</v>
      </c>
      <c r="D142" s="299" t="s">
        <v>194</v>
      </c>
      <c r="E142" s="522">
        <v>81</v>
      </c>
      <c r="F142" s="522"/>
      <c r="G142" s="333">
        <f t="shared" si="4"/>
        <v>4472.3899999999849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6</v>
      </c>
      <c r="C143" s="298">
        <v>46159</v>
      </c>
      <c r="D143" s="299" t="s">
        <v>300</v>
      </c>
      <c r="E143" s="522">
        <v>38.33</v>
      </c>
      <c r="F143" s="522"/>
      <c r="G143" s="333">
        <f t="shared" si="4"/>
        <v>4553.3899999999849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42</v>
      </c>
      <c r="C144" s="298">
        <v>46159</v>
      </c>
      <c r="D144" s="299" t="s">
        <v>333</v>
      </c>
      <c r="E144" s="522">
        <v>29.8</v>
      </c>
      <c r="F144" s="522"/>
      <c r="G144" s="333">
        <f t="shared" si="4"/>
        <v>4591.7199999999848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43</v>
      </c>
      <c r="C145" s="298">
        <v>46159</v>
      </c>
      <c r="D145" s="299" t="s">
        <v>333</v>
      </c>
      <c r="E145" s="522">
        <v>22.35</v>
      </c>
      <c r="F145" s="522"/>
      <c r="G145" s="333">
        <f t="shared" si="4"/>
        <v>4621.519999999985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46159</v>
      </c>
      <c r="D146" s="299" t="s">
        <v>319</v>
      </c>
      <c r="E146" s="522">
        <v>50.75</v>
      </c>
      <c r="F146" s="522"/>
      <c r="G146" s="333">
        <f t="shared" si="4"/>
        <v>4643.8699999999853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6</v>
      </c>
      <c r="C147" s="298">
        <v>46158</v>
      </c>
      <c r="D147" s="299" t="s">
        <v>340</v>
      </c>
      <c r="E147" s="522">
        <v>21.3</v>
      </c>
      <c r="F147" s="522"/>
      <c r="G147" s="333">
        <f t="shared" si="4"/>
        <v>4694.6199999999853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8</v>
      </c>
      <c r="C148" s="298">
        <v>46158</v>
      </c>
      <c r="D148" s="299" t="s">
        <v>319</v>
      </c>
      <c r="E148" s="522">
        <v>41.46</v>
      </c>
      <c r="F148" s="522"/>
      <c r="G148" s="333">
        <f t="shared" si="4"/>
        <v>4715.9199999999855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46158</v>
      </c>
      <c r="D149" s="299" t="s">
        <v>849</v>
      </c>
      <c r="E149" s="522">
        <v>95.85</v>
      </c>
      <c r="F149" s="522">
        <v>95.85</v>
      </c>
      <c r="G149" s="333">
        <f t="shared" si="4"/>
        <v>4757.3799999999856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46158</v>
      </c>
      <c r="D150" s="299" t="s">
        <v>847</v>
      </c>
      <c r="E150" s="522">
        <v>87.13</v>
      </c>
      <c r="F150" s="522">
        <v>87.13</v>
      </c>
      <c r="G150" s="333">
        <f t="shared" si="4"/>
        <v>4757.3799999999856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4</v>
      </c>
      <c r="C151" s="298">
        <v>46158</v>
      </c>
      <c r="D151" s="299" t="s">
        <v>310</v>
      </c>
      <c r="E151" s="522">
        <v>48.15</v>
      </c>
      <c r="F151" s="522"/>
      <c r="G151" s="333">
        <f t="shared" si="4"/>
        <v>4757.3799999999856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8</v>
      </c>
      <c r="C152" s="298">
        <v>46158</v>
      </c>
      <c r="D152" s="299" t="s">
        <v>308</v>
      </c>
      <c r="E152" s="522">
        <v>75.069999999999993</v>
      </c>
      <c r="F152" s="522"/>
      <c r="G152" s="333">
        <f t="shared" si="4"/>
        <v>4805.5299999999852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46158</v>
      </c>
      <c r="D153" s="299" t="s">
        <v>308</v>
      </c>
      <c r="E153" s="522">
        <v>75</v>
      </c>
      <c r="F153" s="522"/>
      <c r="G153" s="333">
        <f t="shared" si="4"/>
        <v>4880.5999999999849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3</v>
      </c>
      <c r="C154" s="298">
        <v>46158</v>
      </c>
      <c r="D154" s="299" t="s">
        <v>348</v>
      </c>
      <c r="E154" s="522">
        <v>8.3800000000000008</v>
      </c>
      <c r="F154" s="522"/>
      <c r="G154" s="333">
        <f t="shared" si="4"/>
        <v>4955.5999999999849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8</v>
      </c>
      <c r="C155" s="298">
        <v>46157</v>
      </c>
      <c r="D155" s="299" t="s">
        <v>319</v>
      </c>
      <c r="E155" s="522">
        <v>63.55</v>
      </c>
      <c r="F155" s="522"/>
      <c r="G155" s="333">
        <f t="shared" si="4"/>
        <v>4963.979999999985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4</v>
      </c>
      <c r="C156" s="298">
        <v>46157</v>
      </c>
      <c r="D156" s="299" t="s">
        <v>296</v>
      </c>
      <c r="E156" s="522">
        <v>45.1</v>
      </c>
      <c r="F156" s="522"/>
      <c r="G156" s="333">
        <f t="shared" si="4"/>
        <v>5027.5299999999852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46157</v>
      </c>
      <c r="D157" s="299" t="s">
        <v>296</v>
      </c>
      <c r="E157" s="522">
        <v>24.54</v>
      </c>
      <c r="F157" s="522"/>
      <c r="G157" s="333">
        <f t="shared" si="4"/>
        <v>5072.6299999999856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46157</v>
      </c>
      <c r="D158" s="299" t="s">
        <v>334</v>
      </c>
      <c r="E158" s="522">
        <v>14.28</v>
      </c>
      <c r="F158" s="522"/>
      <c r="G158" s="333">
        <f t="shared" si="4"/>
        <v>5097.1699999999855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46157</v>
      </c>
      <c r="D159" s="299" t="s">
        <v>506</v>
      </c>
      <c r="E159" s="522">
        <v>146.15</v>
      </c>
      <c r="F159" s="522">
        <v>146.15</v>
      </c>
      <c r="G159" s="333">
        <f t="shared" si="4"/>
        <v>5111.4499999999853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46157</v>
      </c>
      <c r="D160" s="299" t="s">
        <v>868</v>
      </c>
      <c r="E160" s="522">
        <v>202.87</v>
      </c>
      <c r="F160" s="522"/>
      <c r="G160" s="333">
        <f>G161-E160+F160</f>
        <v>5111.4499999999853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46157</v>
      </c>
      <c r="D161" s="299" t="s">
        <v>300</v>
      </c>
      <c r="E161" s="522">
        <v>14.9</v>
      </c>
      <c r="F161" s="522"/>
      <c r="G161" s="333">
        <f t="shared" si="4"/>
        <v>5314.3199999999852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291</v>
      </c>
      <c r="B162" s="330">
        <v>38</v>
      </c>
      <c r="C162" s="298">
        <v>46157</v>
      </c>
      <c r="D162" s="299" t="s">
        <v>293</v>
      </c>
      <c r="E162" s="522"/>
      <c r="F162" s="522">
        <v>4597.82</v>
      </c>
      <c r="G162" s="333">
        <f t="shared" si="4"/>
        <v>5329.2199999999848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8</v>
      </c>
      <c r="C163" s="298">
        <v>46156</v>
      </c>
      <c r="D163" s="299" t="s">
        <v>867</v>
      </c>
      <c r="E163" s="522">
        <v>34.96</v>
      </c>
      <c r="F163" s="522"/>
      <c r="G163" s="333">
        <f t="shared" si="4"/>
        <v>731.39999999998463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46156</v>
      </c>
      <c r="D164" s="299" t="s">
        <v>408</v>
      </c>
      <c r="E164" s="522">
        <v>23.9</v>
      </c>
      <c r="F164" s="522"/>
      <c r="G164" s="333">
        <f t="shared" si="4"/>
        <v>766.35999999998467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24</v>
      </c>
      <c r="C165" s="298">
        <v>46156</v>
      </c>
      <c r="D165" s="299" t="s">
        <v>860</v>
      </c>
      <c r="E165" s="522">
        <v>109.92</v>
      </c>
      <c r="F165" s="522"/>
      <c r="G165" s="333">
        <f t="shared" si="4"/>
        <v>790.25999999998464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2</v>
      </c>
      <c r="C166" s="298">
        <v>46156</v>
      </c>
      <c r="D166" s="299" t="s">
        <v>334</v>
      </c>
      <c r="E166" s="522">
        <v>24.34</v>
      </c>
      <c r="F166" s="522"/>
      <c r="G166" s="333">
        <f t="shared" si="4"/>
        <v>900.1799999999846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8</v>
      </c>
      <c r="C167" s="298">
        <v>46156</v>
      </c>
      <c r="D167" s="299" t="s">
        <v>846</v>
      </c>
      <c r="E167" s="522">
        <v>24.89</v>
      </c>
      <c r="F167" s="522"/>
      <c r="G167" s="333">
        <f t="shared" si="4"/>
        <v>924.51999999998463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5</v>
      </c>
      <c r="C168" s="298">
        <v>46156</v>
      </c>
      <c r="D168" s="299" t="s">
        <v>846</v>
      </c>
      <c r="E168" s="522">
        <v>11.2</v>
      </c>
      <c r="F168" s="522"/>
      <c r="G168" s="333">
        <f t="shared" si="4"/>
        <v>949.40999999998462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46156</v>
      </c>
      <c r="D169" s="299" t="s">
        <v>324</v>
      </c>
      <c r="E169" s="522">
        <v>22.04</v>
      </c>
      <c r="F169" s="522"/>
      <c r="G169" s="333">
        <f t="shared" si="4"/>
        <v>960.60999999998467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291</v>
      </c>
      <c r="B170" s="330">
        <v>39</v>
      </c>
      <c r="C170" s="298">
        <v>46156</v>
      </c>
      <c r="D170" s="299" t="s">
        <v>292</v>
      </c>
      <c r="E170" s="522"/>
      <c r="F170" s="522">
        <v>2763.78</v>
      </c>
      <c r="G170" s="333">
        <f t="shared" si="4"/>
        <v>982.64999999998463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291</v>
      </c>
      <c r="B171" s="330">
        <v>41</v>
      </c>
      <c r="C171" s="298">
        <v>46156</v>
      </c>
      <c r="D171" s="299" t="s">
        <v>299</v>
      </c>
      <c r="E171" s="522"/>
      <c r="F171" s="522">
        <v>250</v>
      </c>
      <c r="G171" s="333">
        <f t="shared" si="4"/>
        <v>-1781.1300000000156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335</v>
      </c>
      <c r="B172" s="330" t="s">
        <v>335</v>
      </c>
      <c r="C172" s="298">
        <v>46156</v>
      </c>
      <c r="D172" s="299" t="s">
        <v>460</v>
      </c>
      <c r="E172" s="522"/>
      <c r="F172" s="522">
        <v>100</v>
      </c>
      <c r="G172" s="333">
        <f t="shared" si="4"/>
        <v>-2031.1300000000156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46156</v>
      </c>
      <c r="D173" s="299" t="s">
        <v>300</v>
      </c>
      <c r="E173" s="522">
        <v>13.3</v>
      </c>
      <c r="F173" s="522"/>
      <c r="G173" s="333">
        <f t="shared" si="4"/>
        <v>-2131.1300000000156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46155</v>
      </c>
      <c r="D174" s="299" t="s">
        <v>296</v>
      </c>
      <c r="E174" s="522">
        <v>14.67</v>
      </c>
      <c r="F174" s="522"/>
      <c r="G174" s="333">
        <f t="shared" si="4"/>
        <v>-2117.8300000000154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8</v>
      </c>
      <c r="C175" s="298">
        <v>46155</v>
      </c>
      <c r="D175" s="299" t="s">
        <v>319</v>
      </c>
      <c r="E175" s="522">
        <v>22.96</v>
      </c>
      <c r="F175" s="522"/>
      <c r="G175" s="333">
        <f t="shared" si="4"/>
        <v>-2103.1600000000153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287</v>
      </c>
      <c r="B176" s="330" t="s">
        <v>287</v>
      </c>
      <c r="C176" s="298">
        <v>46155</v>
      </c>
      <c r="D176" s="299" t="s">
        <v>855</v>
      </c>
      <c r="E176" s="522">
        <v>100</v>
      </c>
      <c r="F176" s="522">
        <v>100</v>
      </c>
      <c r="G176" s="333">
        <f t="shared" si="4"/>
        <v>-2080.2000000000153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4</v>
      </c>
      <c r="C177" s="298">
        <v>46154</v>
      </c>
      <c r="D177" s="299" t="s">
        <v>455</v>
      </c>
      <c r="E177" s="522">
        <v>43.14</v>
      </c>
      <c r="F177" s="522"/>
      <c r="G177" s="333">
        <f t="shared" si="4"/>
        <v>-2080.2000000000153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3</v>
      </c>
      <c r="C178" s="298">
        <v>46154</v>
      </c>
      <c r="D178" s="299" t="s">
        <v>455</v>
      </c>
      <c r="E178" s="522">
        <v>7.29</v>
      </c>
      <c r="F178" s="522"/>
      <c r="G178" s="333">
        <f t="shared" si="4"/>
        <v>-2037.0600000000154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19</v>
      </c>
      <c r="C179" s="298">
        <v>46154</v>
      </c>
      <c r="D179" s="299" t="s">
        <v>191</v>
      </c>
      <c r="E179" s="522">
        <v>200</v>
      </c>
      <c r="F179" s="522"/>
      <c r="G179" s="333">
        <f t="shared" si="4"/>
        <v>-2029.7700000000154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6</v>
      </c>
      <c r="C180" s="298">
        <v>46154</v>
      </c>
      <c r="D180" s="299" t="s">
        <v>446</v>
      </c>
      <c r="E180" s="522">
        <v>-0.06</v>
      </c>
      <c r="F180" s="522"/>
      <c r="G180" s="333">
        <f t="shared" si="4"/>
        <v>-1829.7700000000154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46154</v>
      </c>
      <c r="D181" s="299" t="s">
        <v>301</v>
      </c>
      <c r="E181" s="522">
        <v>21.55</v>
      </c>
      <c r="F181" s="522"/>
      <c r="G181" s="333">
        <f t="shared" si="4"/>
        <v>-1829.8300000000154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3</v>
      </c>
      <c r="C182" s="298">
        <v>46153</v>
      </c>
      <c r="D182" s="299" t="s">
        <v>296</v>
      </c>
      <c r="E182" s="522">
        <v>4.79</v>
      </c>
      <c r="F182" s="522"/>
      <c r="G182" s="333">
        <f t="shared" si="4"/>
        <v>-1808.2800000000154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4</v>
      </c>
      <c r="C183" s="298">
        <v>46153</v>
      </c>
      <c r="D183" s="299" t="s">
        <v>296</v>
      </c>
      <c r="E183" s="522">
        <v>66.59</v>
      </c>
      <c r="F183" s="522"/>
      <c r="G183" s="333">
        <f t="shared" si="4"/>
        <v>-1803.4900000000155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287</v>
      </c>
      <c r="B184" s="330" t="s">
        <v>287</v>
      </c>
      <c r="C184" s="298">
        <v>46153</v>
      </c>
      <c r="D184" s="299" t="s">
        <v>843</v>
      </c>
      <c r="E184" s="522">
        <v>-51.06</v>
      </c>
      <c r="F184" s="522">
        <v>-51.06</v>
      </c>
      <c r="G184" s="333">
        <f t="shared" si="4"/>
        <v>-1736.9000000000156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22</v>
      </c>
      <c r="C185" s="298">
        <v>46153</v>
      </c>
      <c r="D185" s="299" t="s">
        <v>352</v>
      </c>
      <c r="E185" s="522">
        <v>21.29</v>
      </c>
      <c r="F185" s="522"/>
      <c r="G185" s="333">
        <f t="shared" si="4"/>
        <v>-1736.9000000000156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8</v>
      </c>
      <c r="C186" s="298">
        <v>46152</v>
      </c>
      <c r="D186" s="299" t="s">
        <v>319</v>
      </c>
      <c r="E186" s="522">
        <v>59.25</v>
      </c>
      <c r="F186" s="522"/>
      <c r="G186" s="333">
        <f t="shared" si="4"/>
        <v>-1715.6100000000156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1</v>
      </c>
      <c r="C187" s="298">
        <v>46152</v>
      </c>
      <c r="D187" s="299" t="s">
        <v>304</v>
      </c>
      <c r="E187" s="522">
        <v>145.94999999999999</v>
      </c>
      <c r="F187" s="522"/>
      <c r="G187" s="333">
        <f t="shared" si="4"/>
        <v>-1656.3600000000156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1</v>
      </c>
      <c r="C188" s="298">
        <v>46152</v>
      </c>
      <c r="D188" s="299" t="s">
        <v>311</v>
      </c>
      <c r="E188" s="522">
        <v>131.9</v>
      </c>
      <c r="F188" s="522"/>
      <c r="G188" s="333">
        <f t="shared" si="4"/>
        <v>-1510.4100000000155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46152</v>
      </c>
      <c r="D189" s="299" t="s">
        <v>850</v>
      </c>
      <c r="E189" s="522">
        <v>96.46</v>
      </c>
      <c r="F189" s="522"/>
      <c r="G189" s="333">
        <f t="shared" si="4"/>
        <v>-1378.5100000000155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7</v>
      </c>
      <c r="C190" s="298">
        <v>46152</v>
      </c>
      <c r="D190" s="299" t="s">
        <v>851</v>
      </c>
      <c r="E190" s="522">
        <v>162</v>
      </c>
      <c r="F190" s="522"/>
      <c r="G190" s="333">
        <f t="shared" si="4"/>
        <v>-1282.0500000000154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3</v>
      </c>
      <c r="C191" s="298">
        <v>46152</v>
      </c>
      <c r="D191" s="299" t="s">
        <v>348</v>
      </c>
      <c r="E191" s="522">
        <v>25</v>
      </c>
      <c r="F191" s="522"/>
      <c r="G191" s="333">
        <f t="shared" si="4"/>
        <v>-1120.0500000000154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2</v>
      </c>
      <c r="C192" s="298">
        <v>46151</v>
      </c>
      <c r="D192" s="299" t="s">
        <v>852</v>
      </c>
      <c r="E192" s="522">
        <v>35.83</v>
      </c>
      <c r="F192" s="522"/>
      <c r="G192" s="333">
        <f t="shared" si="4"/>
        <v>-1095.0500000000154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4</v>
      </c>
      <c r="C193" s="298">
        <v>46151</v>
      </c>
      <c r="D193" s="299" t="s">
        <v>310</v>
      </c>
      <c r="E193" s="522">
        <v>50.58</v>
      </c>
      <c r="F193" s="522"/>
      <c r="G193" s="333">
        <f t="shared" si="4"/>
        <v>-1059.2200000000155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46151</v>
      </c>
      <c r="D194" s="299" t="s">
        <v>853</v>
      </c>
      <c r="E194" s="522">
        <v>20.65</v>
      </c>
      <c r="F194" s="522"/>
      <c r="G194" s="333">
        <f t="shared" si="4"/>
        <v>-1008.6400000000156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8</v>
      </c>
      <c r="C195" s="298">
        <v>46151</v>
      </c>
      <c r="D195" s="299" t="s">
        <v>319</v>
      </c>
      <c r="E195" s="522">
        <v>38.770000000000003</v>
      </c>
      <c r="F195" s="522"/>
      <c r="G195" s="333">
        <f t="shared" si="4"/>
        <v>-987.99000000001558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287</v>
      </c>
      <c r="B196" s="330" t="s">
        <v>287</v>
      </c>
      <c r="C196" s="298">
        <v>46151</v>
      </c>
      <c r="D196" s="299" t="s">
        <v>843</v>
      </c>
      <c r="E196" s="522">
        <v>383.63</v>
      </c>
      <c r="F196" s="522">
        <v>383.63</v>
      </c>
      <c r="G196" s="333">
        <f t="shared" si="4"/>
        <v>-949.2200000000156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5</v>
      </c>
      <c r="C197" s="298">
        <v>46151</v>
      </c>
      <c r="D197" s="299" t="s">
        <v>854</v>
      </c>
      <c r="E197" s="522">
        <v>10.68</v>
      </c>
      <c r="F197" s="522"/>
      <c r="G197" s="333">
        <f t="shared" si="4"/>
        <v>-949.2200000000156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3</v>
      </c>
      <c r="C198" s="298">
        <v>46151</v>
      </c>
      <c r="D198" s="299" t="s">
        <v>348</v>
      </c>
      <c r="E198" s="522">
        <v>9.35</v>
      </c>
      <c r="F198" s="522"/>
      <c r="G198" s="333">
        <f t="shared" si="4"/>
        <v>-938.54000000001565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287</v>
      </c>
      <c r="B199" s="330" t="s">
        <v>287</v>
      </c>
      <c r="C199" s="298">
        <v>46151</v>
      </c>
      <c r="D199" s="299" t="s">
        <v>331</v>
      </c>
      <c r="E199" s="522">
        <v>-150.9</v>
      </c>
      <c r="F199" s="522">
        <v>-150.9</v>
      </c>
      <c r="G199" s="333">
        <f t="shared" si="4"/>
        <v>-929.19000000001563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287</v>
      </c>
      <c r="B200" s="330" t="s">
        <v>287</v>
      </c>
      <c r="C200" s="298">
        <v>46151</v>
      </c>
      <c r="D200" s="299" t="s">
        <v>847</v>
      </c>
      <c r="E200" s="522">
        <v>557.9</v>
      </c>
      <c r="F200" s="522">
        <v>557.9</v>
      </c>
      <c r="G200" s="333">
        <f t="shared" si="4"/>
        <v>-929.19000000001563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18</v>
      </c>
      <c r="C201" s="298">
        <v>46150</v>
      </c>
      <c r="D201" s="299" t="s">
        <v>361</v>
      </c>
      <c r="E201" s="522">
        <v>400</v>
      </c>
      <c r="F201" s="522"/>
      <c r="G201" s="333">
        <f t="shared" si="4"/>
        <v>-929.19000000001574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287</v>
      </c>
      <c r="B202" s="330" t="s">
        <v>287</v>
      </c>
      <c r="C202" s="298">
        <v>46150</v>
      </c>
      <c r="D202" s="299" t="s">
        <v>842</v>
      </c>
      <c r="E202" s="522">
        <v>200</v>
      </c>
      <c r="F202" s="522">
        <v>200</v>
      </c>
      <c r="G202" s="333">
        <f t="shared" si="4"/>
        <v>-529.19000000001574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2</v>
      </c>
      <c r="C203" s="298">
        <v>46150</v>
      </c>
      <c r="D203" s="299" t="s">
        <v>473</v>
      </c>
      <c r="E203" s="522">
        <v>52.78</v>
      </c>
      <c r="F203" s="522"/>
      <c r="G203" s="333">
        <f t="shared" si="4"/>
        <v>-529.19000000001574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287</v>
      </c>
      <c r="B204" s="330" t="s">
        <v>287</v>
      </c>
      <c r="C204" s="298">
        <v>46150</v>
      </c>
      <c r="D204" s="299" t="s">
        <v>848</v>
      </c>
      <c r="E204" s="522">
        <v>137.07</v>
      </c>
      <c r="F204" s="522">
        <v>137.07</v>
      </c>
      <c r="G204" s="333">
        <f t="shared" si="4"/>
        <v>-476.41000000001571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46150</v>
      </c>
      <c r="D205" s="299" t="s">
        <v>358</v>
      </c>
      <c r="E205" s="522">
        <v>17.440000000000001</v>
      </c>
      <c r="F205" s="522"/>
      <c r="G205" s="333">
        <f t="shared" si="4"/>
        <v>-476.41000000001566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287</v>
      </c>
      <c r="B206" s="330" t="s">
        <v>287</v>
      </c>
      <c r="C206" s="298">
        <v>46150</v>
      </c>
      <c r="D206" s="299" t="s">
        <v>849</v>
      </c>
      <c r="E206" s="522">
        <v>359.81</v>
      </c>
      <c r="F206" s="522">
        <v>359.81</v>
      </c>
      <c r="G206" s="333">
        <f t="shared" si="4"/>
        <v>-458.97000000001566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8</v>
      </c>
      <c r="C207" s="298">
        <v>46149</v>
      </c>
      <c r="D207" s="299" t="s">
        <v>846</v>
      </c>
      <c r="E207" s="522">
        <v>23.7</v>
      </c>
      <c r="F207" s="522"/>
      <c r="G207" s="333">
        <f t="shared" si="4"/>
        <v>-458.97000000001566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46149</v>
      </c>
      <c r="D208" s="299" t="s">
        <v>371</v>
      </c>
      <c r="E208" s="522">
        <v>13.43</v>
      </c>
      <c r="F208" s="522"/>
      <c r="G208" s="333">
        <f t="shared" si="4"/>
        <v>-435.27000000001567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13</v>
      </c>
      <c r="C209" s="298">
        <v>46149</v>
      </c>
      <c r="D209" s="299" t="s">
        <v>182</v>
      </c>
      <c r="E209" s="522">
        <v>122.18</v>
      </c>
      <c r="F209" s="522"/>
      <c r="G209" s="333">
        <f t="shared" si="4"/>
        <v>-421.84000000001566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335</v>
      </c>
      <c r="B210" s="330" t="s">
        <v>335</v>
      </c>
      <c r="C210" s="298">
        <v>46149</v>
      </c>
      <c r="D210" s="299" t="s">
        <v>447</v>
      </c>
      <c r="E210" s="522">
        <v>43.62</v>
      </c>
      <c r="F210" s="522"/>
      <c r="G210" s="333">
        <f t="shared" si="4"/>
        <v>-299.66000000001566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9</v>
      </c>
      <c r="C211" s="298">
        <v>46149</v>
      </c>
      <c r="D211" s="299" t="s">
        <v>58</v>
      </c>
      <c r="E211" s="522">
        <v>1231.68</v>
      </c>
      <c r="F211" s="522"/>
      <c r="G211" s="333">
        <f t="shared" si="4"/>
        <v>-256.04000000001565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3</v>
      </c>
      <c r="C212" s="298">
        <v>46149</v>
      </c>
      <c r="D212" s="299" t="s">
        <v>309</v>
      </c>
      <c r="E212" s="522">
        <v>4.49</v>
      </c>
      <c r="F212" s="522"/>
      <c r="G212" s="333">
        <f t="shared" si="4"/>
        <v>975.63999999998441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5</v>
      </c>
      <c r="C213" s="298">
        <v>46149</v>
      </c>
      <c r="D213" s="299" t="s">
        <v>846</v>
      </c>
      <c r="E213" s="522">
        <v>19.2</v>
      </c>
      <c r="F213" s="522"/>
      <c r="G213" s="333">
        <f t="shared" si="4"/>
        <v>980.12999999998442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8</v>
      </c>
      <c r="C214" s="298">
        <v>46149</v>
      </c>
      <c r="D214" s="299" t="s">
        <v>846</v>
      </c>
      <c r="E214" s="522">
        <v>35</v>
      </c>
      <c r="F214" s="522"/>
      <c r="G214" s="333">
        <f t="shared" si="4"/>
        <v>999.32999999998447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8</v>
      </c>
      <c r="C215" s="298">
        <v>46149</v>
      </c>
      <c r="D215" s="299" t="s">
        <v>319</v>
      </c>
      <c r="E215" s="522">
        <v>15.93</v>
      </c>
      <c r="F215" s="522"/>
      <c r="G215" s="333">
        <f t="shared" si="4"/>
        <v>1034.3299999999845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46149</v>
      </c>
      <c r="D216" s="299" t="s">
        <v>296</v>
      </c>
      <c r="E216" s="522">
        <v>11.18</v>
      </c>
      <c r="F216" s="522"/>
      <c r="G216" s="333">
        <f t="shared" si="4"/>
        <v>1050.2599999999845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2</v>
      </c>
      <c r="C217" s="298">
        <v>46149</v>
      </c>
      <c r="D217" s="299" t="s">
        <v>301</v>
      </c>
      <c r="E217" s="522">
        <v>16.05</v>
      </c>
      <c r="F217" s="522"/>
      <c r="G217" s="333">
        <f t="shared" ref="G217:G256" si="5">G218-E217+F217</f>
        <v>1061.4399999999846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6</v>
      </c>
      <c r="C218" s="298">
        <v>46148</v>
      </c>
      <c r="D218" s="299" t="s">
        <v>340</v>
      </c>
      <c r="E218" s="522">
        <v>47.93</v>
      </c>
      <c r="F218" s="522"/>
      <c r="G218" s="333">
        <f t="shared" si="5"/>
        <v>1077.4899999999845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14</v>
      </c>
      <c r="C219" s="298">
        <v>46148</v>
      </c>
      <c r="D219" s="299" t="s">
        <v>366</v>
      </c>
      <c r="E219" s="522">
        <v>66.67</v>
      </c>
      <c r="F219" s="522"/>
      <c r="G219" s="333">
        <f t="shared" si="5"/>
        <v>1125.4199999999846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8</v>
      </c>
      <c r="C220" s="298">
        <v>46148</v>
      </c>
      <c r="D220" s="299" t="s">
        <v>319</v>
      </c>
      <c r="E220" s="522">
        <v>19.14</v>
      </c>
      <c r="F220" s="522"/>
      <c r="G220" s="333">
        <f t="shared" si="5"/>
        <v>1192.0899999999847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4</v>
      </c>
      <c r="C221" s="298">
        <v>46148</v>
      </c>
      <c r="D221" s="299" t="s">
        <v>310</v>
      </c>
      <c r="E221" s="522">
        <v>103.69</v>
      </c>
      <c r="F221" s="522"/>
      <c r="G221" s="333">
        <f t="shared" si="5"/>
        <v>1211.2299999999848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46148</v>
      </c>
      <c r="D222" s="299" t="s">
        <v>843</v>
      </c>
      <c r="E222" s="522">
        <v>513.29999999999995</v>
      </c>
      <c r="F222" s="522">
        <v>513.29999999999995</v>
      </c>
      <c r="G222" s="333">
        <f t="shared" si="5"/>
        <v>1314.9199999999848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6</v>
      </c>
      <c r="C223" s="298">
        <v>46148</v>
      </c>
      <c r="D223" s="299" t="s">
        <v>300</v>
      </c>
      <c r="E223" s="522">
        <v>41.52</v>
      </c>
      <c r="F223" s="522"/>
      <c r="G223" s="333">
        <f t="shared" si="5"/>
        <v>1314.9199999999848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287</v>
      </c>
      <c r="B224" s="330" t="s">
        <v>287</v>
      </c>
      <c r="C224" s="298">
        <v>46148</v>
      </c>
      <c r="D224" s="299" t="s">
        <v>844</v>
      </c>
      <c r="E224" s="522">
        <v>500.5</v>
      </c>
      <c r="F224" s="522">
        <v>500.5</v>
      </c>
      <c r="G224" s="333">
        <f t="shared" si="5"/>
        <v>1356.4399999999848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287</v>
      </c>
      <c r="B225" s="330" t="s">
        <v>287</v>
      </c>
      <c r="C225" s="298">
        <v>46148</v>
      </c>
      <c r="D225" s="299" t="s">
        <v>845</v>
      </c>
      <c r="E225" s="522">
        <v>457.94</v>
      </c>
      <c r="F225" s="522">
        <v>457.94</v>
      </c>
      <c r="G225" s="333">
        <f t="shared" si="5"/>
        <v>1356.4399999999848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1</v>
      </c>
      <c r="C226" s="298">
        <v>46148</v>
      </c>
      <c r="D226" s="299" t="s">
        <v>306</v>
      </c>
      <c r="E226" s="522">
        <v>23.48</v>
      </c>
      <c r="F226" s="522"/>
      <c r="G226" s="333">
        <f t="shared" si="5"/>
        <v>1356.4399999999848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46147</v>
      </c>
      <c r="D227" s="299" t="s">
        <v>384</v>
      </c>
      <c r="E227" s="522">
        <v>59.03</v>
      </c>
      <c r="F227" s="522"/>
      <c r="G227" s="333">
        <f t="shared" si="5"/>
        <v>1379.9199999999848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46147</v>
      </c>
      <c r="D228" s="299" t="s">
        <v>334</v>
      </c>
      <c r="E228" s="522">
        <v>11.06</v>
      </c>
      <c r="F228" s="522"/>
      <c r="G228" s="333">
        <f t="shared" si="5"/>
        <v>1438.9499999999848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46147</v>
      </c>
      <c r="D229" s="299" t="s">
        <v>296</v>
      </c>
      <c r="E229" s="522">
        <v>8.7200000000000006</v>
      </c>
      <c r="F229" s="522"/>
      <c r="G229" s="333">
        <f t="shared" si="5"/>
        <v>1450.0099999999848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4</v>
      </c>
      <c r="C230" s="298">
        <v>46147</v>
      </c>
      <c r="D230" s="299" t="s">
        <v>296</v>
      </c>
      <c r="E230" s="522">
        <v>42.88</v>
      </c>
      <c r="F230" s="522"/>
      <c r="G230" s="333">
        <f t="shared" si="5"/>
        <v>1458.7299999999848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6</v>
      </c>
      <c r="C231" s="298">
        <v>46147</v>
      </c>
      <c r="D231" s="299" t="s">
        <v>300</v>
      </c>
      <c r="E231" s="522">
        <v>17.03</v>
      </c>
      <c r="F231" s="522"/>
      <c r="G231" s="333">
        <f t="shared" si="5"/>
        <v>1501.6099999999849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22</v>
      </c>
      <c r="C232" s="298">
        <v>46146</v>
      </c>
      <c r="D232" s="299" t="s">
        <v>835</v>
      </c>
      <c r="E232" s="522">
        <v>13.83</v>
      </c>
      <c r="F232" s="522"/>
      <c r="G232" s="333">
        <f t="shared" si="5"/>
        <v>1518.6399999999849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46146</v>
      </c>
      <c r="D233" s="299" t="s">
        <v>340</v>
      </c>
      <c r="E233" s="522">
        <v>47.93</v>
      </c>
      <c r="F233" s="522"/>
      <c r="G233" s="333">
        <f t="shared" si="5"/>
        <v>1532.4699999999848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46146</v>
      </c>
      <c r="D234" s="299" t="s">
        <v>334</v>
      </c>
      <c r="E234" s="522">
        <v>11.06</v>
      </c>
      <c r="F234" s="522"/>
      <c r="G234" s="333">
        <f t="shared" si="5"/>
        <v>1580.3999999999849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294</v>
      </c>
      <c r="B235" s="330">
        <v>14</v>
      </c>
      <c r="C235" s="298">
        <v>46146</v>
      </c>
      <c r="D235" s="299" t="s">
        <v>367</v>
      </c>
      <c r="E235" s="522">
        <v>70.25</v>
      </c>
      <c r="F235" s="522"/>
      <c r="G235" s="333">
        <f t="shared" si="5"/>
        <v>1591.4599999999848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284</v>
      </c>
      <c r="B236" s="330">
        <v>36</v>
      </c>
      <c r="C236" s="298">
        <v>46146</v>
      </c>
      <c r="D236" s="299" t="s">
        <v>374</v>
      </c>
      <c r="E236" s="522">
        <v>50</v>
      </c>
      <c r="F236" s="522"/>
      <c r="G236" s="333">
        <f t="shared" si="5"/>
        <v>1661.7099999999848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294</v>
      </c>
      <c r="B237" s="330">
        <v>17</v>
      </c>
      <c r="C237" s="298">
        <v>46146</v>
      </c>
      <c r="D237" s="299" t="s">
        <v>370</v>
      </c>
      <c r="E237" s="522">
        <v>99</v>
      </c>
      <c r="F237" s="522"/>
      <c r="G237" s="333">
        <f t="shared" si="5"/>
        <v>1711.7099999999848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5</v>
      </c>
      <c r="C238" s="298">
        <v>46145</v>
      </c>
      <c r="D238" s="299" t="s">
        <v>834</v>
      </c>
      <c r="E238" s="522">
        <v>49.13</v>
      </c>
      <c r="F238" s="522"/>
      <c r="G238" s="333">
        <f t="shared" si="5"/>
        <v>1810.7099999999848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1</v>
      </c>
      <c r="C239" s="298">
        <v>46145</v>
      </c>
      <c r="D239" s="299" t="s">
        <v>831</v>
      </c>
      <c r="E239" s="522">
        <v>50</v>
      </c>
      <c r="F239" s="522"/>
      <c r="G239" s="333">
        <f t="shared" si="5"/>
        <v>1859.8399999999849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1</v>
      </c>
      <c r="C240" s="298">
        <v>46145</v>
      </c>
      <c r="D240" s="299" t="s">
        <v>311</v>
      </c>
      <c r="E240" s="522">
        <v>91.98</v>
      </c>
      <c r="F240" s="522"/>
      <c r="G240" s="333">
        <f t="shared" si="5"/>
        <v>1909.8399999999849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46145</v>
      </c>
      <c r="D241" s="299" t="s">
        <v>832</v>
      </c>
      <c r="E241" s="522">
        <v>24.68</v>
      </c>
      <c r="F241" s="522"/>
      <c r="G241" s="333">
        <f t="shared" si="5"/>
        <v>2001.8199999999849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46145</v>
      </c>
      <c r="D242" s="299" t="s">
        <v>358</v>
      </c>
      <c r="E242" s="522">
        <v>2.4900000000000002</v>
      </c>
      <c r="F242" s="522"/>
      <c r="G242" s="333">
        <f t="shared" si="5"/>
        <v>2026.499999999985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22</v>
      </c>
      <c r="C243" s="298">
        <v>46145</v>
      </c>
      <c r="D243" s="299" t="s">
        <v>861</v>
      </c>
      <c r="E243" s="522">
        <v>12.77</v>
      </c>
      <c r="F243" s="522"/>
      <c r="G243" s="333">
        <f t="shared" si="5"/>
        <v>2028.989999999985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2</v>
      </c>
      <c r="C244" s="298">
        <v>46145</v>
      </c>
      <c r="D244" s="299" t="s">
        <v>458</v>
      </c>
      <c r="E244" s="522">
        <v>192.97</v>
      </c>
      <c r="F244" s="522"/>
      <c r="G244" s="333">
        <f t="shared" si="5"/>
        <v>2041.759999999985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3</v>
      </c>
      <c r="C245" s="298">
        <v>46145</v>
      </c>
      <c r="D245" s="299" t="s">
        <v>348</v>
      </c>
      <c r="E245" s="522">
        <v>9.35</v>
      </c>
      <c r="F245" s="522"/>
      <c r="G245" s="333">
        <f t="shared" si="5"/>
        <v>2234.729999999985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4</v>
      </c>
      <c r="C246" s="298">
        <v>46144</v>
      </c>
      <c r="D246" s="299" t="s">
        <v>310</v>
      </c>
      <c r="E246" s="522">
        <v>57.69</v>
      </c>
      <c r="F246" s="522"/>
      <c r="G246" s="333">
        <f t="shared" si="5"/>
        <v>2244.0799999999849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46144</v>
      </c>
      <c r="D247" s="299" t="s">
        <v>310</v>
      </c>
      <c r="E247" s="522">
        <v>6.37</v>
      </c>
      <c r="F247" s="522"/>
      <c r="G247" s="333">
        <f t="shared" si="5"/>
        <v>2301.769999999985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22</v>
      </c>
      <c r="C248" s="298">
        <v>46144</v>
      </c>
      <c r="D248" s="299" t="s">
        <v>375</v>
      </c>
      <c r="E248" s="522">
        <v>6.37</v>
      </c>
      <c r="F248" s="522"/>
      <c r="G248" s="333">
        <f t="shared" si="5"/>
        <v>2308.1399999999849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6</v>
      </c>
      <c r="C249" s="298">
        <v>46144</v>
      </c>
      <c r="D249" s="299" t="s">
        <v>300</v>
      </c>
      <c r="E249" s="522">
        <v>41.51</v>
      </c>
      <c r="F249" s="522"/>
      <c r="G249" s="333">
        <f t="shared" si="5"/>
        <v>2314.5099999999848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7</v>
      </c>
      <c r="C250" s="298">
        <v>46144</v>
      </c>
      <c r="D250" s="299" t="s">
        <v>833</v>
      </c>
      <c r="E250" s="522">
        <v>74.53</v>
      </c>
      <c r="F250" s="522"/>
      <c r="G250" s="333">
        <f t="shared" si="5"/>
        <v>2356.019999999985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1</v>
      </c>
      <c r="C251" s="298">
        <v>46144</v>
      </c>
      <c r="D251" s="299" t="s">
        <v>306</v>
      </c>
      <c r="E251" s="522">
        <v>72.73</v>
      </c>
      <c r="F251" s="522"/>
      <c r="G251" s="333">
        <f t="shared" si="5"/>
        <v>2430.5499999999852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3</v>
      </c>
      <c r="C252" s="298">
        <v>46144</v>
      </c>
      <c r="D252" s="299" t="s">
        <v>348</v>
      </c>
      <c r="E252" s="522">
        <v>25</v>
      </c>
      <c r="F252" s="522"/>
      <c r="G252" s="333">
        <f t="shared" si="5"/>
        <v>2503.2799999999852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287</v>
      </c>
      <c r="B253" s="330" t="s">
        <v>287</v>
      </c>
      <c r="C253" s="298">
        <v>46144</v>
      </c>
      <c r="D253" s="299" t="s">
        <v>485</v>
      </c>
      <c r="E253" s="522">
        <v>121.4</v>
      </c>
      <c r="F253" s="522">
        <v>121.4</v>
      </c>
      <c r="G253" s="333">
        <f t="shared" si="5"/>
        <v>2528.2799999999852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3</v>
      </c>
      <c r="C254" s="298">
        <v>46144</v>
      </c>
      <c r="D254" s="299" t="s">
        <v>348</v>
      </c>
      <c r="E254" s="522">
        <v>9.73</v>
      </c>
      <c r="F254" s="522"/>
      <c r="G254" s="333">
        <f t="shared" si="5"/>
        <v>2528.2799999999852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46143</v>
      </c>
      <c r="D255" s="299" t="s">
        <v>358</v>
      </c>
      <c r="E255" s="522">
        <v>8.9700000000000006</v>
      </c>
      <c r="F255" s="522"/>
      <c r="G255" s="333">
        <f t="shared" si="5"/>
        <v>2538.0099999999852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s="540" customFormat="1" ht="12" customHeight="1" x14ac:dyDescent="0.3">
      <c r="A256" s="530" t="s">
        <v>284</v>
      </c>
      <c r="B256" s="531">
        <v>37</v>
      </c>
      <c r="C256" s="532">
        <v>46142</v>
      </c>
      <c r="D256" s="533" t="s">
        <v>285</v>
      </c>
      <c r="E256" s="534">
        <v>5616.82</v>
      </c>
      <c r="F256" s="534"/>
      <c r="G256" s="535">
        <f t="shared" si="5"/>
        <v>2546.979999999985</v>
      </c>
      <c r="H256" s="536"/>
      <c r="I256" s="537"/>
      <c r="J256" s="538"/>
      <c r="K256" s="539"/>
      <c r="L256" s="538"/>
      <c r="M256" s="539"/>
      <c r="N256" s="538"/>
      <c r="O256" s="539"/>
      <c r="P256" s="538"/>
      <c r="Q256" s="539"/>
      <c r="R256" s="538"/>
      <c r="S256" s="539"/>
      <c r="T256" s="538"/>
    </row>
    <row r="257" spans="1:20" ht="12" customHeight="1" x14ac:dyDescent="0.3">
      <c r="A257" s="329" t="s">
        <v>286</v>
      </c>
      <c r="B257" s="330">
        <v>25</v>
      </c>
      <c r="C257" s="298">
        <v>46142</v>
      </c>
      <c r="D257" s="298" t="s">
        <v>204</v>
      </c>
      <c r="E257" s="331">
        <v>350</v>
      </c>
      <c r="F257" s="331"/>
      <c r="G257" s="333">
        <f t="shared" ref="G257:G258" si="6">G258-E257+F257</f>
        <v>8163.7999999999847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286</v>
      </c>
      <c r="B258" s="330">
        <v>26</v>
      </c>
      <c r="C258" s="298">
        <v>46142</v>
      </c>
      <c r="D258" s="298" t="s">
        <v>205</v>
      </c>
      <c r="E258" s="331">
        <v>320</v>
      </c>
      <c r="F258" s="331"/>
      <c r="G258" s="333">
        <f t="shared" si="6"/>
        <v>8513.7999999999847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286</v>
      </c>
      <c r="B259" s="330">
        <v>27</v>
      </c>
      <c r="C259" s="298">
        <v>46142</v>
      </c>
      <c r="D259" s="298" t="s">
        <v>206</v>
      </c>
      <c r="E259" s="331">
        <v>25</v>
      </c>
      <c r="F259" s="331"/>
      <c r="G259" s="333">
        <f t="shared" ref="G259:G510" si="7">G260-E259+F259</f>
        <v>8833.7999999999847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286</v>
      </c>
      <c r="B260" s="330">
        <v>28</v>
      </c>
      <c r="C260" s="298">
        <v>46142</v>
      </c>
      <c r="D260" s="298" t="s">
        <v>207</v>
      </c>
      <c r="E260" s="331">
        <v>25</v>
      </c>
      <c r="F260" s="331"/>
      <c r="G260" s="333">
        <f t="shared" si="7"/>
        <v>8858.7999999999847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286</v>
      </c>
      <c r="B261" s="330">
        <v>29</v>
      </c>
      <c r="C261" s="298">
        <v>46142</v>
      </c>
      <c r="D261" s="298" t="s">
        <v>208</v>
      </c>
      <c r="E261" s="331">
        <v>45</v>
      </c>
      <c r="F261" s="331"/>
      <c r="G261" s="333">
        <f t="shared" si="7"/>
        <v>8883.7999999999847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286</v>
      </c>
      <c r="B262" s="330">
        <v>30</v>
      </c>
      <c r="C262" s="298">
        <v>46142</v>
      </c>
      <c r="D262" s="298" t="s">
        <v>209</v>
      </c>
      <c r="E262" s="331">
        <v>400</v>
      </c>
      <c r="F262" s="331"/>
      <c r="G262" s="333">
        <f t="shared" si="7"/>
        <v>8928.7999999999847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286</v>
      </c>
      <c r="B263" s="330">
        <v>31</v>
      </c>
      <c r="C263" s="298">
        <v>46142</v>
      </c>
      <c r="D263" s="298" t="s">
        <v>210</v>
      </c>
      <c r="E263" s="331">
        <v>375</v>
      </c>
      <c r="F263" s="331"/>
      <c r="G263" s="333">
        <f t="shared" si="7"/>
        <v>9328.7999999999847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286</v>
      </c>
      <c r="B264" s="330">
        <v>32</v>
      </c>
      <c r="C264" s="298">
        <v>46142</v>
      </c>
      <c r="D264" s="298" t="s">
        <v>211</v>
      </c>
      <c r="E264" s="331">
        <v>100</v>
      </c>
      <c r="F264" s="331"/>
      <c r="G264" s="333">
        <f t="shared" si="7"/>
        <v>9703.7999999999847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286</v>
      </c>
      <c r="B265" s="330">
        <v>33</v>
      </c>
      <c r="C265" s="298">
        <v>46142</v>
      </c>
      <c r="D265" s="298" t="s">
        <v>212</v>
      </c>
      <c r="E265" s="331">
        <v>85</v>
      </c>
      <c r="F265" s="331"/>
      <c r="G265" s="333">
        <f t="shared" si="7"/>
        <v>9803.7999999999847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286</v>
      </c>
      <c r="B266" s="330">
        <v>34</v>
      </c>
      <c r="C266" s="298">
        <v>46142</v>
      </c>
      <c r="D266" s="298" t="s">
        <v>213</v>
      </c>
      <c r="E266" s="331">
        <v>230</v>
      </c>
      <c r="F266" s="331"/>
      <c r="G266" s="333">
        <f t="shared" si="7"/>
        <v>9888.7999999999847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286</v>
      </c>
      <c r="B267" s="330">
        <v>35</v>
      </c>
      <c r="C267" s="298">
        <v>46142</v>
      </c>
      <c r="D267" s="298" t="s">
        <v>214</v>
      </c>
      <c r="E267" s="331">
        <v>45</v>
      </c>
      <c r="F267" s="331"/>
      <c r="G267" s="333">
        <f t="shared" si="7"/>
        <v>10118.799999999985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287</v>
      </c>
      <c r="B268" s="330" t="s">
        <v>287</v>
      </c>
      <c r="C268" s="298">
        <v>46142</v>
      </c>
      <c r="D268" s="299" t="s">
        <v>288</v>
      </c>
      <c r="E268" s="331">
        <v>185.64</v>
      </c>
      <c r="F268" s="331">
        <v>185.64</v>
      </c>
      <c r="G268" s="333">
        <f t="shared" si="7"/>
        <v>10163.799999999985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46142</v>
      </c>
      <c r="D269" s="299" t="s">
        <v>290</v>
      </c>
      <c r="E269" s="331">
        <v>30</v>
      </c>
      <c r="F269" s="331"/>
      <c r="G269" s="333">
        <f t="shared" si="7"/>
        <v>10163.799999999985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291</v>
      </c>
      <c r="B270" s="330">
        <v>39</v>
      </c>
      <c r="C270" s="298">
        <v>46142</v>
      </c>
      <c r="D270" s="299" t="s">
        <v>292</v>
      </c>
      <c r="E270" s="331"/>
      <c r="F270" s="331">
        <v>2763.78</v>
      </c>
      <c r="G270" s="333">
        <f t="shared" si="7"/>
        <v>10193.799999999985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291</v>
      </c>
      <c r="B271" s="330">
        <v>38</v>
      </c>
      <c r="C271" s="298">
        <v>46142</v>
      </c>
      <c r="D271" s="299" t="s">
        <v>293</v>
      </c>
      <c r="E271" s="331"/>
      <c r="F271" s="331">
        <v>4597.82</v>
      </c>
      <c r="G271" s="333">
        <f t="shared" si="7"/>
        <v>7430.019999999985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42</v>
      </c>
      <c r="C272" s="298">
        <v>46142</v>
      </c>
      <c r="D272" s="299" t="s">
        <v>200</v>
      </c>
      <c r="E272" s="331">
        <v>50.92</v>
      </c>
      <c r="F272" s="331"/>
      <c r="G272" s="333">
        <f t="shared" si="7"/>
        <v>2832.1999999999853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43</v>
      </c>
      <c r="C273" s="298">
        <v>46142</v>
      </c>
      <c r="D273" s="299" t="s">
        <v>201</v>
      </c>
      <c r="E273" s="331">
        <v>50.92</v>
      </c>
      <c r="F273" s="331"/>
      <c r="G273" s="333">
        <f t="shared" si="7"/>
        <v>2883.1199999999853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4</v>
      </c>
      <c r="C274" s="298">
        <v>46142</v>
      </c>
      <c r="D274" s="299" t="s">
        <v>295</v>
      </c>
      <c r="E274" s="331">
        <v>35.799999999999997</v>
      </c>
      <c r="F274" s="331"/>
      <c r="G274" s="333">
        <f t="shared" si="7"/>
        <v>2934.0399999999854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10</v>
      </c>
      <c r="C275" s="298">
        <v>46142</v>
      </c>
      <c r="D275" s="299" t="s">
        <v>176</v>
      </c>
      <c r="E275" s="331">
        <v>17.899999999999999</v>
      </c>
      <c r="F275" s="331"/>
      <c r="G275" s="333">
        <f t="shared" si="7"/>
        <v>2969.8399999999856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46142</v>
      </c>
      <c r="D276" s="299" t="s">
        <v>296</v>
      </c>
      <c r="E276" s="331">
        <v>8.7200000000000006</v>
      </c>
      <c r="F276" s="331"/>
      <c r="G276" s="333">
        <f t="shared" si="7"/>
        <v>2987.7399999999857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46142</v>
      </c>
      <c r="D277" s="299" t="s">
        <v>297</v>
      </c>
      <c r="E277" s="331">
        <v>100</v>
      </c>
      <c r="F277" s="331"/>
      <c r="G277" s="333">
        <f t="shared" si="7"/>
        <v>2996.4599999999855</v>
      </c>
      <c r="H277" s="334" t="s">
        <v>298</v>
      </c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5</v>
      </c>
      <c r="C278" s="298">
        <v>46142</v>
      </c>
      <c r="D278" s="299" t="s">
        <v>297</v>
      </c>
      <c r="E278" s="331">
        <v>100</v>
      </c>
      <c r="F278" s="331"/>
      <c r="G278" s="333">
        <f t="shared" si="7"/>
        <v>3096.4599999999855</v>
      </c>
      <c r="H278" s="334" t="s">
        <v>298</v>
      </c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6</v>
      </c>
      <c r="C279" s="298">
        <v>46142</v>
      </c>
      <c r="D279" s="299" t="s">
        <v>297</v>
      </c>
      <c r="E279" s="331">
        <v>100</v>
      </c>
      <c r="F279" s="331"/>
      <c r="G279" s="333">
        <f t="shared" si="7"/>
        <v>3196.4599999999855</v>
      </c>
      <c r="H279" s="334" t="s">
        <v>298</v>
      </c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8</v>
      </c>
      <c r="C280" s="298">
        <v>46142</v>
      </c>
      <c r="D280" s="299" t="s">
        <v>297</v>
      </c>
      <c r="E280" s="331">
        <v>100</v>
      </c>
      <c r="F280" s="331"/>
      <c r="G280" s="333">
        <f t="shared" si="7"/>
        <v>3296.4599999999855</v>
      </c>
      <c r="H280" s="334" t="s">
        <v>298</v>
      </c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291</v>
      </c>
      <c r="B281" s="330">
        <v>41</v>
      </c>
      <c r="C281" s="298">
        <v>46142</v>
      </c>
      <c r="D281" s="299" t="s">
        <v>299</v>
      </c>
      <c r="E281" s="331"/>
      <c r="F281" s="331">
        <v>250</v>
      </c>
      <c r="G281" s="333">
        <f t="shared" si="7"/>
        <v>3396.4599999999855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46142</v>
      </c>
      <c r="D282" s="299" t="s">
        <v>300</v>
      </c>
      <c r="E282" s="331">
        <v>42.44</v>
      </c>
      <c r="F282" s="331"/>
      <c r="G282" s="333">
        <f t="shared" si="7"/>
        <v>3146.4599999999855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6</v>
      </c>
      <c r="C283" s="298">
        <v>46142</v>
      </c>
      <c r="D283" s="299" t="s">
        <v>300</v>
      </c>
      <c r="E283" s="331">
        <v>24.05</v>
      </c>
      <c r="F283" s="331"/>
      <c r="G283" s="333">
        <f t="shared" si="7"/>
        <v>3188.8999999999855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46141</v>
      </c>
      <c r="D284" s="299" t="s">
        <v>301</v>
      </c>
      <c r="E284" s="331">
        <v>31.8</v>
      </c>
      <c r="F284" s="331"/>
      <c r="G284" s="333">
        <f t="shared" si="7"/>
        <v>3212.9499999999857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6</v>
      </c>
      <c r="C285" s="298">
        <v>46141</v>
      </c>
      <c r="D285" s="299" t="s">
        <v>302</v>
      </c>
      <c r="E285" s="331">
        <v>100</v>
      </c>
      <c r="F285" s="331"/>
      <c r="G285" s="333">
        <f t="shared" si="7"/>
        <v>3244.7499999999859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6</v>
      </c>
      <c r="C286" s="298">
        <v>46141</v>
      </c>
      <c r="D286" s="299" t="s">
        <v>303</v>
      </c>
      <c r="E286" s="331">
        <v>75</v>
      </c>
      <c r="F286" s="331"/>
      <c r="G286" s="333">
        <f t="shared" si="7"/>
        <v>3344.7499999999859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1</v>
      </c>
      <c r="C287" s="298">
        <v>46141</v>
      </c>
      <c r="D287" s="299" t="s">
        <v>304</v>
      </c>
      <c r="E287" s="331">
        <v>52.5</v>
      </c>
      <c r="F287" s="331"/>
      <c r="G287" s="333">
        <f t="shared" si="7"/>
        <v>3419.7499999999859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6</v>
      </c>
      <c r="C288" s="298">
        <v>46141</v>
      </c>
      <c r="D288" s="299" t="s">
        <v>305</v>
      </c>
      <c r="E288" s="331">
        <v>-256</v>
      </c>
      <c r="F288" s="331"/>
      <c r="G288" s="333">
        <f t="shared" si="7"/>
        <v>3472.2499999999859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46140</v>
      </c>
      <c r="D289" s="299" t="s">
        <v>300</v>
      </c>
      <c r="E289" s="331">
        <v>20.38</v>
      </c>
      <c r="F289" s="331"/>
      <c r="G289" s="333">
        <f t="shared" si="7"/>
        <v>3216.2499999999859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46140</v>
      </c>
      <c r="D290" s="299" t="s">
        <v>296</v>
      </c>
      <c r="E290" s="331">
        <v>15.41</v>
      </c>
      <c r="F290" s="331"/>
      <c r="G290" s="333">
        <f t="shared" si="7"/>
        <v>3236.629999999986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4</v>
      </c>
      <c r="C291" s="298">
        <v>46140</v>
      </c>
      <c r="D291" s="299" t="s">
        <v>296</v>
      </c>
      <c r="E291" s="331">
        <v>33.840000000000003</v>
      </c>
      <c r="F291" s="331"/>
      <c r="G291" s="333">
        <f t="shared" si="7"/>
        <v>3252.0399999999859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1</v>
      </c>
      <c r="C292" s="298">
        <v>46140</v>
      </c>
      <c r="D292" s="299" t="s">
        <v>306</v>
      </c>
      <c r="E292" s="331">
        <v>5.3</v>
      </c>
      <c r="F292" s="331"/>
      <c r="G292" s="333">
        <f t="shared" si="7"/>
        <v>3285.879999999986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5</v>
      </c>
      <c r="C293" s="298">
        <v>46140</v>
      </c>
      <c r="D293" s="299" t="s">
        <v>307</v>
      </c>
      <c r="E293" s="331">
        <v>500</v>
      </c>
      <c r="F293" s="331"/>
      <c r="G293" s="333">
        <f t="shared" si="7"/>
        <v>3291.1799999999862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46140</v>
      </c>
      <c r="D294" s="299" t="s">
        <v>308</v>
      </c>
      <c r="E294" s="331">
        <v>47.99</v>
      </c>
      <c r="F294" s="331"/>
      <c r="G294" s="333">
        <f t="shared" si="7"/>
        <v>3791.1799999999862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3</v>
      </c>
      <c r="C295" s="298">
        <v>46139</v>
      </c>
      <c r="D295" s="299" t="s">
        <v>309</v>
      </c>
      <c r="E295" s="331">
        <v>13.11</v>
      </c>
      <c r="F295" s="331"/>
      <c r="G295" s="333">
        <f t="shared" si="7"/>
        <v>3839.169999999986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4</v>
      </c>
      <c r="C296" s="298">
        <v>46139</v>
      </c>
      <c r="D296" s="299" t="s">
        <v>310</v>
      </c>
      <c r="E296" s="331">
        <v>30.54</v>
      </c>
      <c r="F296" s="331"/>
      <c r="G296" s="333">
        <f t="shared" si="7"/>
        <v>3852.2799999999861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1</v>
      </c>
      <c r="C297" s="298">
        <v>46139</v>
      </c>
      <c r="D297" s="299" t="s">
        <v>311</v>
      </c>
      <c r="E297" s="331">
        <v>163.01</v>
      </c>
      <c r="F297" s="331"/>
      <c r="G297" s="333">
        <f t="shared" si="7"/>
        <v>3882.8199999999861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6</v>
      </c>
      <c r="C298" s="298">
        <v>46139</v>
      </c>
      <c r="D298" s="299" t="s">
        <v>312</v>
      </c>
      <c r="E298" s="331">
        <v>54.97</v>
      </c>
      <c r="F298" s="331"/>
      <c r="G298" s="333">
        <f t="shared" si="7"/>
        <v>4045.8299999999858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46139</v>
      </c>
      <c r="D299" s="299" t="s">
        <v>306</v>
      </c>
      <c r="E299" s="331">
        <v>51.28</v>
      </c>
      <c r="F299" s="331"/>
      <c r="G299" s="333">
        <f t="shared" si="7"/>
        <v>4100.7999999999856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46138</v>
      </c>
      <c r="D300" s="299" t="s">
        <v>312</v>
      </c>
      <c r="E300" s="331">
        <v>38.979999999999997</v>
      </c>
      <c r="F300" s="331"/>
      <c r="G300" s="333">
        <f t="shared" si="7"/>
        <v>4152.0799999999854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46138</v>
      </c>
      <c r="D301" s="299" t="s">
        <v>313</v>
      </c>
      <c r="E301" s="331">
        <v>39.83</v>
      </c>
      <c r="F301" s="331"/>
      <c r="G301" s="333">
        <f t="shared" si="7"/>
        <v>4191.0599999999849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8</v>
      </c>
      <c r="C302" s="298">
        <v>46138</v>
      </c>
      <c r="D302" s="299" t="s">
        <v>313</v>
      </c>
      <c r="E302" s="331">
        <v>51.24</v>
      </c>
      <c r="F302" s="331"/>
      <c r="G302" s="333">
        <f t="shared" si="7"/>
        <v>4230.8899999999849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12</v>
      </c>
      <c r="C303" s="298">
        <v>46137</v>
      </c>
      <c r="D303" s="299" t="s">
        <v>314</v>
      </c>
      <c r="E303" s="331">
        <v>214.74</v>
      </c>
      <c r="F303" s="331"/>
      <c r="G303" s="333">
        <f t="shared" si="7"/>
        <v>4282.1299999999846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287</v>
      </c>
      <c r="B304" s="330" t="s">
        <v>287</v>
      </c>
      <c r="C304" s="298">
        <v>46136</v>
      </c>
      <c r="D304" s="299" t="s">
        <v>315</v>
      </c>
      <c r="E304" s="331">
        <v>127.68</v>
      </c>
      <c r="F304" s="331">
        <v>127.68</v>
      </c>
      <c r="G304" s="333">
        <f t="shared" si="7"/>
        <v>4496.8699999999844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46135</v>
      </c>
      <c r="D305" s="299" t="s">
        <v>863</v>
      </c>
      <c r="E305" s="331">
        <v>65</v>
      </c>
      <c r="F305" s="331"/>
      <c r="G305" s="333">
        <f t="shared" si="7"/>
        <v>4496.8699999999844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291</v>
      </c>
      <c r="B306" s="330">
        <v>40</v>
      </c>
      <c r="C306" s="298">
        <v>46134</v>
      </c>
      <c r="D306" s="299" t="s">
        <v>316</v>
      </c>
      <c r="E306" s="331"/>
      <c r="F306" s="331">
        <v>838.69</v>
      </c>
      <c r="G306" s="333">
        <f t="shared" si="7"/>
        <v>4561.8699999999844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46134</v>
      </c>
      <c r="D307" s="299" t="s">
        <v>317</v>
      </c>
      <c r="E307" s="331">
        <v>17.03</v>
      </c>
      <c r="F307" s="331"/>
      <c r="G307" s="333">
        <f t="shared" si="7"/>
        <v>3723.1799999999848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6</v>
      </c>
      <c r="C308" s="298">
        <v>46134</v>
      </c>
      <c r="D308" s="299" t="s">
        <v>312</v>
      </c>
      <c r="E308" s="331">
        <v>51.94</v>
      </c>
      <c r="F308" s="331"/>
      <c r="G308" s="333">
        <f t="shared" si="7"/>
        <v>3740.209999999985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1</v>
      </c>
      <c r="C309" s="298">
        <v>46134</v>
      </c>
      <c r="D309" s="299" t="s">
        <v>306</v>
      </c>
      <c r="E309" s="331">
        <v>226.7</v>
      </c>
      <c r="F309" s="331"/>
      <c r="G309" s="333">
        <f t="shared" si="7"/>
        <v>3792.1499999999851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46133</v>
      </c>
      <c r="D310" s="299" t="s">
        <v>318</v>
      </c>
      <c r="E310" s="331">
        <v>70</v>
      </c>
      <c r="F310" s="331"/>
      <c r="G310" s="333">
        <f t="shared" si="7"/>
        <v>4018.8499999999849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8</v>
      </c>
      <c r="C311" s="298">
        <v>46133</v>
      </c>
      <c r="D311" s="299" t="s">
        <v>319</v>
      </c>
      <c r="E311" s="331">
        <v>14.26</v>
      </c>
      <c r="F311" s="331"/>
      <c r="G311" s="333">
        <f t="shared" si="7"/>
        <v>4088.8499999999849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1</v>
      </c>
      <c r="C312" s="298">
        <v>46133</v>
      </c>
      <c r="D312" s="299" t="s">
        <v>320</v>
      </c>
      <c r="E312" s="331">
        <v>8.51</v>
      </c>
      <c r="F312" s="331"/>
      <c r="G312" s="333">
        <f t="shared" si="7"/>
        <v>4103.1099999999851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5</v>
      </c>
      <c r="C313" s="298">
        <v>46133</v>
      </c>
      <c r="D313" s="299" t="s">
        <v>321</v>
      </c>
      <c r="E313" s="331">
        <v>20</v>
      </c>
      <c r="F313" s="331"/>
      <c r="G313" s="333">
        <f t="shared" si="7"/>
        <v>4111.6199999999853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23</v>
      </c>
      <c r="C314" s="298">
        <v>46133</v>
      </c>
      <c r="D314" s="299" t="s">
        <v>67</v>
      </c>
      <c r="E314" s="331">
        <v>650.88</v>
      </c>
      <c r="F314" s="331"/>
      <c r="G314" s="333">
        <f t="shared" si="7"/>
        <v>4131.6199999999853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46133</v>
      </c>
      <c r="D315" s="299" t="s">
        <v>322</v>
      </c>
      <c r="E315" s="331">
        <v>15</v>
      </c>
      <c r="F315" s="331"/>
      <c r="G315" s="333">
        <f t="shared" si="7"/>
        <v>4782.4999999999854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5</v>
      </c>
      <c r="C316" s="298">
        <v>46133</v>
      </c>
      <c r="D316" s="299" t="s">
        <v>322</v>
      </c>
      <c r="E316" s="331">
        <v>250</v>
      </c>
      <c r="F316" s="331"/>
      <c r="G316" s="333">
        <f t="shared" si="7"/>
        <v>4797.4999999999854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22</v>
      </c>
      <c r="C317" s="298">
        <v>46132</v>
      </c>
      <c r="D317" s="299" t="s">
        <v>323</v>
      </c>
      <c r="E317" s="331">
        <v>20.22</v>
      </c>
      <c r="F317" s="331"/>
      <c r="G317" s="333">
        <f t="shared" si="7"/>
        <v>5047.4999999999854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6</v>
      </c>
      <c r="C318" s="298">
        <v>46132</v>
      </c>
      <c r="D318" s="299" t="s">
        <v>403</v>
      </c>
      <c r="E318" s="331">
        <v>44</v>
      </c>
      <c r="F318" s="331"/>
      <c r="G318" s="333">
        <f t="shared" si="7"/>
        <v>5067.7199999999857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46132</v>
      </c>
      <c r="D319" s="299" t="s">
        <v>324</v>
      </c>
      <c r="E319" s="331">
        <v>12.01</v>
      </c>
      <c r="F319" s="331"/>
      <c r="G319" s="333">
        <f t="shared" si="7"/>
        <v>5111.7199999999857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46132</v>
      </c>
      <c r="D320" s="299" t="s">
        <v>296</v>
      </c>
      <c r="E320" s="331">
        <v>12.21</v>
      </c>
      <c r="F320" s="331"/>
      <c r="G320" s="333">
        <f t="shared" si="7"/>
        <v>5123.7299999999859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46132</v>
      </c>
      <c r="D321" s="299" t="s">
        <v>325</v>
      </c>
      <c r="E321" s="331">
        <v>46.4</v>
      </c>
      <c r="F321" s="331"/>
      <c r="G321" s="333">
        <f t="shared" si="7"/>
        <v>5135.939999999986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46131</v>
      </c>
      <c r="D322" s="299" t="s">
        <v>326</v>
      </c>
      <c r="E322" s="331">
        <v>31.7</v>
      </c>
      <c r="F322" s="331"/>
      <c r="G322" s="333">
        <f t="shared" si="7"/>
        <v>5182.3399999999856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8</v>
      </c>
      <c r="C323" s="298">
        <v>46131</v>
      </c>
      <c r="D323" s="299" t="s">
        <v>327</v>
      </c>
      <c r="E323" s="331">
        <v>11.11</v>
      </c>
      <c r="F323" s="331"/>
      <c r="G323" s="333">
        <f t="shared" si="7"/>
        <v>5214.0399999999854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1</v>
      </c>
      <c r="C324" s="298">
        <v>46131</v>
      </c>
      <c r="D324" s="299" t="s">
        <v>306</v>
      </c>
      <c r="E324" s="331">
        <v>79.16</v>
      </c>
      <c r="F324" s="331"/>
      <c r="G324" s="333">
        <f t="shared" si="7"/>
        <v>5225.1499999999851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22</v>
      </c>
      <c r="C325" s="298">
        <v>46131</v>
      </c>
      <c r="D325" s="299" t="s">
        <v>328</v>
      </c>
      <c r="E325" s="331">
        <v>7.46</v>
      </c>
      <c r="F325" s="331"/>
      <c r="G325" s="333">
        <f t="shared" si="7"/>
        <v>5304.3099999999849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46131</v>
      </c>
      <c r="D326" s="299" t="s">
        <v>300</v>
      </c>
      <c r="E326" s="331">
        <v>13.83</v>
      </c>
      <c r="F326" s="331"/>
      <c r="G326" s="333">
        <f t="shared" si="7"/>
        <v>5311.769999999985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6</v>
      </c>
      <c r="C327" s="298">
        <v>46131</v>
      </c>
      <c r="D327" s="299" t="s">
        <v>300</v>
      </c>
      <c r="E327" s="331">
        <v>30</v>
      </c>
      <c r="F327" s="331"/>
      <c r="G327" s="333">
        <f t="shared" si="7"/>
        <v>5325.5999999999849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6</v>
      </c>
      <c r="C328" s="298">
        <v>46131</v>
      </c>
      <c r="D328" s="299" t="s">
        <v>300</v>
      </c>
      <c r="E328" s="331">
        <v>15.17</v>
      </c>
      <c r="F328" s="331"/>
      <c r="G328" s="333">
        <f t="shared" si="7"/>
        <v>5355.5999999999849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1</v>
      </c>
      <c r="C329" s="298">
        <v>46130</v>
      </c>
      <c r="D329" s="299" t="s">
        <v>329</v>
      </c>
      <c r="E329" s="331">
        <v>75.55</v>
      </c>
      <c r="F329" s="331"/>
      <c r="G329" s="333">
        <f t="shared" si="7"/>
        <v>5370.769999999985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46130</v>
      </c>
      <c r="D330" s="299" t="s">
        <v>330</v>
      </c>
      <c r="E330" s="331">
        <v>26</v>
      </c>
      <c r="F330" s="331"/>
      <c r="G330" s="333">
        <f t="shared" si="7"/>
        <v>5446.3199999999852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1</v>
      </c>
      <c r="C331" s="298">
        <v>46130</v>
      </c>
      <c r="D331" s="299" t="s">
        <v>311</v>
      </c>
      <c r="E331" s="331">
        <v>25.28</v>
      </c>
      <c r="F331" s="331"/>
      <c r="G331" s="333">
        <f t="shared" si="7"/>
        <v>5472.3199999999852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3</v>
      </c>
      <c r="C332" s="298">
        <v>46130</v>
      </c>
      <c r="D332" s="299" t="s">
        <v>296</v>
      </c>
      <c r="E332" s="331">
        <v>7.76</v>
      </c>
      <c r="F332" s="331"/>
      <c r="G332" s="333">
        <f t="shared" si="7"/>
        <v>5497.5999999999849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22</v>
      </c>
      <c r="C333" s="298">
        <v>46130</v>
      </c>
      <c r="D333" s="299" t="s">
        <v>401</v>
      </c>
      <c r="E333" s="331">
        <v>13.84</v>
      </c>
      <c r="F333" s="331"/>
      <c r="G333" s="333">
        <f t="shared" si="7"/>
        <v>5505.3599999999851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287</v>
      </c>
      <c r="B334" s="330" t="s">
        <v>287</v>
      </c>
      <c r="C334" s="298">
        <v>46130</v>
      </c>
      <c r="D334" s="299" t="s">
        <v>331</v>
      </c>
      <c r="E334" s="331">
        <v>578.57000000000005</v>
      </c>
      <c r="F334" s="331">
        <v>578.57000000000005</v>
      </c>
      <c r="G334" s="333">
        <f t="shared" si="7"/>
        <v>5519.1999999999853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46129</v>
      </c>
      <c r="D335" s="299" t="s">
        <v>324</v>
      </c>
      <c r="E335" s="331">
        <v>12.84</v>
      </c>
      <c r="F335" s="331"/>
      <c r="G335" s="333">
        <f t="shared" si="7"/>
        <v>5519.1999999999853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46129</v>
      </c>
      <c r="D336" s="299" t="s">
        <v>332</v>
      </c>
      <c r="E336" s="331">
        <v>59.71</v>
      </c>
      <c r="F336" s="331"/>
      <c r="G336" s="333">
        <f t="shared" si="7"/>
        <v>5532.0399999999854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21</v>
      </c>
      <c r="C337" s="298">
        <v>46129</v>
      </c>
      <c r="D337" s="299" t="s">
        <v>194</v>
      </c>
      <c r="E337" s="331">
        <v>75.599999999999994</v>
      </c>
      <c r="F337" s="331"/>
      <c r="G337" s="333">
        <f t="shared" si="7"/>
        <v>5591.7499999999854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294</v>
      </c>
      <c r="B338" s="330">
        <v>43</v>
      </c>
      <c r="C338" s="298">
        <v>46129</v>
      </c>
      <c r="D338" s="299" t="s">
        <v>333</v>
      </c>
      <c r="E338" s="331">
        <v>22.35</v>
      </c>
      <c r="F338" s="331"/>
      <c r="G338" s="333">
        <f t="shared" si="7"/>
        <v>5667.3499999999858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42</v>
      </c>
      <c r="C339" s="298">
        <v>46129</v>
      </c>
      <c r="D339" s="299" t="s">
        <v>333</v>
      </c>
      <c r="E339" s="331">
        <v>37.25</v>
      </c>
      <c r="F339" s="331"/>
      <c r="G339" s="333">
        <f t="shared" si="7"/>
        <v>5689.6999999999862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8</v>
      </c>
      <c r="C340" s="298">
        <v>46129</v>
      </c>
      <c r="D340" s="299" t="s">
        <v>319</v>
      </c>
      <c r="E340" s="331">
        <v>35.119999999999997</v>
      </c>
      <c r="F340" s="331"/>
      <c r="G340" s="333">
        <f t="shared" si="7"/>
        <v>5726.9499999999862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3</v>
      </c>
      <c r="C341" s="298">
        <v>46129</v>
      </c>
      <c r="D341" s="299" t="s">
        <v>296</v>
      </c>
      <c r="E341" s="331">
        <v>8.7200000000000006</v>
      </c>
      <c r="F341" s="331"/>
      <c r="G341" s="333">
        <f t="shared" si="7"/>
        <v>5762.0699999999861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46129</v>
      </c>
      <c r="D342" s="299" t="s">
        <v>334</v>
      </c>
      <c r="E342" s="331">
        <v>13.21</v>
      </c>
      <c r="F342" s="331"/>
      <c r="G342" s="333">
        <f t="shared" si="7"/>
        <v>5770.7899999999863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17</v>
      </c>
      <c r="C343" s="298">
        <v>46129</v>
      </c>
      <c r="D343" s="299" t="s">
        <v>188</v>
      </c>
      <c r="E343" s="331">
        <v>42.65</v>
      </c>
      <c r="F343" s="331"/>
      <c r="G343" s="333">
        <f t="shared" si="7"/>
        <v>5783.9999999999864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335</v>
      </c>
      <c r="B344" s="330" t="s">
        <v>335</v>
      </c>
      <c r="C344" s="298">
        <v>46129</v>
      </c>
      <c r="D344" s="299" t="s">
        <v>336</v>
      </c>
      <c r="E344" s="331">
        <v>130.31</v>
      </c>
      <c r="F344" s="331"/>
      <c r="G344" s="333">
        <f t="shared" si="7"/>
        <v>5826.649999999986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15</v>
      </c>
      <c r="C345" s="298">
        <v>46129</v>
      </c>
      <c r="D345" s="299" t="s">
        <v>185</v>
      </c>
      <c r="E345" s="331">
        <v>131.22999999999999</v>
      </c>
      <c r="F345" s="331"/>
      <c r="G345" s="333">
        <f t="shared" si="7"/>
        <v>5956.9599999999864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46129</v>
      </c>
      <c r="D346" s="299" t="s">
        <v>337</v>
      </c>
      <c r="E346" s="331">
        <v>210</v>
      </c>
      <c r="F346" s="331"/>
      <c r="G346" s="333">
        <f t="shared" si="7"/>
        <v>6088.189999999986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23</v>
      </c>
      <c r="C347" s="298">
        <v>46129</v>
      </c>
      <c r="D347" s="299" t="s">
        <v>63</v>
      </c>
      <c r="E347" s="331">
        <v>529.46</v>
      </c>
      <c r="F347" s="331"/>
      <c r="G347" s="333">
        <f t="shared" si="7"/>
        <v>6298.189999999986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7</v>
      </c>
      <c r="C348" s="298">
        <v>46129</v>
      </c>
      <c r="D348" s="299" t="s">
        <v>338</v>
      </c>
      <c r="E348" s="331">
        <v>32.78</v>
      </c>
      <c r="F348" s="331"/>
      <c r="G348" s="333">
        <f t="shared" si="7"/>
        <v>6827.649999999986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4</v>
      </c>
      <c r="C349" s="298">
        <v>46128</v>
      </c>
      <c r="D349" s="299" t="s">
        <v>310</v>
      </c>
      <c r="E349" s="331">
        <v>44.41</v>
      </c>
      <c r="F349" s="331"/>
      <c r="G349" s="333">
        <f t="shared" si="7"/>
        <v>6860.4299999999857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16</v>
      </c>
      <c r="C350" s="298">
        <v>46128</v>
      </c>
      <c r="D350" s="299" t="s">
        <v>339</v>
      </c>
      <c r="E350" s="331">
        <v>15</v>
      </c>
      <c r="F350" s="331"/>
      <c r="G350" s="333">
        <f t="shared" si="7"/>
        <v>6904.8399999999856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46128</v>
      </c>
      <c r="D351" s="299" t="s">
        <v>301</v>
      </c>
      <c r="E351" s="331">
        <v>41.95</v>
      </c>
      <c r="F351" s="331"/>
      <c r="G351" s="333">
        <f t="shared" si="7"/>
        <v>6919.8399999999856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5</v>
      </c>
      <c r="C352" s="298">
        <v>46128</v>
      </c>
      <c r="D352" s="299" t="s">
        <v>340</v>
      </c>
      <c r="E352" s="331">
        <v>21.3</v>
      </c>
      <c r="F352" s="331"/>
      <c r="G352" s="333">
        <f t="shared" si="7"/>
        <v>6961.7899999999854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4</v>
      </c>
      <c r="C353" s="298">
        <v>46128</v>
      </c>
      <c r="D353" s="299" t="s">
        <v>296</v>
      </c>
      <c r="E353" s="331">
        <v>70.03</v>
      </c>
      <c r="F353" s="331"/>
      <c r="G353" s="333">
        <f t="shared" si="7"/>
        <v>6983.0899999999856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46128</v>
      </c>
      <c r="D354" s="299" t="s">
        <v>296</v>
      </c>
      <c r="E354" s="331">
        <v>11.48</v>
      </c>
      <c r="F354" s="331"/>
      <c r="G354" s="333">
        <f t="shared" si="7"/>
        <v>7053.1199999999853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6</v>
      </c>
      <c r="C355" s="298">
        <v>46128</v>
      </c>
      <c r="D355" s="299" t="s">
        <v>341</v>
      </c>
      <c r="E355" s="331">
        <v>26.61</v>
      </c>
      <c r="F355" s="331"/>
      <c r="G355" s="333">
        <f t="shared" si="7"/>
        <v>7064.5999999999849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6</v>
      </c>
      <c r="C356" s="298">
        <v>46128</v>
      </c>
      <c r="D356" s="299" t="s">
        <v>342</v>
      </c>
      <c r="E356" s="331">
        <v>42.59</v>
      </c>
      <c r="F356" s="331"/>
      <c r="G356" s="333">
        <f t="shared" si="7"/>
        <v>7091.2099999999846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6</v>
      </c>
      <c r="C357" s="298">
        <v>46128</v>
      </c>
      <c r="D357" s="299" t="s">
        <v>300</v>
      </c>
      <c r="E357" s="331">
        <v>20.58</v>
      </c>
      <c r="F357" s="331"/>
      <c r="G357" s="333">
        <f t="shared" si="7"/>
        <v>7133.7999999999847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294</v>
      </c>
      <c r="B358" s="330">
        <v>11</v>
      </c>
      <c r="C358" s="298">
        <v>46128</v>
      </c>
      <c r="D358" s="299" t="s">
        <v>178</v>
      </c>
      <c r="E358" s="331">
        <v>267.91000000000003</v>
      </c>
      <c r="F358" s="331"/>
      <c r="G358" s="333">
        <f t="shared" si="7"/>
        <v>7154.3799999999846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291</v>
      </c>
      <c r="B359" s="330">
        <v>41</v>
      </c>
      <c r="C359" s="298">
        <v>46128</v>
      </c>
      <c r="D359" s="299" t="s">
        <v>299</v>
      </c>
      <c r="E359" s="331"/>
      <c r="F359" s="331">
        <v>300</v>
      </c>
      <c r="G359" s="333">
        <f t="shared" si="7"/>
        <v>7422.2899999999845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291</v>
      </c>
      <c r="B360" s="330">
        <v>39</v>
      </c>
      <c r="C360" s="298">
        <v>46128</v>
      </c>
      <c r="D360" s="299" t="s">
        <v>292</v>
      </c>
      <c r="E360" s="331"/>
      <c r="F360" s="331">
        <v>2763.78</v>
      </c>
      <c r="G360" s="333">
        <f t="shared" si="7"/>
        <v>7122.2899999999845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287</v>
      </c>
      <c r="B361" s="330" t="s">
        <v>287</v>
      </c>
      <c r="C361" s="298">
        <v>46127</v>
      </c>
      <c r="D361" s="299" t="s">
        <v>343</v>
      </c>
      <c r="E361" s="331">
        <v>93.71</v>
      </c>
      <c r="F361" s="331">
        <v>93.71</v>
      </c>
      <c r="G361" s="333">
        <f t="shared" si="7"/>
        <v>4358.5099999999848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6</v>
      </c>
      <c r="C362" s="298">
        <v>46127</v>
      </c>
      <c r="D362" s="299" t="s">
        <v>344</v>
      </c>
      <c r="E362" s="331">
        <v>27</v>
      </c>
      <c r="F362" s="331"/>
      <c r="G362" s="333">
        <f t="shared" si="7"/>
        <v>4358.5099999999848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291</v>
      </c>
      <c r="B363" s="330">
        <v>38</v>
      </c>
      <c r="C363" s="298">
        <v>46127</v>
      </c>
      <c r="D363" s="299" t="s">
        <v>293</v>
      </c>
      <c r="E363" s="331"/>
      <c r="F363" s="331">
        <v>4597.82</v>
      </c>
      <c r="G363" s="333">
        <f t="shared" si="7"/>
        <v>4385.5099999999848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46127</v>
      </c>
      <c r="D364" s="299" t="s">
        <v>296</v>
      </c>
      <c r="E364" s="331">
        <v>14.67</v>
      </c>
      <c r="F364" s="331"/>
      <c r="G364" s="333">
        <f t="shared" si="7"/>
        <v>-212.31000000001481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46127</v>
      </c>
      <c r="D365" s="299" t="s">
        <v>345</v>
      </c>
      <c r="E365" s="331">
        <v>102.2</v>
      </c>
      <c r="F365" s="331"/>
      <c r="G365" s="333">
        <f t="shared" si="7"/>
        <v>-197.64000000001482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8</v>
      </c>
      <c r="C366" s="298">
        <v>46126</v>
      </c>
      <c r="D366" s="299" t="s">
        <v>319</v>
      </c>
      <c r="E366" s="331">
        <v>15.53</v>
      </c>
      <c r="F366" s="331"/>
      <c r="G366" s="333">
        <f t="shared" si="7"/>
        <v>-95.440000000014805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24</v>
      </c>
      <c r="C367" s="298">
        <v>46126</v>
      </c>
      <c r="D367" s="299" t="s">
        <v>860</v>
      </c>
      <c r="E367" s="331">
        <v>105.33</v>
      </c>
      <c r="F367" s="331"/>
      <c r="G367" s="333">
        <f t="shared" si="7"/>
        <v>-79.910000000014804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46125</v>
      </c>
      <c r="D368" s="299" t="s">
        <v>346</v>
      </c>
      <c r="E368" s="331">
        <v>11.64</v>
      </c>
      <c r="F368" s="331"/>
      <c r="G368" s="333">
        <f t="shared" si="7"/>
        <v>25.419999999985201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1</v>
      </c>
      <c r="C369" s="298">
        <v>46125</v>
      </c>
      <c r="D369" s="299" t="s">
        <v>306</v>
      </c>
      <c r="E369" s="331">
        <v>50.71</v>
      </c>
      <c r="F369" s="331"/>
      <c r="G369" s="333">
        <f t="shared" si="7"/>
        <v>37.059999999985202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46125</v>
      </c>
      <c r="D370" s="299" t="s">
        <v>334</v>
      </c>
      <c r="E370" s="331">
        <v>11.06</v>
      </c>
      <c r="F370" s="331"/>
      <c r="G370" s="333">
        <f t="shared" si="7"/>
        <v>87.769999999985203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4</v>
      </c>
      <c r="C371" s="298">
        <v>46125</v>
      </c>
      <c r="D371" s="299" t="s">
        <v>295</v>
      </c>
      <c r="E371" s="331">
        <v>35.979999999999997</v>
      </c>
      <c r="F371" s="331"/>
      <c r="G371" s="333">
        <f t="shared" si="7"/>
        <v>98.829999999985205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46125</v>
      </c>
      <c r="D372" s="299" t="s">
        <v>347</v>
      </c>
      <c r="E372" s="331">
        <v>7.83</v>
      </c>
      <c r="F372" s="331"/>
      <c r="G372" s="333">
        <f t="shared" si="7"/>
        <v>134.80999999998519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3</v>
      </c>
      <c r="C373" s="298">
        <v>46125</v>
      </c>
      <c r="D373" s="299" t="s">
        <v>348</v>
      </c>
      <c r="E373" s="331">
        <v>4.1900000000000004</v>
      </c>
      <c r="F373" s="331"/>
      <c r="G373" s="333">
        <f t="shared" si="7"/>
        <v>142.63999999998521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8</v>
      </c>
      <c r="C374" s="298">
        <v>46125</v>
      </c>
      <c r="D374" s="299" t="s">
        <v>349</v>
      </c>
      <c r="E374" s="331">
        <v>39.25</v>
      </c>
      <c r="F374" s="331"/>
      <c r="G374" s="333">
        <f t="shared" si="7"/>
        <v>146.8299999999852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287</v>
      </c>
      <c r="B375" s="330" t="s">
        <v>287</v>
      </c>
      <c r="C375" s="298">
        <v>46125</v>
      </c>
      <c r="D375" s="299" t="s">
        <v>350</v>
      </c>
      <c r="E375" s="331">
        <v>318.36</v>
      </c>
      <c r="F375" s="331">
        <v>318.36</v>
      </c>
      <c r="G375" s="333">
        <f t="shared" si="7"/>
        <v>186.0799999999852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19</v>
      </c>
      <c r="C376" s="298">
        <v>46125</v>
      </c>
      <c r="D376" s="299" t="s">
        <v>191</v>
      </c>
      <c r="E376" s="331">
        <v>200</v>
      </c>
      <c r="F376" s="331"/>
      <c r="G376" s="333">
        <f t="shared" si="7"/>
        <v>186.0799999999852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1</v>
      </c>
      <c r="C377" s="298">
        <v>46124</v>
      </c>
      <c r="D377" s="299" t="s">
        <v>304</v>
      </c>
      <c r="E377" s="331">
        <v>136.05000000000001</v>
      </c>
      <c r="F377" s="331"/>
      <c r="G377" s="333">
        <f t="shared" si="7"/>
        <v>386.0799999999852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3</v>
      </c>
      <c r="C378" s="298">
        <v>46124</v>
      </c>
      <c r="D378" s="299" t="s">
        <v>348</v>
      </c>
      <c r="E378" s="331">
        <v>13.09</v>
      </c>
      <c r="F378" s="331"/>
      <c r="G378" s="333">
        <f t="shared" si="7"/>
        <v>522.12999999998522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46124</v>
      </c>
      <c r="D379" s="299" t="s">
        <v>319</v>
      </c>
      <c r="E379" s="331">
        <v>24.47</v>
      </c>
      <c r="F379" s="331"/>
      <c r="G379" s="333">
        <f t="shared" si="7"/>
        <v>535.21999999998525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8</v>
      </c>
      <c r="C380" s="298">
        <v>46124</v>
      </c>
      <c r="D380" s="299" t="s">
        <v>319</v>
      </c>
      <c r="E380" s="331">
        <v>14.29</v>
      </c>
      <c r="F380" s="331"/>
      <c r="G380" s="333">
        <f t="shared" si="7"/>
        <v>559.68999999998528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294</v>
      </c>
      <c r="B381" s="330">
        <v>22</v>
      </c>
      <c r="C381" s="298">
        <v>46124</v>
      </c>
      <c r="D381" s="299" t="s">
        <v>835</v>
      </c>
      <c r="E381" s="331">
        <v>9.57</v>
      </c>
      <c r="F381" s="331"/>
      <c r="G381" s="333">
        <f t="shared" si="7"/>
        <v>573.97999999998524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3</v>
      </c>
      <c r="C382" s="298">
        <v>46124</v>
      </c>
      <c r="D382" s="299" t="s">
        <v>351</v>
      </c>
      <c r="E382" s="331">
        <v>25</v>
      </c>
      <c r="F382" s="331"/>
      <c r="G382" s="333">
        <f t="shared" si="7"/>
        <v>583.54999999998529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22</v>
      </c>
      <c r="C383" s="298">
        <v>46123</v>
      </c>
      <c r="D383" s="299" t="s">
        <v>352</v>
      </c>
      <c r="E383" s="331">
        <v>19.16</v>
      </c>
      <c r="F383" s="331"/>
      <c r="G383" s="333">
        <f t="shared" si="7"/>
        <v>608.54999999998529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46123</v>
      </c>
      <c r="D384" s="299" t="s">
        <v>301</v>
      </c>
      <c r="E384" s="331">
        <v>20.91</v>
      </c>
      <c r="F384" s="331"/>
      <c r="G384" s="333">
        <f t="shared" si="7"/>
        <v>627.70999999998526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46123</v>
      </c>
      <c r="D385" s="299" t="s">
        <v>296</v>
      </c>
      <c r="E385" s="331">
        <v>12.44</v>
      </c>
      <c r="F385" s="331"/>
      <c r="G385" s="333">
        <f t="shared" si="7"/>
        <v>648.61999999998523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2</v>
      </c>
      <c r="C386" s="298">
        <v>46123</v>
      </c>
      <c r="D386" s="299" t="s">
        <v>353</v>
      </c>
      <c r="E386" s="331">
        <v>41.34</v>
      </c>
      <c r="F386" s="331"/>
      <c r="G386" s="333">
        <f t="shared" si="7"/>
        <v>661.05999999998528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46122</v>
      </c>
      <c r="D387" s="299" t="s">
        <v>446</v>
      </c>
      <c r="E387" s="331">
        <v>-0.04</v>
      </c>
      <c r="F387" s="331"/>
      <c r="G387" s="333">
        <f t="shared" si="7"/>
        <v>702.39999999998531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5</v>
      </c>
      <c r="C388" s="298">
        <v>46122</v>
      </c>
      <c r="D388" s="299" t="s">
        <v>354</v>
      </c>
      <c r="E388" s="331">
        <v>372</v>
      </c>
      <c r="F388" s="331"/>
      <c r="G388" s="333">
        <f t="shared" si="7"/>
        <v>702.35999999998535</v>
      </c>
      <c r="H388" s="334" t="s">
        <v>298</v>
      </c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46122</v>
      </c>
      <c r="D389" s="299" t="s">
        <v>355</v>
      </c>
      <c r="E389" s="331">
        <v>15.22</v>
      </c>
      <c r="F389" s="331"/>
      <c r="G389" s="333">
        <f t="shared" si="7"/>
        <v>1074.3599999999853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3</v>
      </c>
      <c r="C390" s="298">
        <v>46122</v>
      </c>
      <c r="D390" s="299" t="s">
        <v>296</v>
      </c>
      <c r="E390" s="331">
        <v>9.5500000000000007</v>
      </c>
      <c r="F390" s="331"/>
      <c r="G390" s="333">
        <f t="shared" si="7"/>
        <v>1089.5799999999854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8</v>
      </c>
      <c r="C391" s="298">
        <v>46122</v>
      </c>
      <c r="D391" s="299" t="s">
        <v>356</v>
      </c>
      <c r="E391" s="331">
        <v>52.65</v>
      </c>
      <c r="F391" s="331"/>
      <c r="G391" s="333">
        <f t="shared" si="7"/>
        <v>1099.1299999999853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1</v>
      </c>
      <c r="C392" s="298">
        <v>46122</v>
      </c>
      <c r="D392" s="299" t="s">
        <v>311</v>
      </c>
      <c r="E392" s="331">
        <v>68.989999999999995</v>
      </c>
      <c r="F392" s="331"/>
      <c r="G392" s="333">
        <f t="shared" si="7"/>
        <v>1151.7799999999854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46122</v>
      </c>
      <c r="D393" s="299" t="s">
        <v>324</v>
      </c>
      <c r="E393" s="331">
        <v>17.37</v>
      </c>
      <c r="F393" s="331"/>
      <c r="G393" s="333">
        <f t="shared" si="7"/>
        <v>1220.7699999999854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8</v>
      </c>
      <c r="C394" s="298">
        <v>46121</v>
      </c>
      <c r="D394" s="299" t="s">
        <v>357</v>
      </c>
      <c r="E394" s="331">
        <v>64.42</v>
      </c>
      <c r="F394" s="331"/>
      <c r="G394" s="333">
        <f t="shared" si="7"/>
        <v>1238.1399999999853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46121</v>
      </c>
      <c r="D395" s="299" t="s">
        <v>358</v>
      </c>
      <c r="E395" s="331">
        <v>9.4700000000000006</v>
      </c>
      <c r="F395" s="331"/>
      <c r="G395" s="333">
        <f t="shared" si="7"/>
        <v>1302.5599999999854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5</v>
      </c>
      <c r="C396" s="298">
        <v>46121</v>
      </c>
      <c r="D396" s="299" t="s">
        <v>854</v>
      </c>
      <c r="E396" s="331">
        <v>10.68</v>
      </c>
      <c r="F396" s="331"/>
      <c r="G396" s="333">
        <f t="shared" si="7"/>
        <v>1312.0299999999854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7</v>
      </c>
      <c r="C397" s="298">
        <v>46121</v>
      </c>
      <c r="D397" s="299" t="s">
        <v>359</v>
      </c>
      <c r="E397" s="331">
        <v>68.010000000000005</v>
      </c>
      <c r="F397" s="331"/>
      <c r="G397" s="333">
        <f t="shared" si="7"/>
        <v>1322.7099999999855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4</v>
      </c>
      <c r="C398" s="298">
        <v>46121</v>
      </c>
      <c r="D398" s="299" t="s">
        <v>310</v>
      </c>
      <c r="E398" s="331">
        <v>40.85</v>
      </c>
      <c r="F398" s="331"/>
      <c r="G398" s="333">
        <f t="shared" si="7"/>
        <v>1390.7199999999855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46121</v>
      </c>
      <c r="D399" s="299" t="s">
        <v>360</v>
      </c>
      <c r="E399" s="331">
        <v>25</v>
      </c>
      <c r="F399" s="331"/>
      <c r="G399" s="333">
        <f t="shared" si="7"/>
        <v>1431.5699999999854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18</v>
      </c>
      <c r="C400" s="298">
        <v>46120</v>
      </c>
      <c r="D400" s="299" t="s">
        <v>361</v>
      </c>
      <c r="E400" s="331">
        <v>400</v>
      </c>
      <c r="F400" s="331"/>
      <c r="G400" s="333">
        <f t="shared" si="7"/>
        <v>1456.5699999999854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335</v>
      </c>
      <c r="B401" s="330" t="s">
        <v>335</v>
      </c>
      <c r="C401" s="298">
        <v>46120</v>
      </c>
      <c r="D401" s="299" t="s">
        <v>447</v>
      </c>
      <c r="E401" s="331">
        <v>44.96</v>
      </c>
      <c r="F401" s="331"/>
      <c r="G401" s="333">
        <f t="shared" si="7"/>
        <v>1856.5699999999854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13</v>
      </c>
      <c r="C402" s="298">
        <v>46120</v>
      </c>
      <c r="D402" s="299" t="s">
        <v>182</v>
      </c>
      <c r="E402" s="331">
        <v>104.98</v>
      </c>
      <c r="F402" s="331"/>
      <c r="G402" s="333">
        <f t="shared" si="7"/>
        <v>1901.5299999999854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46120</v>
      </c>
      <c r="D403" s="299" t="s">
        <v>296</v>
      </c>
      <c r="E403" s="331">
        <v>13.8</v>
      </c>
      <c r="F403" s="331"/>
      <c r="G403" s="333">
        <f t="shared" si="7"/>
        <v>2006.5099999999854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4</v>
      </c>
      <c r="C404" s="298">
        <v>46120</v>
      </c>
      <c r="D404" s="299" t="s">
        <v>295</v>
      </c>
      <c r="E404" s="331">
        <v>37.92</v>
      </c>
      <c r="F404" s="331"/>
      <c r="G404" s="333">
        <f t="shared" si="7"/>
        <v>2020.3099999999854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46120</v>
      </c>
      <c r="D405" s="299" t="s">
        <v>300</v>
      </c>
      <c r="E405" s="331">
        <v>56.68</v>
      </c>
      <c r="F405" s="331"/>
      <c r="G405" s="333">
        <f t="shared" si="7"/>
        <v>2058.2299999999855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6</v>
      </c>
      <c r="C406" s="298">
        <v>46120</v>
      </c>
      <c r="D406" s="299" t="s">
        <v>362</v>
      </c>
      <c r="E406" s="331">
        <v>29.26</v>
      </c>
      <c r="F406" s="331"/>
      <c r="G406" s="333">
        <f t="shared" si="7"/>
        <v>2114.9099999999853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9</v>
      </c>
      <c r="C407" s="298">
        <v>46119</v>
      </c>
      <c r="D407" s="299" t="s">
        <v>58</v>
      </c>
      <c r="E407" s="331">
        <v>1281.53</v>
      </c>
      <c r="F407" s="331"/>
      <c r="G407" s="333">
        <f t="shared" si="7"/>
        <v>2144.1699999999855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4</v>
      </c>
      <c r="C408" s="298">
        <v>46119</v>
      </c>
      <c r="D408" s="299" t="s">
        <v>363</v>
      </c>
      <c r="E408" s="331">
        <v>25.84</v>
      </c>
      <c r="F408" s="331"/>
      <c r="G408" s="333">
        <f t="shared" si="7"/>
        <v>3425.6999999999853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8</v>
      </c>
      <c r="C409" s="298">
        <v>46119</v>
      </c>
      <c r="D409" s="299" t="s">
        <v>319</v>
      </c>
      <c r="E409" s="331">
        <v>12.05</v>
      </c>
      <c r="F409" s="331"/>
      <c r="G409" s="333">
        <f t="shared" si="7"/>
        <v>3451.5399999999854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4</v>
      </c>
      <c r="C410" s="298">
        <v>46119</v>
      </c>
      <c r="D410" s="299" t="s">
        <v>334</v>
      </c>
      <c r="E410" s="331">
        <v>82.04</v>
      </c>
      <c r="F410" s="331"/>
      <c r="G410" s="333">
        <f t="shared" si="7"/>
        <v>3463.5899999999856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2</v>
      </c>
      <c r="C411" s="298">
        <v>46119</v>
      </c>
      <c r="D411" s="299" t="s">
        <v>364</v>
      </c>
      <c r="E411" s="331">
        <v>22.92</v>
      </c>
      <c r="F411" s="331"/>
      <c r="G411" s="333">
        <f t="shared" si="7"/>
        <v>3545.6299999999856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5</v>
      </c>
      <c r="C412" s="298">
        <v>46118</v>
      </c>
      <c r="D412" s="299" t="s">
        <v>365</v>
      </c>
      <c r="E412" s="331">
        <v>400</v>
      </c>
      <c r="F412" s="331"/>
      <c r="G412" s="333">
        <f t="shared" si="7"/>
        <v>3568.5499999999856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294</v>
      </c>
      <c r="B413" s="330">
        <v>14</v>
      </c>
      <c r="C413" s="298">
        <v>46118</v>
      </c>
      <c r="D413" s="299" t="s">
        <v>366</v>
      </c>
      <c r="E413" s="331">
        <v>66.67</v>
      </c>
      <c r="F413" s="331"/>
      <c r="G413" s="333">
        <f t="shared" si="7"/>
        <v>3968.5499999999856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14</v>
      </c>
      <c r="C414" s="298">
        <v>46118</v>
      </c>
      <c r="D414" s="299" t="s">
        <v>367</v>
      </c>
      <c r="E414" s="331">
        <v>70.25</v>
      </c>
      <c r="F414" s="331"/>
      <c r="G414" s="333">
        <f t="shared" si="7"/>
        <v>4035.2199999999857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1</v>
      </c>
      <c r="C415" s="298">
        <v>46117</v>
      </c>
      <c r="D415" s="299" t="s">
        <v>368</v>
      </c>
      <c r="E415" s="331">
        <v>25.6</v>
      </c>
      <c r="F415" s="331"/>
      <c r="G415" s="333">
        <f t="shared" si="7"/>
        <v>4105.4699999999857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8</v>
      </c>
      <c r="C416" s="298">
        <v>46117</v>
      </c>
      <c r="D416" s="299" t="s">
        <v>319</v>
      </c>
      <c r="E416" s="331">
        <v>8.56</v>
      </c>
      <c r="F416" s="331"/>
      <c r="G416" s="333">
        <f t="shared" si="7"/>
        <v>4131.0699999999861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6</v>
      </c>
      <c r="C417" s="298">
        <v>46117</v>
      </c>
      <c r="D417" s="299" t="s">
        <v>369</v>
      </c>
      <c r="E417" s="331">
        <v>301.67</v>
      </c>
      <c r="F417" s="331"/>
      <c r="G417" s="333">
        <f t="shared" si="7"/>
        <v>4139.6299999999865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1</v>
      </c>
      <c r="C418" s="298">
        <v>46116</v>
      </c>
      <c r="D418" s="299" t="s">
        <v>306</v>
      </c>
      <c r="E418" s="331">
        <v>176.85</v>
      </c>
      <c r="F418" s="331"/>
      <c r="G418" s="333">
        <f t="shared" si="7"/>
        <v>4441.2999999999865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1</v>
      </c>
      <c r="C419" s="298">
        <v>46116</v>
      </c>
      <c r="D419" s="299" t="s">
        <v>311</v>
      </c>
      <c r="E419" s="331">
        <v>139.34</v>
      </c>
      <c r="F419" s="331"/>
      <c r="G419" s="333">
        <f t="shared" si="7"/>
        <v>4618.1499999999869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17</v>
      </c>
      <c r="C420" s="298">
        <v>46116</v>
      </c>
      <c r="D420" s="299" t="s">
        <v>370</v>
      </c>
      <c r="E420" s="331">
        <v>99</v>
      </c>
      <c r="F420" s="331"/>
      <c r="G420" s="333">
        <f t="shared" si="7"/>
        <v>4757.489999999987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46116</v>
      </c>
      <c r="D421" s="299" t="s">
        <v>371</v>
      </c>
      <c r="E421" s="331">
        <v>34</v>
      </c>
      <c r="F421" s="331"/>
      <c r="G421" s="333">
        <f t="shared" si="7"/>
        <v>4856.489999999987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3</v>
      </c>
      <c r="C422" s="298">
        <v>46116</v>
      </c>
      <c r="D422" s="299" t="s">
        <v>348</v>
      </c>
      <c r="E422" s="331">
        <v>10.24</v>
      </c>
      <c r="F422" s="331"/>
      <c r="G422" s="333">
        <f t="shared" si="7"/>
        <v>4890.489999999987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7</v>
      </c>
      <c r="C423" s="298">
        <v>46115</v>
      </c>
      <c r="D423" s="299" t="s">
        <v>372</v>
      </c>
      <c r="E423" s="331">
        <v>100</v>
      </c>
      <c r="F423" s="331"/>
      <c r="G423" s="333">
        <f t="shared" si="7"/>
        <v>4900.7299999999868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6</v>
      </c>
      <c r="C424" s="298">
        <v>46115</v>
      </c>
      <c r="D424" s="299" t="s">
        <v>300</v>
      </c>
      <c r="E424" s="331">
        <v>7.68</v>
      </c>
      <c r="F424" s="331"/>
      <c r="G424" s="333">
        <f t="shared" si="7"/>
        <v>5000.7299999999868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46115</v>
      </c>
      <c r="D425" s="299" t="s">
        <v>296</v>
      </c>
      <c r="E425" s="331">
        <v>8.7200000000000006</v>
      </c>
      <c r="F425" s="331"/>
      <c r="G425" s="333">
        <f t="shared" si="7"/>
        <v>5008.4099999999871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46114</v>
      </c>
      <c r="D426" s="299" t="s">
        <v>373</v>
      </c>
      <c r="E426" s="331">
        <v>81.739999999999995</v>
      </c>
      <c r="F426" s="331"/>
      <c r="G426" s="333">
        <f t="shared" si="7"/>
        <v>5017.1299999999874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284</v>
      </c>
      <c r="B427" s="330">
        <v>36</v>
      </c>
      <c r="C427" s="298">
        <v>46114</v>
      </c>
      <c r="D427" s="299" t="s">
        <v>374</v>
      </c>
      <c r="E427" s="331">
        <v>50</v>
      </c>
      <c r="F427" s="331"/>
      <c r="G427" s="333">
        <f t="shared" si="7"/>
        <v>5098.8699999999872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22</v>
      </c>
      <c r="C428" s="298">
        <v>46114</v>
      </c>
      <c r="D428" s="299" t="s">
        <v>375</v>
      </c>
      <c r="E428" s="331">
        <v>6.37</v>
      </c>
      <c r="F428" s="331"/>
      <c r="G428" s="333">
        <f t="shared" si="7"/>
        <v>5148.8699999999872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46114</v>
      </c>
      <c r="D429" s="299" t="s">
        <v>326</v>
      </c>
      <c r="E429" s="331">
        <v>55.22</v>
      </c>
      <c r="F429" s="331"/>
      <c r="G429" s="333">
        <f t="shared" si="7"/>
        <v>5155.239999999987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8</v>
      </c>
      <c r="C430" s="298">
        <v>46114</v>
      </c>
      <c r="D430" s="299" t="s">
        <v>319</v>
      </c>
      <c r="E430" s="331">
        <v>8.5</v>
      </c>
      <c r="F430" s="331"/>
      <c r="G430" s="333">
        <f t="shared" si="7"/>
        <v>5210.4599999999873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4</v>
      </c>
      <c r="C431" s="298">
        <v>46114</v>
      </c>
      <c r="D431" s="299" t="s">
        <v>334</v>
      </c>
      <c r="E431" s="331">
        <v>38.99</v>
      </c>
      <c r="F431" s="331"/>
      <c r="G431" s="333">
        <f t="shared" si="7"/>
        <v>5218.9599999999873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291</v>
      </c>
      <c r="B432" s="330">
        <v>39</v>
      </c>
      <c r="C432" s="298">
        <v>46113</v>
      </c>
      <c r="D432" s="299" t="s">
        <v>292</v>
      </c>
      <c r="E432" s="331"/>
      <c r="F432" s="331">
        <v>2763.78</v>
      </c>
      <c r="G432" s="333">
        <f t="shared" si="7"/>
        <v>5257.9499999999871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4</v>
      </c>
      <c r="C433" s="298">
        <v>46113</v>
      </c>
      <c r="D433" s="299" t="s">
        <v>296</v>
      </c>
      <c r="E433" s="331">
        <v>36.090000000000003</v>
      </c>
      <c r="F433" s="331"/>
      <c r="G433" s="333">
        <f t="shared" si="7"/>
        <v>2494.1699999999869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4</v>
      </c>
      <c r="C434" s="298">
        <v>46113</v>
      </c>
      <c r="D434" s="299" t="s">
        <v>310</v>
      </c>
      <c r="E434" s="331">
        <v>80</v>
      </c>
      <c r="F434" s="331"/>
      <c r="G434" s="333">
        <f t="shared" si="7"/>
        <v>2530.259999999987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7</v>
      </c>
      <c r="C435" s="298">
        <v>46113</v>
      </c>
      <c r="D435" s="299" t="s">
        <v>320</v>
      </c>
      <c r="E435" s="331">
        <v>47.84</v>
      </c>
      <c r="F435" s="331"/>
      <c r="G435" s="333">
        <f t="shared" si="7"/>
        <v>2610.259999999987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7</v>
      </c>
      <c r="C436" s="298">
        <v>46113</v>
      </c>
      <c r="D436" s="299" t="s">
        <v>320</v>
      </c>
      <c r="E436" s="331">
        <v>21.25</v>
      </c>
      <c r="F436" s="331"/>
      <c r="G436" s="333">
        <f t="shared" si="7"/>
        <v>2658.0999999999872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2</v>
      </c>
      <c r="C437" s="298">
        <v>46113</v>
      </c>
      <c r="D437" s="299" t="s">
        <v>376</v>
      </c>
      <c r="E437" s="331">
        <v>42.9</v>
      </c>
      <c r="F437" s="331"/>
      <c r="G437" s="333">
        <f t="shared" si="7"/>
        <v>2679.3499999999872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284</v>
      </c>
      <c r="B438" s="330">
        <v>37</v>
      </c>
      <c r="C438" s="298">
        <v>46112</v>
      </c>
      <c r="D438" s="299" t="s">
        <v>377</v>
      </c>
      <c r="E438" s="331">
        <v>4309.58</v>
      </c>
      <c r="F438" s="331"/>
      <c r="G438" s="333">
        <f t="shared" si="7"/>
        <v>2722.2499999999873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286</v>
      </c>
      <c r="B439" s="330">
        <v>25</v>
      </c>
      <c r="C439" s="298">
        <v>46112</v>
      </c>
      <c r="D439" s="298" t="s">
        <v>204</v>
      </c>
      <c r="E439" s="331">
        <v>350</v>
      </c>
      <c r="F439" s="331"/>
      <c r="G439" s="333">
        <f t="shared" si="7"/>
        <v>7031.8299999999872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286</v>
      </c>
      <c r="B440" s="330">
        <v>26</v>
      </c>
      <c r="C440" s="298">
        <v>46112</v>
      </c>
      <c r="D440" s="298" t="s">
        <v>205</v>
      </c>
      <c r="E440" s="331">
        <v>320</v>
      </c>
      <c r="F440" s="331"/>
      <c r="G440" s="333">
        <f t="shared" si="7"/>
        <v>7381.8299999999872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286</v>
      </c>
      <c r="B441" s="330">
        <v>27</v>
      </c>
      <c r="C441" s="298">
        <v>46112</v>
      </c>
      <c r="D441" s="298" t="s">
        <v>206</v>
      </c>
      <c r="E441" s="331">
        <v>25</v>
      </c>
      <c r="F441" s="331"/>
      <c r="G441" s="333">
        <f t="shared" si="7"/>
        <v>7701.8299999999872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286</v>
      </c>
      <c r="B442" s="330">
        <v>28</v>
      </c>
      <c r="C442" s="298">
        <v>46112</v>
      </c>
      <c r="D442" s="298" t="s">
        <v>207</v>
      </c>
      <c r="E442" s="331">
        <v>25</v>
      </c>
      <c r="F442" s="331"/>
      <c r="G442" s="333">
        <f t="shared" si="7"/>
        <v>7726.8299999999872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286</v>
      </c>
      <c r="B443" s="330">
        <v>29</v>
      </c>
      <c r="C443" s="298">
        <v>46112</v>
      </c>
      <c r="D443" s="298" t="s">
        <v>208</v>
      </c>
      <c r="E443" s="331">
        <v>45</v>
      </c>
      <c r="F443" s="331"/>
      <c r="G443" s="333">
        <f t="shared" si="7"/>
        <v>7751.8299999999872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286</v>
      </c>
      <c r="B444" s="330">
        <v>30</v>
      </c>
      <c r="C444" s="298">
        <v>46112</v>
      </c>
      <c r="D444" s="298" t="s">
        <v>209</v>
      </c>
      <c r="E444" s="331">
        <v>400</v>
      </c>
      <c r="F444" s="331"/>
      <c r="G444" s="333">
        <f t="shared" si="7"/>
        <v>7796.8299999999872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286</v>
      </c>
      <c r="B445" s="330">
        <v>31</v>
      </c>
      <c r="C445" s="298">
        <v>46112</v>
      </c>
      <c r="D445" s="298" t="s">
        <v>210</v>
      </c>
      <c r="E445" s="331">
        <v>375</v>
      </c>
      <c r="F445" s="331"/>
      <c r="G445" s="333">
        <f t="shared" si="7"/>
        <v>8196.8299999999872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286</v>
      </c>
      <c r="B446" s="330">
        <v>32</v>
      </c>
      <c r="C446" s="298">
        <v>46112</v>
      </c>
      <c r="D446" s="298" t="s">
        <v>211</v>
      </c>
      <c r="E446" s="331">
        <v>100</v>
      </c>
      <c r="F446" s="331"/>
      <c r="G446" s="333">
        <f t="shared" si="7"/>
        <v>8571.8299999999872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286</v>
      </c>
      <c r="B447" s="330">
        <v>33</v>
      </c>
      <c r="C447" s="298">
        <v>46112</v>
      </c>
      <c r="D447" s="298" t="s">
        <v>212</v>
      </c>
      <c r="E447" s="331">
        <v>85</v>
      </c>
      <c r="F447" s="331"/>
      <c r="G447" s="333">
        <f t="shared" si="7"/>
        <v>8671.8299999999872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286</v>
      </c>
      <c r="B448" s="330">
        <v>34</v>
      </c>
      <c r="C448" s="298">
        <v>46112</v>
      </c>
      <c r="D448" s="298" t="s">
        <v>213</v>
      </c>
      <c r="E448" s="331">
        <v>230</v>
      </c>
      <c r="F448" s="331"/>
      <c r="G448" s="333">
        <f t="shared" si="7"/>
        <v>8756.8299999999872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286</v>
      </c>
      <c r="B449" s="330">
        <v>35</v>
      </c>
      <c r="C449" s="298">
        <v>46112</v>
      </c>
      <c r="D449" s="298" t="s">
        <v>214</v>
      </c>
      <c r="E449" s="331">
        <v>45</v>
      </c>
      <c r="F449" s="331"/>
      <c r="G449" s="333">
        <f t="shared" si="7"/>
        <v>8986.8299999999872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6</v>
      </c>
      <c r="C450" s="298">
        <v>46112</v>
      </c>
      <c r="D450" s="298" t="s">
        <v>378</v>
      </c>
      <c r="E450" s="331">
        <v>40</v>
      </c>
      <c r="F450" s="331"/>
      <c r="G450" s="333">
        <f t="shared" si="7"/>
        <v>9031.8299999999872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42</v>
      </c>
      <c r="C451" s="298">
        <v>46112</v>
      </c>
      <c r="D451" s="298" t="s">
        <v>200</v>
      </c>
      <c r="E451" s="331">
        <v>59</v>
      </c>
      <c r="F451" s="331"/>
      <c r="G451" s="333">
        <f t="shared" si="7"/>
        <v>9071.8299999999872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43</v>
      </c>
      <c r="C452" s="298">
        <v>46112</v>
      </c>
      <c r="D452" s="298" t="s">
        <v>201</v>
      </c>
      <c r="E452" s="331">
        <v>42.84</v>
      </c>
      <c r="F452" s="331"/>
      <c r="G452" s="333">
        <f t="shared" si="7"/>
        <v>9130.8299999999872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6</v>
      </c>
      <c r="C453" s="298">
        <v>46112</v>
      </c>
      <c r="D453" s="298" t="s">
        <v>300</v>
      </c>
      <c r="E453" s="331">
        <v>57.21</v>
      </c>
      <c r="F453" s="331"/>
      <c r="G453" s="333">
        <f t="shared" si="7"/>
        <v>9173.6699999999873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8</v>
      </c>
      <c r="C454" s="298">
        <v>46112</v>
      </c>
      <c r="D454" s="298" t="s">
        <v>296</v>
      </c>
      <c r="E454" s="331">
        <v>11.18</v>
      </c>
      <c r="F454" s="331"/>
      <c r="G454" s="333">
        <f t="shared" si="7"/>
        <v>9230.8799999999865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10</v>
      </c>
      <c r="C455" s="298">
        <v>46112</v>
      </c>
      <c r="D455" s="298" t="s">
        <v>176</v>
      </c>
      <c r="E455" s="331">
        <v>17.899999999999999</v>
      </c>
      <c r="F455" s="331"/>
      <c r="G455" s="333">
        <f t="shared" si="7"/>
        <v>9242.0599999999868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46111</v>
      </c>
      <c r="D456" s="298" t="s">
        <v>334</v>
      </c>
      <c r="E456" s="331">
        <v>23.83</v>
      </c>
      <c r="F456" s="331"/>
      <c r="G456" s="333">
        <f t="shared" si="7"/>
        <v>9259.9599999999864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291</v>
      </c>
      <c r="B457" s="330">
        <v>38</v>
      </c>
      <c r="C457" s="298">
        <v>46111</v>
      </c>
      <c r="D457" s="299" t="s">
        <v>293</v>
      </c>
      <c r="E457" s="331"/>
      <c r="F457" s="331">
        <v>4278.1400000000003</v>
      </c>
      <c r="G457" s="333">
        <f t="shared" si="7"/>
        <v>9283.7899999999863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3</v>
      </c>
      <c r="C458" s="298">
        <v>46111</v>
      </c>
      <c r="D458" s="299" t="s">
        <v>351</v>
      </c>
      <c r="E458" s="331">
        <v>30</v>
      </c>
      <c r="F458" s="331"/>
      <c r="G458" s="333">
        <f t="shared" si="7"/>
        <v>5005.649999999986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6</v>
      </c>
      <c r="C459" s="298">
        <v>46111</v>
      </c>
      <c r="D459" s="299" t="s">
        <v>300</v>
      </c>
      <c r="E459" s="331">
        <v>15.96</v>
      </c>
      <c r="F459" s="331"/>
      <c r="G459" s="333">
        <f t="shared" si="7"/>
        <v>5035.649999999986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3</v>
      </c>
      <c r="C460" s="298">
        <v>46111</v>
      </c>
      <c r="D460" s="299" t="s">
        <v>379</v>
      </c>
      <c r="E460" s="331">
        <v>18.96</v>
      </c>
      <c r="F460" s="331"/>
      <c r="G460" s="333">
        <f t="shared" si="7"/>
        <v>5051.609999999986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1</v>
      </c>
      <c r="C461" s="298">
        <v>46110</v>
      </c>
      <c r="D461" s="299" t="s">
        <v>311</v>
      </c>
      <c r="E461" s="331">
        <v>144.22</v>
      </c>
      <c r="F461" s="331"/>
      <c r="G461" s="333">
        <f t="shared" si="7"/>
        <v>5070.5699999999861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7</v>
      </c>
      <c r="C462" s="298">
        <v>46110</v>
      </c>
      <c r="D462" s="299" t="s">
        <v>380</v>
      </c>
      <c r="E462" s="331">
        <v>181.04</v>
      </c>
      <c r="F462" s="331"/>
      <c r="G462" s="333">
        <f t="shared" si="7"/>
        <v>5214.7899999999863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46110</v>
      </c>
      <c r="D463" s="299" t="s">
        <v>381</v>
      </c>
      <c r="E463" s="331">
        <v>196.9</v>
      </c>
      <c r="F463" s="331"/>
      <c r="G463" s="333">
        <f t="shared" si="7"/>
        <v>5395.8299999999863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3</v>
      </c>
      <c r="C464" s="298">
        <v>46110</v>
      </c>
      <c r="D464" s="299" t="s">
        <v>382</v>
      </c>
      <c r="E464" s="331">
        <v>7.5</v>
      </c>
      <c r="F464" s="331"/>
      <c r="G464" s="333">
        <f t="shared" si="7"/>
        <v>5592.7299999999859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8</v>
      </c>
      <c r="C465" s="298">
        <v>46109</v>
      </c>
      <c r="D465" s="299" t="s">
        <v>319</v>
      </c>
      <c r="E465" s="331">
        <v>11.7</v>
      </c>
      <c r="F465" s="331"/>
      <c r="G465" s="333">
        <f t="shared" si="7"/>
        <v>5600.2299999999859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46109</v>
      </c>
      <c r="D466" s="299" t="s">
        <v>308</v>
      </c>
      <c r="E466" s="331">
        <v>210.76</v>
      </c>
      <c r="F466" s="331"/>
      <c r="G466" s="333">
        <f t="shared" si="7"/>
        <v>5611.9299999999857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4</v>
      </c>
      <c r="C467" s="298">
        <v>46109</v>
      </c>
      <c r="D467" s="299" t="s">
        <v>310</v>
      </c>
      <c r="E467" s="331">
        <v>46.9</v>
      </c>
      <c r="F467" s="331"/>
      <c r="G467" s="333">
        <f t="shared" si="7"/>
        <v>5822.689999999986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1</v>
      </c>
      <c r="C468" s="298">
        <v>46109</v>
      </c>
      <c r="D468" s="299" t="s">
        <v>329</v>
      </c>
      <c r="E468" s="331">
        <v>179.1</v>
      </c>
      <c r="F468" s="331"/>
      <c r="G468" s="333">
        <f t="shared" si="7"/>
        <v>5869.5899999999856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8</v>
      </c>
      <c r="C469" s="298">
        <v>46109</v>
      </c>
      <c r="D469" s="299" t="s">
        <v>308</v>
      </c>
      <c r="E469" s="331">
        <v>31.97</v>
      </c>
      <c r="F469" s="331"/>
      <c r="G469" s="333">
        <f t="shared" si="7"/>
        <v>6048.689999999986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46109</v>
      </c>
      <c r="D470" s="299" t="s">
        <v>308</v>
      </c>
      <c r="E470" s="331">
        <v>12.19</v>
      </c>
      <c r="F470" s="331"/>
      <c r="G470" s="333">
        <f t="shared" si="7"/>
        <v>6080.6599999999862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291</v>
      </c>
      <c r="B471" s="330">
        <v>41</v>
      </c>
      <c r="C471" s="298">
        <v>46108</v>
      </c>
      <c r="D471" s="299" t="s">
        <v>383</v>
      </c>
      <c r="E471" s="331"/>
      <c r="F471" s="331">
        <v>400</v>
      </c>
      <c r="G471" s="333">
        <f t="shared" si="7"/>
        <v>6092.8499999999858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46108</v>
      </c>
      <c r="D472" s="299" t="s">
        <v>301</v>
      </c>
      <c r="E472" s="331">
        <v>19.5</v>
      </c>
      <c r="F472" s="331"/>
      <c r="G472" s="333">
        <f t="shared" si="7"/>
        <v>5692.8499999999858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46108</v>
      </c>
      <c r="D473" s="299" t="s">
        <v>296</v>
      </c>
      <c r="E473" s="331">
        <v>11.48</v>
      </c>
      <c r="F473" s="331"/>
      <c r="G473" s="333">
        <f t="shared" si="7"/>
        <v>5712.3499999999858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8</v>
      </c>
      <c r="C474" s="298">
        <v>46108</v>
      </c>
      <c r="D474" s="299" t="s">
        <v>334</v>
      </c>
      <c r="E474" s="331">
        <v>11.46</v>
      </c>
      <c r="F474" s="331"/>
      <c r="G474" s="333">
        <f t="shared" si="7"/>
        <v>5723.8299999999854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4</v>
      </c>
      <c r="C475" s="298">
        <v>46108</v>
      </c>
      <c r="D475" s="299" t="s">
        <v>334</v>
      </c>
      <c r="E475" s="331">
        <v>38.21</v>
      </c>
      <c r="F475" s="331"/>
      <c r="G475" s="333">
        <f t="shared" si="7"/>
        <v>5735.2899999999854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46108</v>
      </c>
      <c r="D476" s="299" t="s">
        <v>384</v>
      </c>
      <c r="E476" s="331">
        <v>69.95</v>
      </c>
      <c r="F476" s="331"/>
      <c r="G476" s="333">
        <f t="shared" si="7"/>
        <v>5773.4999999999854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3</v>
      </c>
      <c r="C477" s="298">
        <v>46108</v>
      </c>
      <c r="D477" s="299" t="s">
        <v>348</v>
      </c>
      <c r="E477" s="331">
        <v>10.78</v>
      </c>
      <c r="F477" s="331"/>
      <c r="G477" s="333">
        <f t="shared" si="7"/>
        <v>5843.4499999999853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46108</v>
      </c>
      <c r="D478" s="299" t="s">
        <v>300</v>
      </c>
      <c r="E478" s="331">
        <v>15.84</v>
      </c>
      <c r="F478" s="331"/>
      <c r="G478" s="333">
        <f t="shared" si="7"/>
        <v>5854.229999999985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8</v>
      </c>
      <c r="C479" s="298">
        <v>46108</v>
      </c>
      <c r="D479" s="299" t="s">
        <v>385</v>
      </c>
      <c r="E479" s="331">
        <v>22.48</v>
      </c>
      <c r="F479" s="331"/>
      <c r="G479" s="333">
        <f t="shared" si="7"/>
        <v>5870.0699999999852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46107</v>
      </c>
      <c r="D480" s="299" t="s">
        <v>358</v>
      </c>
      <c r="E480" s="331">
        <v>11.17</v>
      </c>
      <c r="F480" s="331"/>
      <c r="G480" s="333">
        <f t="shared" si="7"/>
        <v>5892.5499999999847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46107</v>
      </c>
      <c r="D481" s="299" t="s">
        <v>386</v>
      </c>
      <c r="E481" s="331">
        <v>14.38</v>
      </c>
      <c r="F481" s="331"/>
      <c r="G481" s="333">
        <f t="shared" si="7"/>
        <v>5903.7199999999848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8</v>
      </c>
      <c r="C482" s="298">
        <v>46107</v>
      </c>
      <c r="D482" s="299" t="s">
        <v>387</v>
      </c>
      <c r="E482" s="331">
        <v>45</v>
      </c>
      <c r="F482" s="331"/>
      <c r="G482" s="333">
        <f t="shared" si="7"/>
        <v>5918.0999999999849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46107</v>
      </c>
      <c r="D483" s="299" t="s">
        <v>324</v>
      </c>
      <c r="E483" s="331">
        <v>9.0299999999999994</v>
      </c>
      <c r="F483" s="331"/>
      <c r="G483" s="333">
        <f t="shared" si="7"/>
        <v>5963.0999999999849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46107</v>
      </c>
      <c r="D484" s="299" t="s">
        <v>301</v>
      </c>
      <c r="E484" s="331">
        <v>30</v>
      </c>
      <c r="F484" s="331"/>
      <c r="G484" s="333">
        <f t="shared" si="7"/>
        <v>5972.1299999999846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46106</v>
      </c>
      <c r="D485" s="299" t="s">
        <v>388</v>
      </c>
      <c r="E485" s="331">
        <v>12</v>
      </c>
      <c r="F485" s="331"/>
      <c r="G485" s="333">
        <f t="shared" si="7"/>
        <v>6002.1299999999846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46106</v>
      </c>
      <c r="D486" s="299" t="s">
        <v>389</v>
      </c>
      <c r="E486" s="331">
        <v>20</v>
      </c>
      <c r="F486" s="331"/>
      <c r="G486" s="333">
        <f t="shared" si="7"/>
        <v>6014.1299999999846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46106</v>
      </c>
      <c r="D487" s="299" t="s">
        <v>296</v>
      </c>
      <c r="E487" s="331">
        <v>21.05</v>
      </c>
      <c r="F487" s="331"/>
      <c r="G487" s="333">
        <f t="shared" si="7"/>
        <v>6034.1299999999846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4</v>
      </c>
      <c r="C488" s="298">
        <v>46106</v>
      </c>
      <c r="D488" s="299" t="s">
        <v>296</v>
      </c>
      <c r="E488" s="331">
        <v>38.58</v>
      </c>
      <c r="F488" s="331"/>
      <c r="G488" s="333">
        <f t="shared" si="7"/>
        <v>6055.1799999999848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12</v>
      </c>
      <c r="C489" s="298">
        <v>46106</v>
      </c>
      <c r="D489" s="299" t="s">
        <v>314</v>
      </c>
      <c r="E489" s="331">
        <v>204.47</v>
      </c>
      <c r="F489" s="331"/>
      <c r="G489" s="333">
        <f t="shared" si="7"/>
        <v>6093.7599999999848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294</v>
      </c>
      <c r="B490" s="330">
        <v>24</v>
      </c>
      <c r="C490" s="298">
        <v>46105</v>
      </c>
      <c r="D490" s="299" t="s">
        <v>860</v>
      </c>
      <c r="E490" s="331">
        <v>86.58</v>
      </c>
      <c r="F490" s="331"/>
      <c r="G490" s="333">
        <f t="shared" si="7"/>
        <v>6298.229999999985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6</v>
      </c>
      <c r="C491" s="298">
        <v>46105</v>
      </c>
      <c r="D491" s="299" t="s">
        <v>389</v>
      </c>
      <c r="E491" s="331">
        <v>20</v>
      </c>
      <c r="F491" s="331"/>
      <c r="G491" s="333">
        <f t="shared" si="7"/>
        <v>6384.8099999999849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2</v>
      </c>
      <c r="C492" s="298">
        <v>46105</v>
      </c>
      <c r="D492" s="299" t="s">
        <v>390</v>
      </c>
      <c r="E492" s="331">
        <v>15.29</v>
      </c>
      <c r="F492" s="331"/>
      <c r="G492" s="333">
        <f t="shared" si="7"/>
        <v>6404.8099999999849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8</v>
      </c>
      <c r="C493" s="298">
        <v>46105</v>
      </c>
      <c r="D493" s="299" t="s">
        <v>308</v>
      </c>
      <c r="E493" s="331">
        <v>47.99</v>
      </c>
      <c r="F493" s="331"/>
      <c r="G493" s="333">
        <f t="shared" si="7"/>
        <v>6420.0999999999849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23</v>
      </c>
      <c r="C494" s="298">
        <v>46104</v>
      </c>
      <c r="D494" s="299" t="s">
        <v>67</v>
      </c>
      <c r="E494" s="331">
        <v>650.88</v>
      </c>
      <c r="F494" s="331"/>
      <c r="G494" s="333">
        <f t="shared" si="7"/>
        <v>6468.0899999999847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46104</v>
      </c>
      <c r="D495" s="299" t="s">
        <v>391</v>
      </c>
      <c r="E495" s="331">
        <v>46</v>
      </c>
      <c r="F495" s="331"/>
      <c r="G495" s="333">
        <f t="shared" si="7"/>
        <v>7118.9699999999848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46103</v>
      </c>
      <c r="D496" s="299" t="s">
        <v>392</v>
      </c>
      <c r="E496" s="331">
        <v>24.81</v>
      </c>
      <c r="F496" s="331"/>
      <c r="G496" s="333">
        <f t="shared" si="7"/>
        <v>7164.9699999999848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4</v>
      </c>
      <c r="C497" s="298">
        <v>46103</v>
      </c>
      <c r="D497" s="299" t="s">
        <v>296</v>
      </c>
      <c r="E497" s="331">
        <v>28.77</v>
      </c>
      <c r="F497" s="331"/>
      <c r="G497" s="333">
        <f t="shared" si="7"/>
        <v>7189.7799999999852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8</v>
      </c>
      <c r="C498" s="298">
        <v>46103</v>
      </c>
      <c r="D498" s="299" t="s">
        <v>296</v>
      </c>
      <c r="E498" s="331">
        <v>11.9</v>
      </c>
      <c r="F498" s="331"/>
      <c r="G498" s="333">
        <f t="shared" si="7"/>
        <v>7218.5499999999856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1</v>
      </c>
      <c r="C499" s="298">
        <v>46103</v>
      </c>
      <c r="D499" s="299" t="s">
        <v>300</v>
      </c>
      <c r="E499" s="331">
        <v>42.59</v>
      </c>
      <c r="F499" s="331"/>
      <c r="G499" s="333">
        <f t="shared" si="7"/>
        <v>7230.4499999999853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46103</v>
      </c>
      <c r="D500" s="299" t="s">
        <v>300</v>
      </c>
      <c r="E500" s="331">
        <v>17.579999999999998</v>
      </c>
      <c r="F500" s="331"/>
      <c r="G500" s="333">
        <f t="shared" si="7"/>
        <v>7273.0399999999854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1</v>
      </c>
      <c r="C501" s="298">
        <v>46103</v>
      </c>
      <c r="D501" s="299" t="s">
        <v>300</v>
      </c>
      <c r="E501" s="331">
        <v>11.99</v>
      </c>
      <c r="F501" s="331"/>
      <c r="G501" s="333">
        <f t="shared" si="7"/>
        <v>7290.6199999999853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1</v>
      </c>
      <c r="C502" s="298">
        <v>46103</v>
      </c>
      <c r="D502" s="299" t="s">
        <v>311</v>
      </c>
      <c r="E502" s="331">
        <v>81.31</v>
      </c>
      <c r="F502" s="331"/>
      <c r="G502" s="333">
        <f t="shared" si="7"/>
        <v>7302.6099999999851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1</v>
      </c>
      <c r="C503" s="298">
        <v>46103</v>
      </c>
      <c r="D503" s="299" t="s">
        <v>393</v>
      </c>
      <c r="E503" s="331">
        <v>38.44</v>
      </c>
      <c r="F503" s="331"/>
      <c r="G503" s="333">
        <f t="shared" si="7"/>
        <v>7383.9199999999855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46103</v>
      </c>
      <c r="D504" s="299" t="s">
        <v>394</v>
      </c>
      <c r="E504" s="331">
        <v>35.700000000000003</v>
      </c>
      <c r="F504" s="331"/>
      <c r="G504" s="333">
        <f t="shared" si="7"/>
        <v>7422.3599999999851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46102</v>
      </c>
      <c r="D505" s="299" t="s">
        <v>300</v>
      </c>
      <c r="E505" s="331">
        <v>10.64</v>
      </c>
      <c r="F505" s="331"/>
      <c r="G505" s="333">
        <f t="shared" si="7"/>
        <v>7458.0599999999849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1</v>
      </c>
      <c r="C506" s="298">
        <v>46102</v>
      </c>
      <c r="D506" s="299" t="s">
        <v>300</v>
      </c>
      <c r="E506" s="331">
        <v>28.69</v>
      </c>
      <c r="F506" s="331"/>
      <c r="G506" s="333">
        <f t="shared" si="7"/>
        <v>7468.6999999999853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3</v>
      </c>
      <c r="C507" s="298">
        <v>46102</v>
      </c>
      <c r="D507" s="299" t="s">
        <v>348</v>
      </c>
      <c r="E507" s="331">
        <v>11.59</v>
      </c>
      <c r="F507" s="331"/>
      <c r="G507" s="333">
        <f t="shared" si="7"/>
        <v>7497.3899999999849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291</v>
      </c>
      <c r="B508" s="330">
        <v>41</v>
      </c>
      <c r="C508" s="298">
        <v>46102</v>
      </c>
      <c r="D508" s="299" t="s">
        <v>383</v>
      </c>
      <c r="E508" s="331"/>
      <c r="F508" s="331">
        <v>400</v>
      </c>
      <c r="G508" s="333">
        <f t="shared" si="7"/>
        <v>7508.979999999985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5</v>
      </c>
      <c r="C509" s="298">
        <v>46102</v>
      </c>
      <c r="D509" s="299" t="s">
        <v>395</v>
      </c>
      <c r="E509" s="331">
        <v>170</v>
      </c>
      <c r="F509" s="331"/>
      <c r="G509" s="333">
        <f t="shared" si="7"/>
        <v>7108.979999999985</v>
      </c>
      <c r="H509" s="334" t="s">
        <v>298</v>
      </c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5</v>
      </c>
      <c r="C510" s="298">
        <v>46102</v>
      </c>
      <c r="D510" s="299" t="s">
        <v>354</v>
      </c>
      <c r="E510" s="331">
        <v>70</v>
      </c>
      <c r="F510" s="331"/>
      <c r="G510" s="333">
        <f t="shared" si="7"/>
        <v>7278.979999999985</v>
      </c>
      <c r="H510" s="334" t="s">
        <v>298</v>
      </c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5</v>
      </c>
      <c r="C511" s="298">
        <v>46102</v>
      </c>
      <c r="D511" s="299" t="s">
        <v>396</v>
      </c>
      <c r="E511" s="331">
        <v>40</v>
      </c>
      <c r="F511" s="331"/>
      <c r="G511" s="333">
        <f t="shared" ref="G511:G765" si="8">G512-E511+F511</f>
        <v>7348.979999999985</v>
      </c>
      <c r="H511" s="334" t="s">
        <v>298</v>
      </c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3</v>
      </c>
      <c r="C512" s="298">
        <v>46102</v>
      </c>
      <c r="D512" s="299" t="s">
        <v>348</v>
      </c>
      <c r="E512" s="331">
        <v>25</v>
      </c>
      <c r="F512" s="331"/>
      <c r="G512" s="333">
        <f t="shared" si="8"/>
        <v>7388.979999999985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1</v>
      </c>
      <c r="C513" s="298">
        <v>46102</v>
      </c>
      <c r="D513" s="299" t="s">
        <v>304</v>
      </c>
      <c r="E513" s="331">
        <v>65.19</v>
      </c>
      <c r="F513" s="331"/>
      <c r="G513" s="333">
        <f t="shared" si="8"/>
        <v>7413.979999999985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4</v>
      </c>
      <c r="C514" s="298">
        <v>46102</v>
      </c>
      <c r="D514" s="299" t="s">
        <v>310</v>
      </c>
      <c r="E514" s="331">
        <v>37.450000000000003</v>
      </c>
      <c r="F514" s="331"/>
      <c r="G514" s="333">
        <f t="shared" si="8"/>
        <v>7479.1699999999846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8</v>
      </c>
      <c r="C515" s="298">
        <v>46101</v>
      </c>
      <c r="D515" s="299" t="s">
        <v>356</v>
      </c>
      <c r="E515" s="331">
        <v>65.099999999999994</v>
      </c>
      <c r="F515" s="331"/>
      <c r="G515" s="333">
        <f t="shared" si="8"/>
        <v>7516.6199999999844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22</v>
      </c>
      <c r="C516" s="298">
        <v>46101</v>
      </c>
      <c r="D516" s="299" t="s">
        <v>323</v>
      </c>
      <c r="E516" s="331">
        <v>20.22</v>
      </c>
      <c r="F516" s="331"/>
      <c r="G516" s="333">
        <f t="shared" si="8"/>
        <v>7581.7199999999848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6</v>
      </c>
      <c r="C517" s="298">
        <v>46101</v>
      </c>
      <c r="D517" s="299" t="s">
        <v>433</v>
      </c>
      <c r="E517" s="331">
        <v>-73</v>
      </c>
      <c r="F517" s="331"/>
      <c r="G517" s="333">
        <f t="shared" si="8"/>
        <v>7601.939999999985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6</v>
      </c>
      <c r="C518" s="298">
        <v>46101</v>
      </c>
      <c r="D518" s="299" t="s">
        <v>300</v>
      </c>
      <c r="E518" s="331">
        <v>34.68</v>
      </c>
      <c r="F518" s="331"/>
      <c r="G518" s="333">
        <f t="shared" si="8"/>
        <v>7528.939999999985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6</v>
      </c>
      <c r="C519" s="298">
        <v>46101</v>
      </c>
      <c r="D519" s="299" t="s">
        <v>397</v>
      </c>
      <c r="E519" s="331">
        <v>10.63</v>
      </c>
      <c r="F519" s="331"/>
      <c r="G519" s="333">
        <f t="shared" si="8"/>
        <v>7563.6199999999853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5</v>
      </c>
      <c r="C520" s="298">
        <v>46101</v>
      </c>
      <c r="D520" s="299" t="s">
        <v>398</v>
      </c>
      <c r="E520" s="331">
        <v>106.49</v>
      </c>
      <c r="F520" s="331"/>
      <c r="G520" s="333">
        <f t="shared" si="8"/>
        <v>7574.2499999999854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8</v>
      </c>
      <c r="C521" s="298">
        <v>46100</v>
      </c>
      <c r="D521" s="299" t="s">
        <v>357</v>
      </c>
      <c r="E521" s="331">
        <v>16.739999999999998</v>
      </c>
      <c r="F521" s="331"/>
      <c r="G521" s="333">
        <f t="shared" si="8"/>
        <v>7680.7399999999852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8</v>
      </c>
      <c r="C522" s="298">
        <v>46100</v>
      </c>
      <c r="D522" s="299" t="s">
        <v>399</v>
      </c>
      <c r="E522" s="331">
        <v>108.54</v>
      </c>
      <c r="F522" s="331"/>
      <c r="G522" s="333">
        <f t="shared" si="8"/>
        <v>7697.479999999985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22</v>
      </c>
      <c r="C523" s="298">
        <v>46100</v>
      </c>
      <c r="D523" s="299" t="s">
        <v>835</v>
      </c>
      <c r="E523" s="331">
        <v>12.77</v>
      </c>
      <c r="F523" s="331"/>
      <c r="G523" s="333">
        <f t="shared" si="8"/>
        <v>7806.019999999985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8</v>
      </c>
      <c r="C524" s="298">
        <v>46100</v>
      </c>
      <c r="D524" s="299" t="s">
        <v>334</v>
      </c>
      <c r="E524" s="331">
        <v>28.33</v>
      </c>
      <c r="F524" s="331"/>
      <c r="G524" s="333">
        <f t="shared" si="8"/>
        <v>7818.7899999999854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46100</v>
      </c>
      <c r="D525" s="299" t="s">
        <v>358</v>
      </c>
      <c r="E525" s="331">
        <v>17.45</v>
      </c>
      <c r="F525" s="331"/>
      <c r="G525" s="333">
        <f t="shared" si="8"/>
        <v>7847.1199999999853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22</v>
      </c>
      <c r="C526" s="298">
        <v>46100</v>
      </c>
      <c r="D526" s="299" t="s">
        <v>328</v>
      </c>
      <c r="E526" s="331">
        <v>7.46</v>
      </c>
      <c r="F526" s="331"/>
      <c r="G526" s="333">
        <f t="shared" si="8"/>
        <v>7864.5699999999852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335</v>
      </c>
      <c r="B527" s="330" t="s">
        <v>335</v>
      </c>
      <c r="C527" s="298">
        <v>46100</v>
      </c>
      <c r="D527" s="299" t="s">
        <v>336</v>
      </c>
      <c r="E527" s="331">
        <v>172.29</v>
      </c>
      <c r="F527" s="331"/>
      <c r="G527" s="333">
        <f t="shared" si="8"/>
        <v>7872.0299999999852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15</v>
      </c>
      <c r="C528" s="298">
        <v>46100</v>
      </c>
      <c r="D528" s="299" t="s">
        <v>185</v>
      </c>
      <c r="E528" s="331">
        <v>175.09</v>
      </c>
      <c r="F528" s="331"/>
      <c r="G528" s="333">
        <f t="shared" si="8"/>
        <v>8044.3199999999852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291</v>
      </c>
      <c r="B529" s="330">
        <v>39</v>
      </c>
      <c r="C529" s="298">
        <v>46100</v>
      </c>
      <c r="D529" s="299" t="s">
        <v>292</v>
      </c>
      <c r="E529" s="331"/>
      <c r="F529" s="331">
        <v>2763.78</v>
      </c>
      <c r="G529" s="333">
        <f t="shared" si="8"/>
        <v>8219.4099999999853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46099</v>
      </c>
      <c r="D530" s="299" t="s">
        <v>400</v>
      </c>
      <c r="E530" s="331">
        <v>47.46</v>
      </c>
      <c r="F530" s="331"/>
      <c r="G530" s="333">
        <f t="shared" si="8"/>
        <v>5455.6299999999856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8</v>
      </c>
      <c r="C531" s="298">
        <v>46099</v>
      </c>
      <c r="D531" s="299" t="s">
        <v>400</v>
      </c>
      <c r="E531" s="331">
        <v>15.01</v>
      </c>
      <c r="F531" s="331"/>
      <c r="G531" s="333">
        <f t="shared" si="8"/>
        <v>5503.0899999999856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291</v>
      </c>
      <c r="B532" s="330">
        <v>40</v>
      </c>
      <c r="C532" s="298">
        <v>46099</v>
      </c>
      <c r="D532" s="299" t="s">
        <v>316</v>
      </c>
      <c r="E532" s="331"/>
      <c r="F532" s="331">
        <v>838.67</v>
      </c>
      <c r="G532" s="333">
        <f t="shared" si="8"/>
        <v>5518.0999999999858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46099</v>
      </c>
      <c r="D533" s="299" t="s">
        <v>296</v>
      </c>
      <c r="E533" s="331">
        <v>14.67</v>
      </c>
      <c r="F533" s="331"/>
      <c r="G533" s="333">
        <f t="shared" si="8"/>
        <v>4679.4299999999857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4</v>
      </c>
      <c r="C534" s="298">
        <v>46099</v>
      </c>
      <c r="D534" s="299" t="s">
        <v>296</v>
      </c>
      <c r="E534" s="331">
        <v>40.22</v>
      </c>
      <c r="F534" s="331"/>
      <c r="G534" s="333">
        <f t="shared" si="8"/>
        <v>4694.0999999999858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8</v>
      </c>
      <c r="C535" s="298">
        <v>46099</v>
      </c>
      <c r="D535" s="299" t="s">
        <v>295</v>
      </c>
      <c r="E535" s="331">
        <v>3.49</v>
      </c>
      <c r="F535" s="331"/>
      <c r="G535" s="333">
        <f t="shared" si="8"/>
        <v>4734.3199999999861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294</v>
      </c>
      <c r="B536" s="330">
        <v>22</v>
      </c>
      <c r="C536" s="298">
        <v>46099</v>
      </c>
      <c r="D536" s="299" t="s">
        <v>401</v>
      </c>
      <c r="E536" s="331">
        <v>13.84</v>
      </c>
      <c r="F536" s="331"/>
      <c r="G536" s="333">
        <f t="shared" si="8"/>
        <v>4737.8099999999858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294</v>
      </c>
      <c r="B537" s="330">
        <v>17</v>
      </c>
      <c r="C537" s="298">
        <v>46098</v>
      </c>
      <c r="D537" s="299" t="s">
        <v>188</v>
      </c>
      <c r="E537" s="331">
        <v>42.65</v>
      </c>
      <c r="F537" s="331"/>
      <c r="G537" s="333">
        <f t="shared" si="8"/>
        <v>4751.649999999986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23</v>
      </c>
      <c r="C538" s="298">
        <v>46098</v>
      </c>
      <c r="D538" s="299" t="s">
        <v>402</v>
      </c>
      <c r="E538" s="331">
        <v>529.46</v>
      </c>
      <c r="F538" s="331"/>
      <c r="G538" s="333">
        <f t="shared" si="8"/>
        <v>4794.2999999999856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43</v>
      </c>
      <c r="C539" s="298">
        <v>46098</v>
      </c>
      <c r="D539" s="299" t="s">
        <v>333</v>
      </c>
      <c r="E539" s="331">
        <v>22.35</v>
      </c>
      <c r="F539" s="331"/>
      <c r="G539" s="333">
        <f t="shared" si="8"/>
        <v>5323.7599999999857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42</v>
      </c>
      <c r="C540" s="298">
        <v>46098</v>
      </c>
      <c r="D540" s="299" t="s">
        <v>333</v>
      </c>
      <c r="E540" s="331">
        <v>37.25</v>
      </c>
      <c r="F540" s="331"/>
      <c r="G540" s="333">
        <f t="shared" si="8"/>
        <v>5346.109999999986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8</v>
      </c>
      <c r="C541" s="298">
        <v>46098</v>
      </c>
      <c r="D541" s="299" t="s">
        <v>319</v>
      </c>
      <c r="E541" s="331">
        <v>3.99</v>
      </c>
      <c r="F541" s="331"/>
      <c r="G541" s="333">
        <f t="shared" si="8"/>
        <v>5383.359999999986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46098</v>
      </c>
      <c r="D542" s="299" t="s">
        <v>319</v>
      </c>
      <c r="E542" s="331">
        <v>24.47</v>
      </c>
      <c r="F542" s="331"/>
      <c r="G542" s="333">
        <f t="shared" si="8"/>
        <v>5387.3499999999858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21</v>
      </c>
      <c r="C543" s="298">
        <v>46098</v>
      </c>
      <c r="D543" s="299" t="s">
        <v>194</v>
      </c>
      <c r="E543" s="331">
        <v>75.599999999999994</v>
      </c>
      <c r="F543" s="331"/>
      <c r="G543" s="333">
        <f t="shared" si="8"/>
        <v>5411.8199999999861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5</v>
      </c>
      <c r="C544" s="298">
        <v>46097</v>
      </c>
      <c r="D544" s="299" t="s">
        <v>340</v>
      </c>
      <c r="E544" s="331">
        <v>21.3</v>
      </c>
      <c r="F544" s="331"/>
      <c r="G544" s="333">
        <f t="shared" si="8"/>
        <v>5487.4199999999864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11</v>
      </c>
      <c r="C545" s="298">
        <v>46097</v>
      </c>
      <c r="D545" s="299" t="s">
        <v>178</v>
      </c>
      <c r="E545" s="331">
        <v>267.91000000000003</v>
      </c>
      <c r="F545" s="331"/>
      <c r="G545" s="333">
        <f t="shared" si="8"/>
        <v>5508.7199999999866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287</v>
      </c>
      <c r="B546" s="330" t="s">
        <v>287</v>
      </c>
      <c r="C546" s="298">
        <v>46097</v>
      </c>
      <c r="D546" s="299" t="s">
        <v>403</v>
      </c>
      <c r="E546" s="331"/>
      <c r="F546" s="331">
        <v>80</v>
      </c>
      <c r="G546" s="333">
        <f t="shared" si="8"/>
        <v>5776.6299999999865</v>
      </c>
      <c r="H546" s="334" t="s">
        <v>298</v>
      </c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287</v>
      </c>
      <c r="B547" s="330" t="s">
        <v>287</v>
      </c>
      <c r="C547" s="298">
        <v>46097</v>
      </c>
      <c r="D547" s="299" t="s">
        <v>302</v>
      </c>
      <c r="E547" s="331">
        <v>80</v>
      </c>
      <c r="F547" s="331"/>
      <c r="G547" s="333">
        <f t="shared" si="8"/>
        <v>5696.6299999999865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4</v>
      </c>
      <c r="C548" s="298">
        <v>46097</v>
      </c>
      <c r="D548" s="299" t="s">
        <v>310</v>
      </c>
      <c r="E548" s="331">
        <v>42.47</v>
      </c>
      <c r="F548" s="331"/>
      <c r="G548" s="333">
        <f t="shared" si="8"/>
        <v>5776.6299999999865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46097</v>
      </c>
      <c r="D549" s="299" t="s">
        <v>296</v>
      </c>
      <c r="E549" s="331">
        <v>11.18</v>
      </c>
      <c r="F549" s="331"/>
      <c r="G549" s="333">
        <f t="shared" si="8"/>
        <v>5819.0999999999867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46096</v>
      </c>
      <c r="D550" s="299" t="s">
        <v>404</v>
      </c>
      <c r="E550" s="331">
        <v>38.67</v>
      </c>
      <c r="F550" s="331"/>
      <c r="G550" s="333">
        <f t="shared" si="8"/>
        <v>5830.279999999987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3</v>
      </c>
      <c r="C551" s="298">
        <v>46096</v>
      </c>
      <c r="D551" s="299" t="s">
        <v>348</v>
      </c>
      <c r="E551" s="331">
        <v>7.11</v>
      </c>
      <c r="F551" s="331"/>
      <c r="G551" s="333">
        <f t="shared" si="8"/>
        <v>5868.9499999999871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1</v>
      </c>
      <c r="C552" s="298">
        <v>46096</v>
      </c>
      <c r="D552" s="299" t="s">
        <v>304</v>
      </c>
      <c r="E552" s="331">
        <v>126.64</v>
      </c>
      <c r="F552" s="331"/>
      <c r="G552" s="333">
        <f t="shared" si="8"/>
        <v>5876.0599999999868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1</v>
      </c>
      <c r="C553" s="298">
        <v>46096</v>
      </c>
      <c r="D553" s="299" t="s">
        <v>311</v>
      </c>
      <c r="E553" s="331">
        <v>125.2</v>
      </c>
      <c r="F553" s="331"/>
      <c r="G553" s="333">
        <f t="shared" si="8"/>
        <v>6002.6999999999871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1</v>
      </c>
      <c r="C554" s="298">
        <v>46096</v>
      </c>
      <c r="D554" s="299" t="s">
        <v>306</v>
      </c>
      <c r="E554" s="331">
        <v>37.159999999999997</v>
      </c>
      <c r="F554" s="331"/>
      <c r="G554" s="333">
        <f t="shared" si="8"/>
        <v>6127.8999999999869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16</v>
      </c>
      <c r="C555" s="298">
        <v>46096</v>
      </c>
      <c r="D555" s="299" t="s">
        <v>405</v>
      </c>
      <c r="E555" s="331">
        <v>713.06</v>
      </c>
      <c r="F555" s="331"/>
      <c r="G555" s="333">
        <f t="shared" si="8"/>
        <v>6165.0599999999868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5</v>
      </c>
      <c r="C556" s="298">
        <v>46095</v>
      </c>
      <c r="D556" s="299" t="s">
        <v>406</v>
      </c>
      <c r="E556" s="331">
        <v>24</v>
      </c>
      <c r="F556" s="331"/>
      <c r="G556" s="333">
        <f t="shared" si="8"/>
        <v>6878.1199999999862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3</v>
      </c>
      <c r="C557" s="298">
        <v>46095</v>
      </c>
      <c r="D557" s="299" t="s">
        <v>348</v>
      </c>
      <c r="E557" s="331">
        <v>14.58</v>
      </c>
      <c r="F557" s="331"/>
      <c r="G557" s="333">
        <f t="shared" si="8"/>
        <v>6902.1199999999862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291</v>
      </c>
      <c r="B558" s="330">
        <v>41</v>
      </c>
      <c r="C558" s="298">
        <v>46094</v>
      </c>
      <c r="D558" s="299" t="s">
        <v>407</v>
      </c>
      <c r="E558" s="331"/>
      <c r="F558" s="331">
        <v>300</v>
      </c>
      <c r="G558" s="333">
        <f t="shared" si="8"/>
        <v>6916.6999999999862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1</v>
      </c>
      <c r="C559" s="298">
        <v>46094</v>
      </c>
      <c r="D559" s="299" t="s">
        <v>311</v>
      </c>
      <c r="E559" s="331">
        <v>17.71</v>
      </c>
      <c r="F559" s="331"/>
      <c r="G559" s="333">
        <f t="shared" si="8"/>
        <v>6616.6999999999862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46094</v>
      </c>
      <c r="D560" s="299" t="s">
        <v>296</v>
      </c>
      <c r="E560" s="331">
        <v>31.56</v>
      </c>
      <c r="F560" s="331"/>
      <c r="G560" s="333">
        <f t="shared" si="8"/>
        <v>6634.4099999999862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46094</v>
      </c>
      <c r="D561" s="299" t="s">
        <v>296</v>
      </c>
      <c r="E561" s="331">
        <v>34.79</v>
      </c>
      <c r="F561" s="331"/>
      <c r="G561" s="333">
        <f t="shared" si="8"/>
        <v>6665.9699999999866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46094</v>
      </c>
      <c r="D562" s="299" t="s">
        <v>408</v>
      </c>
      <c r="E562" s="331">
        <v>23.9</v>
      </c>
      <c r="F562" s="331"/>
      <c r="G562" s="333">
        <f t="shared" si="8"/>
        <v>6700.7599999999866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3</v>
      </c>
      <c r="C563" s="298">
        <v>46094</v>
      </c>
      <c r="D563" s="299" t="s">
        <v>348</v>
      </c>
      <c r="E563" s="331">
        <v>7.26</v>
      </c>
      <c r="F563" s="331"/>
      <c r="G563" s="333">
        <f t="shared" si="8"/>
        <v>6724.6599999999862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5</v>
      </c>
      <c r="C564" s="298">
        <v>46094</v>
      </c>
      <c r="D564" s="299" t="s">
        <v>354</v>
      </c>
      <c r="E564" s="331">
        <v>85</v>
      </c>
      <c r="F564" s="331"/>
      <c r="G564" s="333">
        <f t="shared" si="8"/>
        <v>6731.9199999999864</v>
      </c>
      <c r="H564" s="334" t="s">
        <v>298</v>
      </c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46093</v>
      </c>
      <c r="D565" s="299" t="s">
        <v>409</v>
      </c>
      <c r="E565" s="331">
        <v>51.22</v>
      </c>
      <c r="F565" s="331"/>
      <c r="G565" s="333">
        <f t="shared" si="8"/>
        <v>6816.9199999999864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46093</v>
      </c>
      <c r="D566" s="299" t="s">
        <v>410</v>
      </c>
      <c r="E566" s="331">
        <v>57.43</v>
      </c>
      <c r="F566" s="331"/>
      <c r="G566" s="333">
        <f t="shared" si="8"/>
        <v>6868.1399999999867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46093</v>
      </c>
      <c r="D567" s="299" t="s">
        <v>358</v>
      </c>
      <c r="E567" s="331">
        <v>17.45</v>
      </c>
      <c r="F567" s="331"/>
      <c r="G567" s="333">
        <f t="shared" si="8"/>
        <v>6925.569999999987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8</v>
      </c>
      <c r="C568" s="298">
        <v>46093</v>
      </c>
      <c r="D568" s="299" t="s">
        <v>319</v>
      </c>
      <c r="E568" s="331">
        <v>7.92</v>
      </c>
      <c r="F568" s="331"/>
      <c r="G568" s="333">
        <f t="shared" si="8"/>
        <v>6943.0199999999868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291</v>
      </c>
      <c r="B569" s="330">
        <v>38</v>
      </c>
      <c r="C569" s="298">
        <v>46093</v>
      </c>
      <c r="D569" s="299" t="s">
        <v>293</v>
      </c>
      <c r="E569" s="331"/>
      <c r="F569" s="331">
        <v>4726.92</v>
      </c>
      <c r="G569" s="333">
        <f t="shared" si="8"/>
        <v>6950.9399999999869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46093</v>
      </c>
      <c r="D570" s="299" t="s">
        <v>386</v>
      </c>
      <c r="E570" s="331">
        <v>15</v>
      </c>
      <c r="F570" s="331"/>
      <c r="G570" s="333">
        <f t="shared" si="8"/>
        <v>2224.0199999999868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6</v>
      </c>
      <c r="C571" s="298">
        <v>46093</v>
      </c>
      <c r="D571" s="299" t="s">
        <v>411</v>
      </c>
      <c r="E571" s="331">
        <v>12</v>
      </c>
      <c r="F571" s="331"/>
      <c r="G571" s="333">
        <f t="shared" si="8"/>
        <v>2239.0199999999868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19</v>
      </c>
      <c r="C572" s="298">
        <v>46093</v>
      </c>
      <c r="D572" s="299" t="s">
        <v>191</v>
      </c>
      <c r="E572" s="331">
        <v>200</v>
      </c>
      <c r="F572" s="331"/>
      <c r="G572" s="333">
        <f t="shared" si="8"/>
        <v>2251.0199999999868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6</v>
      </c>
      <c r="C573" s="298">
        <v>46092</v>
      </c>
      <c r="D573" s="299" t="s">
        <v>412</v>
      </c>
      <c r="E573" s="331">
        <v>-10.050000000000001</v>
      </c>
      <c r="F573" s="331"/>
      <c r="G573" s="333">
        <f t="shared" si="8"/>
        <v>2451.0199999999868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6</v>
      </c>
      <c r="C574" s="298">
        <v>46092</v>
      </c>
      <c r="D574" s="299" t="s">
        <v>413</v>
      </c>
      <c r="E574" s="331">
        <v>25</v>
      </c>
      <c r="F574" s="331"/>
      <c r="G574" s="333">
        <f t="shared" si="8"/>
        <v>2440.9699999999866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46092</v>
      </c>
      <c r="D575" s="299" t="s">
        <v>301</v>
      </c>
      <c r="E575" s="331">
        <v>-9</v>
      </c>
      <c r="F575" s="331"/>
      <c r="G575" s="333">
        <f t="shared" si="8"/>
        <v>2465.9699999999866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291</v>
      </c>
      <c r="B576" s="330">
        <v>41</v>
      </c>
      <c r="C576" s="298">
        <v>46092</v>
      </c>
      <c r="D576" s="299" t="s">
        <v>407</v>
      </c>
      <c r="E576" s="331"/>
      <c r="F576" s="331">
        <v>500</v>
      </c>
      <c r="G576" s="333">
        <f t="shared" si="8"/>
        <v>2456.9699999999866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46092</v>
      </c>
      <c r="D577" s="299" t="s">
        <v>296</v>
      </c>
      <c r="E577" s="331">
        <v>16.170000000000002</v>
      </c>
      <c r="F577" s="331"/>
      <c r="G577" s="333">
        <f t="shared" si="8"/>
        <v>1956.9699999999864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22</v>
      </c>
      <c r="C578" s="298">
        <v>46092</v>
      </c>
      <c r="D578" s="299" t="s">
        <v>352</v>
      </c>
      <c r="E578" s="331">
        <v>19.16</v>
      </c>
      <c r="F578" s="331"/>
      <c r="G578" s="333">
        <f t="shared" si="8"/>
        <v>1973.1399999999865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335</v>
      </c>
      <c r="B579" s="330" t="s">
        <v>335</v>
      </c>
      <c r="C579" s="298">
        <v>46091</v>
      </c>
      <c r="D579" s="299" t="s">
        <v>447</v>
      </c>
      <c r="E579" s="331">
        <v>47.28</v>
      </c>
      <c r="F579" s="331"/>
      <c r="G579" s="333">
        <f t="shared" si="8"/>
        <v>1992.2999999999865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13</v>
      </c>
      <c r="C580" s="298">
        <v>46091</v>
      </c>
      <c r="D580" s="299" t="s">
        <v>182</v>
      </c>
      <c r="E580" s="331">
        <v>134.93</v>
      </c>
      <c r="F580" s="331"/>
      <c r="G580" s="333">
        <f t="shared" si="8"/>
        <v>2039.5799999999865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46091</v>
      </c>
      <c r="D581" s="299" t="s">
        <v>295</v>
      </c>
      <c r="E581" s="331">
        <v>7.44</v>
      </c>
      <c r="F581" s="331"/>
      <c r="G581" s="333">
        <f t="shared" si="8"/>
        <v>2174.5099999999866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4</v>
      </c>
      <c r="C582" s="298">
        <v>46091</v>
      </c>
      <c r="D582" s="299" t="s">
        <v>295</v>
      </c>
      <c r="E582" s="331">
        <v>29.53</v>
      </c>
      <c r="F582" s="331"/>
      <c r="G582" s="333">
        <f t="shared" si="8"/>
        <v>2181.9499999999866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4</v>
      </c>
      <c r="C583" s="298">
        <v>46091</v>
      </c>
      <c r="D583" s="299" t="s">
        <v>310</v>
      </c>
      <c r="E583" s="331">
        <v>34.119999999999997</v>
      </c>
      <c r="F583" s="331"/>
      <c r="G583" s="333">
        <f t="shared" si="8"/>
        <v>2211.4799999999868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46091</v>
      </c>
      <c r="D584" s="299" t="s">
        <v>414</v>
      </c>
      <c r="E584" s="331">
        <v>18.57</v>
      </c>
      <c r="F584" s="331"/>
      <c r="G584" s="333">
        <f t="shared" si="8"/>
        <v>2245.5999999999867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16</v>
      </c>
      <c r="C585" s="298">
        <v>46091</v>
      </c>
      <c r="D585" s="299" t="s">
        <v>415</v>
      </c>
      <c r="E585" s="331">
        <v>107</v>
      </c>
      <c r="F585" s="331"/>
      <c r="G585" s="333">
        <f t="shared" si="8"/>
        <v>2264.1699999999869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18</v>
      </c>
      <c r="C586" s="298">
        <v>46090</v>
      </c>
      <c r="D586" s="299" t="s">
        <v>361</v>
      </c>
      <c r="E586" s="331">
        <v>400</v>
      </c>
      <c r="F586" s="331"/>
      <c r="G586" s="333">
        <f t="shared" si="8"/>
        <v>2371.1699999999869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4</v>
      </c>
      <c r="C587" s="298">
        <v>46090</v>
      </c>
      <c r="D587" s="299" t="s">
        <v>296</v>
      </c>
      <c r="E587" s="331">
        <v>24.69</v>
      </c>
      <c r="F587" s="331"/>
      <c r="G587" s="333">
        <f t="shared" si="8"/>
        <v>2771.1699999999869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3</v>
      </c>
      <c r="C588" s="298">
        <v>46090</v>
      </c>
      <c r="D588" s="299" t="s">
        <v>416</v>
      </c>
      <c r="E588" s="331">
        <v>4.59</v>
      </c>
      <c r="F588" s="331"/>
      <c r="G588" s="333">
        <f t="shared" si="8"/>
        <v>2795.8599999999869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9</v>
      </c>
      <c r="C589" s="298">
        <v>46090</v>
      </c>
      <c r="D589" s="299" t="s">
        <v>58</v>
      </c>
      <c r="E589" s="331">
        <v>1281.53</v>
      </c>
      <c r="F589" s="331"/>
      <c r="G589" s="333">
        <f t="shared" si="8"/>
        <v>2800.4499999999871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7</v>
      </c>
      <c r="C590" s="298">
        <v>46090</v>
      </c>
      <c r="D590" s="299" t="s">
        <v>338</v>
      </c>
      <c r="E590" s="331">
        <v>40.61</v>
      </c>
      <c r="F590" s="331"/>
      <c r="G590" s="333">
        <f t="shared" si="8"/>
        <v>4081.9799999999873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287</v>
      </c>
      <c r="B591" s="330" t="s">
        <v>287</v>
      </c>
      <c r="C591" s="298">
        <v>46090</v>
      </c>
      <c r="D591" s="299" t="s">
        <v>417</v>
      </c>
      <c r="E591" s="331">
        <v>380</v>
      </c>
      <c r="F591" s="331">
        <v>380</v>
      </c>
      <c r="G591" s="333">
        <f t="shared" si="8"/>
        <v>4122.5899999999874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46090</v>
      </c>
      <c r="D592" s="299" t="s">
        <v>418</v>
      </c>
      <c r="E592" s="331">
        <v>15</v>
      </c>
      <c r="F592" s="331"/>
      <c r="G592" s="333">
        <f t="shared" si="8"/>
        <v>4122.5899999999874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46090</v>
      </c>
      <c r="D593" s="299" t="s">
        <v>386</v>
      </c>
      <c r="E593" s="331">
        <v>15</v>
      </c>
      <c r="F593" s="331"/>
      <c r="G593" s="333">
        <f t="shared" si="8"/>
        <v>4137.5899999999874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46090</v>
      </c>
      <c r="D594" s="299" t="s">
        <v>300</v>
      </c>
      <c r="E594" s="331">
        <v>70.66</v>
      </c>
      <c r="F594" s="331"/>
      <c r="G594" s="333">
        <f t="shared" si="8"/>
        <v>4152.5899999999874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1</v>
      </c>
      <c r="C595" s="298">
        <v>46089</v>
      </c>
      <c r="D595" s="299" t="s">
        <v>311</v>
      </c>
      <c r="E595" s="331">
        <v>109.77</v>
      </c>
      <c r="F595" s="331"/>
      <c r="G595" s="333">
        <f t="shared" si="8"/>
        <v>4223.2499999999873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46089</v>
      </c>
      <c r="D596" s="299" t="s">
        <v>306</v>
      </c>
      <c r="E596" s="331">
        <v>9.3800000000000008</v>
      </c>
      <c r="F596" s="331"/>
      <c r="G596" s="333">
        <f t="shared" si="8"/>
        <v>4333.0199999999877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3</v>
      </c>
      <c r="C597" s="298">
        <v>46089</v>
      </c>
      <c r="D597" s="299" t="s">
        <v>419</v>
      </c>
      <c r="E597" s="331">
        <v>3.85</v>
      </c>
      <c r="F597" s="331"/>
      <c r="G597" s="333">
        <f t="shared" si="8"/>
        <v>4342.3999999999878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2</v>
      </c>
      <c r="C598" s="298">
        <v>46089</v>
      </c>
      <c r="D598" s="299" t="s">
        <v>404</v>
      </c>
      <c r="E598" s="331">
        <v>88.54</v>
      </c>
      <c r="F598" s="331"/>
      <c r="G598" s="333">
        <f t="shared" si="8"/>
        <v>4346.2499999999882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46089</v>
      </c>
      <c r="D599" s="299" t="s">
        <v>358</v>
      </c>
      <c r="E599" s="331">
        <v>8.3800000000000008</v>
      </c>
      <c r="F599" s="331"/>
      <c r="G599" s="333">
        <f t="shared" si="8"/>
        <v>4434.7899999999881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46089</v>
      </c>
      <c r="D600" s="299" t="s">
        <v>301</v>
      </c>
      <c r="E600" s="331">
        <v>39.549999999999997</v>
      </c>
      <c r="F600" s="331"/>
      <c r="G600" s="333">
        <f t="shared" si="8"/>
        <v>4443.1699999999882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4</v>
      </c>
      <c r="C601" s="298">
        <v>46089</v>
      </c>
      <c r="D601" s="299" t="s">
        <v>420</v>
      </c>
      <c r="E601" s="331">
        <v>31.68</v>
      </c>
      <c r="F601" s="331"/>
      <c r="G601" s="333">
        <f t="shared" si="8"/>
        <v>4482.7199999999884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8</v>
      </c>
      <c r="C602" s="298">
        <v>46088</v>
      </c>
      <c r="D602" s="299" t="s">
        <v>308</v>
      </c>
      <c r="E602" s="331">
        <v>24.65</v>
      </c>
      <c r="F602" s="331"/>
      <c r="G602" s="333">
        <f t="shared" si="8"/>
        <v>4514.3999999999887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46088</v>
      </c>
      <c r="D603" s="299" t="s">
        <v>346</v>
      </c>
      <c r="E603" s="331">
        <v>11.04</v>
      </c>
      <c r="F603" s="331"/>
      <c r="G603" s="333">
        <f t="shared" si="8"/>
        <v>4539.0499999999884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8</v>
      </c>
      <c r="C604" s="298">
        <v>46088</v>
      </c>
      <c r="D604" s="299" t="s">
        <v>319</v>
      </c>
      <c r="E604" s="331">
        <v>11.5</v>
      </c>
      <c r="F604" s="331"/>
      <c r="G604" s="333">
        <f t="shared" si="8"/>
        <v>4550.0899999999883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8</v>
      </c>
      <c r="C605" s="298">
        <v>46088</v>
      </c>
      <c r="D605" s="299" t="s">
        <v>296</v>
      </c>
      <c r="E605" s="331">
        <v>12.44</v>
      </c>
      <c r="F605" s="331"/>
      <c r="G605" s="333">
        <f t="shared" si="8"/>
        <v>4561.5899999999883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4</v>
      </c>
      <c r="C606" s="298">
        <v>46088</v>
      </c>
      <c r="D606" s="299" t="s">
        <v>296</v>
      </c>
      <c r="E606" s="331">
        <v>23.62</v>
      </c>
      <c r="F606" s="331"/>
      <c r="G606" s="333">
        <f t="shared" si="8"/>
        <v>4574.0299999999879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46088</v>
      </c>
      <c r="D607" s="299" t="s">
        <v>301</v>
      </c>
      <c r="E607" s="331">
        <v>36.049999999999997</v>
      </c>
      <c r="F607" s="331"/>
      <c r="G607" s="333">
        <f t="shared" si="8"/>
        <v>4597.6499999999878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14</v>
      </c>
      <c r="C608" s="298">
        <v>46087</v>
      </c>
      <c r="D608" s="299" t="s">
        <v>366</v>
      </c>
      <c r="E608" s="331">
        <v>66.67</v>
      </c>
      <c r="F608" s="331"/>
      <c r="G608" s="333">
        <f t="shared" si="8"/>
        <v>4633.699999999988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46087</v>
      </c>
      <c r="D609" s="299" t="s">
        <v>296</v>
      </c>
      <c r="E609" s="331">
        <v>17.850000000000001</v>
      </c>
      <c r="F609" s="331"/>
      <c r="G609" s="333">
        <f t="shared" si="8"/>
        <v>4700.3699999999881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1</v>
      </c>
      <c r="C610" s="298">
        <v>46087</v>
      </c>
      <c r="D610" s="299" t="s">
        <v>304</v>
      </c>
      <c r="E610" s="331">
        <v>112.13</v>
      </c>
      <c r="F610" s="331"/>
      <c r="G610" s="333">
        <f t="shared" si="8"/>
        <v>4718.2199999999884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3</v>
      </c>
      <c r="C611" s="298">
        <v>46087</v>
      </c>
      <c r="D611" s="299" t="s">
        <v>324</v>
      </c>
      <c r="E611" s="331">
        <v>7.31</v>
      </c>
      <c r="F611" s="331"/>
      <c r="G611" s="333">
        <f t="shared" si="8"/>
        <v>4830.3499999999885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291</v>
      </c>
      <c r="B612" s="330">
        <v>39</v>
      </c>
      <c r="C612" s="298">
        <v>46086</v>
      </c>
      <c r="D612" s="299" t="s">
        <v>292</v>
      </c>
      <c r="E612" s="331"/>
      <c r="F612" s="331">
        <v>2763.78</v>
      </c>
      <c r="G612" s="333">
        <f t="shared" si="8"/>
        <v>4837.6599999999889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4</v>
      </c>
      <c r="C613" s="298">
        <v>46086</v>
      </c>
      <c r="D613" s="299" t="s">
        <v>295</v>
      </c>
      <c r="E613" s="331">
        <v>31.52</v>
      </c>
      <c r="F613" s="331"/>
      <c r="G613" s="333">
        <f t="shared" si="8"/>
        <v>2073.8799999999892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46086</v>
      </c>
      <c r="D614" s="299" t="s">
        <v>358</v>
      </c>
      <c r="E614" s="331">
        <v>14.86</v>
      </c>
      <c r="F614" s="331"/>
      <c r="G614" s="333">
        <f t="shared" si="8"/>
        <v>2105.3999999999892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8</v>
      </c>
      <c r="C615" s="298">
        <v>46086</v>
      </c>
      <c r="D615" s="299" t="s">
        <v>409</v>
      </c>
      <c r="E615" s="331">
        <v>44.99</v>
      </c>
      <c r="F615" s="331"/>
      <c r="G615" s="333">
        <f t="shared" si="8"/>
        <v>2120.2599999999893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46085</v>
      </c>
      <c r="D616" s="299" t="s">
        <v>421</v>
      </c>
      <c r="E616" s="331">
        <v>15</v>
      </c>
      <c r="F616" s="331"/>
      <c r="G616" s="333">
        <f t="shared" si="8"/>
        <v>2165.2499999999891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46085</v>
      </c>
      <c r="D617" s="299" t="s">
        <v>296</v>
      </c>
      <c r="E617" s="331">
        <v>10.84</v>
      </c>
      <c r="F617" s="331"/>
      <c r="G617" s="333">
        <f t="shared" si="8"/>
        <v>2180.2499999999891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14</v>
      </c>
      <c r="C618" s="298">
        <v>46085</v>
      </c>
      <c r="D618" s="299" t="s">
        <v>367</v>
      </c>
      <c r="E618" s="331">
        <v>68.739999999999995</v>
      </c>
      <c r="F618" s="331"/>
      <c r="G618" s="333">
        <f t="shared" si="8"/>
        <v>2191.0899999999892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4</v>
      </c>
      <c r="C619" s="298">
        <v>46085</v>
      </c>
      <c r="D619" s="299" t="s">
        <v>310</v>
      </c>
      <c r="E619" s="331">
        <v>30.67</v>
      </c>
      <c r="F619" s="331"/>
      <c r="G619" s="333">
        <f t="shared" si="8"/>
        <v>2259.829999999989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17</v>
      </c>
      <c r="C620" s="298">
        <v>46085</v>
      </c>
      <c r="D620" s="299" t="s">
        <v>370</v>
      </c>
      <c r="E620" s="331">
        <v>99</v>
      </c>
      <c r="F620" s="331"/>
      <c r="G620" s="333">
        <f t="shared" si="8"/>
        <v>2290.4999999999891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294</v>
      </c>
      <c r="B621" s="330">
        <v>21</v>
      </c>
      <c r="C621" s="298">
        <v>46084</v>
      </c>
      <c r="D621" s="299" t="s">
        <v>194</v>
      </c>
      <c r="E621" s="331">
        <v>40.72</v>
      </c>
      <c r="F621" s="331"/>
      <c r="G621" s="333">
        <f t="shared" si="8"/>
        <v>2389.4999999999891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284</v>
      </c>
      <c r="B622" s="330">
        <v>36</v>
      </c>
      <c r="C622" s="298">
        <v>46084</v>
      </c>
      <c r="D622" s="299" t="s">
        <v>374</v>
      </c>
      <c r="E622" s="331">
        <v>50</v>
      </c>
      <c r="F622" s="331"/>
      <c r="G622" s="333">
        <f t="shared" si="8"/>
        <v>2430.2199999999889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46084</v>
      </c>
      <c r="D623" s="299" t="s">
        <v>296</v>
      </c>
      <c r="E623" s="331">
        <v>14.67</v>
      </c>
      <c r="F623" s="331"/>
      <c r="G623" s="333">
        <f t="shared" si="8"/>
        <v>2480.2199999999889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4</v>
      </c>
      <c r="C624" s="298">
        <v>46084</v>
      </c>
      <c r="D624" s="299" t="s">
        <v>296</v>
      </c>
      <c r="E624" s="331">
        <v>27.42</v>
      </c>
      <c r="F624" s="331"/>
      <c r="G624" s="333">
        <f t="shared" si="8"/>
        <v>2494.889999999989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46084</v>
      </c>
      <c r="D625" s="299" t="s">
        <v>422</v>
      </c>
      <c r="E625" s="331">
        <v>106.27</v>
      </c>
      <c r="F625" s="331"/>
      <c r="G625" s="333">
        <f t="shared" si="8"/>
        <v>2522.309999999989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6</v>
      </c>
      <c r="C626" s="298">
        <v>46084</v>
      </c>
      <c r="D626" s="299" t="s">
        <v>422</v>
      </c>
      <c r="E626" s="331">
        <v>-107</v>
      </c>
      <c r="F626" s="331"/>
      <c r="G626" s="333">
        <f t="shared" si="8"/>
        <v>2628.579999999989</v>
      </c>
      <c r="H626" s="334" t="s">
        <v>298</v>
      </c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46083</v>
      </c>
      <c r="D627" s="299" t="s">
        <v>301</v>
      </c>
      <c r="E627" s="331">
        <v>20</v>
      </c>
      <c r="F627" s="331"/>
      <c r="G627" s="333">
        <f t="shared" si="8"/>
        <v>2521.579999999989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287</v>
      </c>
      <c r="B628" s="330" t="s">
        <v>287</v>
      </c>
      <c r="C628" s="298">
        <v>46083</v>
      </c>
      <c r="D628" s="299" t="s">
        <v>288</v>
      </c>
      <c r="E628" s="331">
        <v>185.64</v>
      </c>
      <c r="F628" s="331">
        <v>185.64</v>
      </c>
      <c r="G628" s="333">
        <f t="shared" si="8"/>
        <v>2541.579999999989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46083</v>
      </c>
      <c r="D629" s="299" t="s">
        <v>424</v>
      </c>
      <c r="E629" s="331">
        <v>70.12</v>
      </c>
      <c r="F629" s="331"/>
      <c r="G629" s="333">
        <f t="shared" si="8"/>
        <v>2541.579999999989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17</v>
      </c>
      <c r="C630" s="298">
        <v>46083</v>
      </c>
      <c r="D630" s="299" t="s">
        <v>188</v>
      </c>
      <c r="E630" s="331">
        <v>41.44</v>
      </c>
      <c r="F630" s="331"/>
      <c r="G630" s="333">
        <f t="shared" si="8"/>
        <v>2611.6999999999889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8</v>
      </c>
      <c r="C631" s="298">
        <v>46083</v>
      </c>
      <c r="D631" s="299" t="s">
        <v>296</v>
      </c>
      <c r="E631" s="331">
        <v>8.7200000000000006</v>
      </c>
      <c r="F631" s="331"/>
      <c r="G631" s="333">
        <f t="shared" si="8"/>
        <v>2653.139999999989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22</v>
      </c>
      <c r="C632" s="298">
        <v>46082</v>
      </c>
      <c r="D632" s="299" t="s">
        <v>375</v>
      </c>
      <c r="E632" s="331">
        <v>6.37</v>
      </c>
      <c r="F632" s="331"/>
      <c r="G632" s="333">
        <f t="shared" si="8"/>
        <v>2661.8599999999888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46082</v>
      </c>
      <c r="D633" s="299" t="s">
        <v>296</v>
      </c>
      <c r="E633" s="331">
        <v>9.8699999999999992</v>
      </c>
      <c r="F633" s="331"/>
      <c r="G633" s="333">
        <f t="shared" si="8"/>
        <v>2668.2299999999886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1</v>
      </c>
      <c r="C634" s="298">
        <v>46082</v>
      </c>
      <c r="D634" s="299" t="s">
        <v>311</v>
      </c>
      <c r="E634" s="331">
        <v>119.55</v>
      </c>
      <c r="F634" s="331"/>
      <c r="G634" s="333">
        <f t="shared" si="8"/>
        <v>2678.0999999999885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3</v>
      </c>
      <c r="C635" s="298">
        <v>46082</v>
      </c>
      <c r="D635" s="299" t="s">
        <v>348</v>
      </c>
      <c r="E635" s="331">
        <v>25</v>
      </c>
      <c r="F635" s="331"/>
      <c r="G635" s="333">
        <f t="shared" si="8"/>
        <v>2797.6499999999887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1</v>
      </c>
      <c r="C636" s="298">
        <v>46082</v>
      </c>
      <c r="D636" s="299" t="s">
        <v>304</v>
      </c>
      <c r="E636" s="331">
        <v>119.17</v>
      </c>
      <c r="F636" s="331"/>
      <c r="G636" s="333">
        <f t="shared" si="8"/>
        <v>2822.6499999999887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284</v>
      </c>
      <c r="B637" s="330">
        <v>37</v>
      </c>
      <c r="C637" s="298">
        <v>46081</v>
      </c>
      <c r="D637" s="299" t="s">
        <v>425</v>
      </c>
      <c r="E637" s="331">
        <v>3764.91</v>
      </c>
      <c r="F637" s="331"/>
      <c r="G637" s="333">
        <f t="shared" si="8"/>
        <v>2941.8199999999888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286</v>
      </c>
      <c r="B638" s="330">
        <v>25</v>
      </c>
      <c r="C638" s="298">
        <v>46081</v>
      </c>
      <c r="D638" s="298" t="s">
        <v>204</v>
      </c>
      <c r="E638" s="331">
        <v>350</v>
      </c>
      <c r="F638" s="331"/>
      <c r="G638" s="333">
        <f t="shared" si="8"/>
        <v>6706.7299999999886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286</v>
      </c>
      <c r="B639" s="330">
        <v>26</v>
      </c>
      <c r="C639" s="298">
        <v>46081</v>
      </c>
      <c r="D639" s="298" t="s">
        <v>205</v>
      </c>
      <c r="E639" s="331">
        <v>320</v>
      </c>
      <c r="F639" s="331"/>
      <c r="G639" s="333">
        <f t="shared" si="8"/>
        <v>7056.7299999999886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286</v>
      </c>
      <c r="B640" s="330">
        <v>27</v>
      </c>
      <c r="C640" s="298">
        <v>46081</v>
      </c>
      <c r="D640" s="298" t="s">
        <v>206</v>
      </c>
      <c r="E640" s="331">
        <v>25</v>
      </c>
      <c r="F640" s="331"/>
      <c r="G640" s="333">
        <f t="shared" si="8"/>
        <v>7376.7299999999886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286</v>
      </c>
      <c r="B641" s="330">
        <v>28</v>
      </c>
      <c r="C641" s="298">
        <v>46081</v>
      </c>
      <c r="D641" s="298" t="s">
        <v>207</v>
      </c>
      <c r="E641" s="331">
        <v>25</v>
      </c>
      <c r="F641" s="331"/>
      <c r="G641" s="333">
        <f t="shared" si="8"/>
        <v>7401.7299999999886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286</v>
      </c>
      <c r="B642" s="330">
        <v>29</v>
      </c>
      <c r="C642" s="298">
        <v>46081</v>
      </c>
      <c r="D642" s="298" t="s">
        <v>208</v>
      </c>
      <c r="E642" s="331">
        <v>45</v>
      </c>
      <c r="F642" s="331"/>
      <c r="G642" s="333">
        <f t="shared" si="8"/>
        <v>7426.7299999999886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286</v>
      </c>
      <c r="B643" s="330">
        <v>30</v>
      </c>
      <c r="C643" s="298">
        <v>46081</v>
      </c>
      <c r="D643" s="298" t="s">
        <v>209</v>
      </c>
      <c r="E643" s="331">
        <v>400</v>
      </c>
      <c r="F643" s="331"/>
      <c r="G643" s="333">
        <f t="shared" si="8"/>
        <v>7471.7299999999886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286</v>
      </c>
      <c r="B644" s="330">
        <v>31</v>
      </c>
      <c r="C644" s="298">
        <v>46081</v>
      </c>
      <c r="D644" s="298" t="s">
        <v>210</v>
      </c>
      <c r="E644" s="331">
        <v>375</v>
      </c>
      <c r="F644" s="331"/>
      <c r="G644" s="333">
        <f t="shared" si="8"/>
        <v>7871.7299999999886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286</v>
      </c>
      <c r="B645" s="330">
        <v>32</v>
      </c>
      <c r="C645" s="298">
        <v>46081</v>
      </c>
      <c r="D645" s="298" t="s">
        <v>211</v>
      </c>
      <c r="E645" s="331">
        <v>100</v>
      </c>
      <c r="F645" s="331"/>
      <c r="G645" s="333">
        <f t="shared" si="8"/>
        <v>8246.7299999999886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286</v>
      </c>
      <c r="B646" s="330">
        <v>33</v>
      </c>
      <c r="C646" s="298">
        <v>46081</v>
      </c>
      <c r="D646" s="298" t="s">
        <v>212</v>
      </c>
      <c r="E646" s="331">
        <v>85</v>
      </c>
      <c r="F646" s="331"/>
      <c r="G646" s="333">
        <f t="shared" si="8"/>
        <v>8346.7299999999886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286</v>
      </c>
      <c r="B647" s="330">
        <v>34</v>
      </c>
      <c r="C647" s="298">
        <v>46081</v>
      </c>
      <c r="D647" s="298" t="s">
        <v>213</v>
      </c>
      <c r="E647" s="331">
        <v>230</v>
      </c>
      <c r="F647" s="331"/>
      <c r="G647" s="333">
        <f t="shared" si="8"/>
        <v>8431.7299999999886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286</v>
      </c>
      <c r="B648" s="330">
        <v>35</v>
      </c>
      <c r="C648" s="298">
        <v>46081</v>
      </c>
      <c r="D648" s="298" t="s">
        <v>214</v>
      </c>
      <c r="E648" s="331">
        <v>45</v>
      </c>
      <c r="F648" s="331"/>
      <c r="G648" s="333">
        <f t="shared" si="8"/>
        <v>8661.7299999999886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42</v>
      </c>
      <c r="C649" s="298">
        <v>46081</v>
      </c>
      <c r="D649" s="298" t="s">
        <v>200</v>
      </c>
      <c r="E649" s="331">
        <v>51.19</v>
      </c>
      <c r="F649" s="331"/>
      <c r="G649" s="333">
        <f t="shared" si="8"/>
        <v>8706.7299999999886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43</v>
      </c>
      <c r="C650" s="298">
        <v>46081</v>
      </c>
      <c r="D650" s="298" t="s">
        <v>201</v>
      </c>
      <c r="E650" s="331">
        <v>37.17</v>
      </c>
      <c r="F650" s="331"/>
      <c r="G650" s="333">
        <f t="shared" si="8"/>
        <v>8757.9199999999892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10</v>
      </c>
      <c r="C651" s="298">
        <v>46081</v>
      </c>
      <c r="D651" s="298" t="s">
        <v>176</v>
      </c>
      <c r="E651" s="331">
        <v>17.899999999999999</v>
      </c>
      <c r="F651" s="331"/>
      <c r="G651" s="333">
        <f t="shared" si="8"/>
        <v>8795.0899999999892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46080</v>
      </c>
      <c r="D652" s="298" t="s">
        <v>358</v>
      </c>
      <c r="E652" s="331">
        <v>11.17</v>
      </c>
      <c r="F652" s="331"/>
      <c r="G652" s="333">
        <f t="shared" si="8"/>
        <v>8812.9899999999889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46080</v>
      </c>
      <c r="D653" s="299" t="s">
        <v>426</v>
      </c>
      <c r="E653" s="331">
        <v>25</v>
      </c>
      <c r="F653" s="331"/>
      <c r="G653" s="333">
        <f t="shared" si="8"/>
        <v>8824.1599999999889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46080</v>
      </c>
      <c r="D654" s="299" t="s">
        <v>358</v>
      </c>
      <c r="E654" s="331">
        <v>22.84</v>
      </c>
      <c r="F654" s="331"/>
      <c r="G654" s="333">
        <f t="shared" si="8"/>
        <v>8849.1599999999889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46080</v>
      </c>
      <c r="D655" s="299" t="s">
        <v>427</v>
      </c>
      <c r="E655" s="331">
        <v>-88</v>
      </c>
      <c r="F655" s="331"/>
      <c r="G655" s="333">
        <f t="shared" si="8"/>
        <v>8871.9999999999891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291</v>
      </c>
      <c r="B656" s="330">
        <v>38</v>
      </c>
      <c r="C656" s="298">
        <v>46080</v>
      </c>
      <c r="D656" s="299" t="s">
        <v>293</v>
      </c>
      <c r="E656" s="331"/>
      <c r="F656" s="331">
        <v>4278.1499999999996</v>
      </c>
      <c r="G656" s="333">
        <f t="shared" si="8"/>
        <v>8783.9999999999891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46080</v>
      </c>
      <c r="D657" s="299" t="s">
        <v>428</v>
      </c>
      <c r="E657" s="331">
        <v>25.93</v>
      </c>
      <c r="F657" s="331"/>
      <c r="G657" s="333">
        <f t="shared" si="8"/>
        <v>4505.8499999999904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4</v>
      </c>
      <c r="C658" s="298">
        <v>46079</v>
      </c>
      <c r="D658" s="299" t="s">
        <v>310</v>
      </c>
      <c r="E658" s="331">
        <v>29.84</v>
      </c>
      <c r="F658" s="331"/>
      <c r="G658" s="333">
        <f t="shared" si="8"/>
        <v>4531.7799999999907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5</v>
      </c>
      <c r="C659" s="298">
        <v>46079</v>
      </c>
      <c r="D659" s="299" t="s">
        <v>429</v>
      </c>
      <c r="E659" s="331">
        <v>103.25</v>
      </c>
      <c r="F659" s="331"/>
      <c r="G659" s="333">
        <f t="shared" si="8"/>
        <v>4561.6199999999908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46079</v>
      </c>
      <c r="D660" s="299" t="s">
        <v>357</v>
      </c>
      <c r="E660" s="331">
        <v>26.02</v>
      </c>
      <c r="F660" s="331"/>
      <c r="G660" s="333">
        <f t="shared" si="8"/>
        <v>4664.8699999999908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24</v>
      </c>
      <c r="C661" s="298">
        <v>46079</v>
      </c>
      <c r="D661" s="299" t="s">
        <v>860</v>
      </c>
      <c r="E661" s="331">
        <v>84.83</v>
      </c>
      <c r="F661" s="331"/>
      <c r="G661" s="333">
        <f t="shared" si="8"/>
        <v>4690.8899999999912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46079</v>
      </c>
      <c r="D662" s="299" t="s">
        <v>296</v>
      </c>
      <c r="E662" s="331">
        <v>17.87</v>
      </c>
      <c r="F662" s="331"/>
      <c r="G662" s="333">
        <f t="shared" si="8"/>
        <v>4775.7199999999912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5</v>
      </c>
      <c r="C663" s="298">
        <v>46079</v>
      </c>
      <c r="D663" s="299" t="s">
        <v>430</v>
      </c>
      <c r="E663" s="331">
        <v>123.64</v>
      </c>
      <c r="F663" s="331"/>
      <c r="G663" s="333">
        <f t="shared" si="8"/>
        <v>4793.5899999999911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8</v>
      </c>
      <c r="C664" s="298">
        <v>46078</v>
      </c>
      <c r="D664" s="299" t="s">
        <v>319</v>
      </c>
      <c r="E664" s="331">
        <v>18.5</v>
      </c>
      <c r="F664" s="331"/>
      <c r="G664" s="333">
        <f t="shared" si="8"/>
        <v>4917.2299999999914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46078</v>
      </c>
      <c r="D665" s="299" t="s">
        <v>296</v>
      </c>
      <c r="E665" s="331">
        <v>50.96</v>
      </c>
      <c r="F665" s="331"/>
      <c r="G665" s="333">
        <f t="shared" si="8"/>
        <v>4935.7299999999914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46078</v>
      </c>
      <c r="D666" s="299" t="s">
        <v>296</v>
      </c>
      <c r="E666" s="331">
        <v>11.28</v>
      </c>
      <c r="F666" s="331"/>
      <c r="G666" s="333">
        <f t="shared" si="8"/>
        <v>4986.6899999999914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294</v>
      </c>
      <c r="B667" s="330">
        <v>12</v>
      </c>
      <c r="C667" s="298">
        <v>46078</v>
      </c>
      <c r="D667" s="299" t="s">
        <v>314</v>
      </c>
      <c r="E667" s="331">
        <v>204.47</v>
      </c>
      <c r="F667" s="331"/>
      <c r="G667" s="333">
        <f t="shared" si="8"/>
        <v>4997.9699999999912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8</v>
      </c>
      <c r="C668" s="298">
        <v>46078</v>
      </c>
      <c r="D668" s="299" t="s">
        <v>308</v>
      </c>
      <c r="E668" s="331">
        <v>47.99</v>
      </c>
      <c r="F668" s="331"/>
      <c r="G668" s="333">
        <f t="shared" si="8"/>
        <v>5202.4399999999914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1</v>
      </c>
      <c r="C669" s="298">
        <v>46078</v>
      </c>
      <c r="D669" s="299" t="s">
        <v>304</v>
      </c>
      <c r="E669" s="331">
        <v>19.09</v>
      </c>
      <c r="F669" s="331"/>
      <c r="G669" s="333">
        <f t="shared" si="8"/>
        <v>5250.4299999999912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23</v>
      </c>
      <c r="C670" s="298">
        <v>46076</v>
      </c>
      <c r="D670" s="299" t="s">
        <v>67</v>
      </c>
      <c r="E670" s="331">
        <v>650.88</v>
      </c>
      <c r="F670" s="331"/>
      <c r="G670" s="333">
        <f t="shared" si="8"/>
        <v>5269.5199999999913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6</v>
      </c>
      <c r="C671" s="298">
        <v>46076</v>
      </c>
      <c r="D671" s="299" t="s">
        <v>351</v>
      </c>
      <c r="E671" s="331">
        <v>35</v>
      </c>
      <c r="F671" s="331"/>
      <c r="G671" s="333">
        <f t="shared" si="8"/>
        <v>5920.3999999999915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1</v>
      </c>
      <c r="C672" s="298">
        <v>46076</v>
      </c>
      <c r="D672" s="299" t="s">
        <v>306</v>
      </c>
      <c r="E672" s="331">
        <v>128.97999999999999</v>
      </c>
      <c r="F672" s="331"/>
      <c r="G672" s="333">
        <f t="shared" si="8"/>
        <v>5955.3999999999915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1</v>
      </c>
      <c r="C673" s="298">
        <v>46076</v>
      </c>
      <c r="D673" s="299" t="s">
        <v>320</v>
      </c>
      <c r="E673" s="331">
        <v>52.55</v>
      </c>
      <c r="F673" s="331"/>
      <c r="G673" s="333">
        <f t="shared" si="8"/>
        <v>6084.379999999991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3</v>
      </c>
      <c r="C674" s="298">
        <v>46075</v>
      </c>
      <c r="D674" s="299" t="s">
        <v>348</v>
      </c>
      <c r="E674" s="331">
        <v>13.76</v>
      </c>
      <c r="F674" s="331"/>
      <c r="G674" s="333">
        <f t="shared" si="8"/>
        <v>6136.9299999999912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1</v>
      </c>
      <c r="C675" s="298">
        <v>46075</v>
      </c>
      <c r="D675" s="299" t="s">
        <v>311</v>
      </c>
      <c r="E675" s="331">
        <v>187.64</v>
      </c>
      <c r="F675" s="331"/>
      <c r="G675" s="333">
        <f t="shared" si="8"/>
        <v>6150.6899999999914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1</v>
      </c>
      <c r="C676" s="298">
        <v>46074</v>
      </c>
      <c r="D676" s="299" t="s">
        <v>393</v>
      </c>
      <c r="E676" s="331">
        <v>75.78</v>
      </c>
      <c r="F676" s="331"/>
      <c r="G676" s="333">
        <f t="shared" si="8"/>
        <v>6338.3299999999917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46074</v>
      </c>
      <c r="D677" s="299" t="s">
        <v>392</v>
      </c>
      <c r="E677" s="331">
        <v>27.41</v>
      </c>
      <c r="F677" s="331"/>
      <c r="G677" s="333">
        <f t="shared" si="8"/>
        <v>6414.1099999999915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46074</v>
      </c>
      <c r="D678" s="299" t="s">
        <v>431</v>
      </c>
      <c r="E678" s="331">
        <v>32.049999999999997</v>
      </c>
      <c r="F678" s="331"/>
      <c r="G678" s="333">
        <f t="shared" si="8"/>
        <v>6441.5199999999913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46074</v>
      </c>
      <c r="D679" s="299" t="s">
        <v>358</v>
      </c>
      <c r="E679" s="331">
        <v>9.4700000000000006</v>
      </c>
      <c r="F679" s="331"/>
      <c r="G679" s="333">
        <f t="shared" si="8"/>
        <v>6473.5699999999915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46073</v>
      </c>
      <c r="D680" s="299" t="s">
        <v>296</v>
      </c>
      <c r="E680" s="331">
        <v>14.47</v>
      </c>
      <c r="F680" s="331"/>
      <c r="G680" s="333">
        <f t="shared" si="8"/>
        <v>6483.0399999999918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3</v>
      </c>
      <c r="C681" s="298">
        <v>46073</v>
      </c>
      <c r="D681" s="299" t="s">
        <v>355</v>
      </c>
      <c r="E681" s="331">
        <v>11.97</v>
      </c>
      <c r="F681" s="331"/>
      <c r="G681" s="333">
        <f t="shared" si="8"/>
        <v>6497.509999999992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46073</v>
      </c>
      <c r="D682" s="299" t="s">
        <v>355</v>
      </c>
      <c r="E682" s="331">
        <v>59.88</v>
      </c>
      <c r="F682" s="331"/>
      <c r="G682" s="333">
        <f t="shared" si="8"/>
        <v>6509.4799999999923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46073</v>
      </c>
      <c r="D683" s="299" t="s">
        <v>418</v>
      </c>
      <c r="E683" s="331">
        <v>19.57</v>
      </c>
      <c r="F683" s="331"/>
      <c r="G683" s="333">
        <f t="shared" si="8"/>
        <v>6569.3599999999924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22</v>
      </c>
      <c r="C684" s="298">
        <v>46073</v>
      </c>
      <c r="D684" s="299" t="s">
        <v>323</v>
      </c>
      <c r="E684" s="331">
        <v>20.22</v>
      </c>
      <c r="F684" s="331"/>
      <c r="G684" s="333">
        <f t="shared" si="8"/>
        <v>6588.9299999999921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2</v>
      </c>
      <c r="C685" s="298">
        <v>46073</v>
      </c>
      <c r="D685" s="299" t="s">
        <v>358</v>
      </c>
      <c r="E685" s="331">
        <v>5.3</v>
      </c>
      <c r="F685" s="331"/>
      <c r="G685" s="333">
        <f t="shared" si="8"/>
        <v>6609.1499999999924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3</v>
      </c>
      <c r="C686" s="298">
        <v>46073</v>
      </c>
      <c r="D686" s="299" t="s">
        <v>324</v>
      </c>
      <c r="E686" s="331">
        <v>8.1300000000000008</v>
      </c>
      <c r="F686" s="331"/>
      <c r="G686" s="333">
        <f t="shared" si="8"/>
        <v>6614.4499999999925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4</v>
      </c>
      <c r="C687" s="298">
        <v>46073</v>
      </c>
      <c r="D687" s="299" t="s">
        <v>310</v>
      </c>
      <c r="E687" s="331">
        <v>32.43</v>
      </c>
      <c r="F687" s="331"/>
      <c r="G687" s="333">
        <f t="shared" si="8"/>
        <v>6622.5799999999927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8</v>
      </c>
      <c r="C688" s="298">
        <v>46073</v>
      </c>
      <c r="D688" s="299" t="s">
        <v>432</v>
      </c>
      <c r="E688" s="331">
        <v>98.65</v>
      </c>
      <c r="F688" s="331"/>
      <c r="G688" s="333">
        <f t="shared" si="8"/>
        <v>6655.0099999999929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6</v>
      </c>
      <c r="C689" s="298">
        <v>46072</v>
      </c>
      <c r="D689" s="299" t="s">
        <v>300</v>
      </c>
      <c r="E689" s="331">
        <v>30.87</v>
      </c>
      <c r="F689" s="331"/>
      <c r="G689" s="333">
        <f t="shared" si="8"/>
        <v>6753.6599999999926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6</v>
      </c>
      <c r="C690" s="298">
        <v>46072</v>
      </c>
      <c r="D690" s="299" t="s">
        <v>300</v>
      </c>
      <c r="E690" s="331">
        <v>15.96</v>
      </c>
      <c r="F690" s="331"/>
      <c r="G690" s="333">
        <f t="shared" si="8"/>
        <v>6784.5299999999925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46072</v>
      </c>
      <c r="D691" s="299" t="s">
        <v>296</v>
      </c>
      <c r="E691" s="331">
        <v>17.36</v>
      </c>
      <c r="F691" s="331"/>
      <c r="G691" s="333">
        <f t="shared" si="8"/>
        <v>6800.4899999999925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22</v>
      </c>
      <c r="C692" s="298">
        <v>46072</v>
      </c>
      <c r="D692" s="299" t="s">
        <v>328</v>
      </c>
      <c r="E692" s="331">
        <v>7.46</v>
      </c>
      <c r="F692" s="331"/>
      <c r="G692" s="333">
        <f t="shared" si="8"/>
        <v>6817.8499999999922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291</v>
      </c>
      <c r="B693" s="330">
        <v>39</v>
      </c>
      <c r="C693" s="298">
        <v>46072</v>
      </c>
      <c r="D693" s="299" t="s">
        <v>292</v>
      </c>
      <c r="E693" s="331"/>
      <c r="F693" s="331">
        <v>2763.77</v>
      </c>
      <c r="G693" s="333">
        <f t="shared" si="8"/>
        <v>6825.3099999999922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335</v>
      </c>
      <c r="B694" s="330" t="s">
        <v>335</v>
      </c>
      <c r="C694" s="298">
        <v>46071</v>
      </c>
      <c r="D694" s="299" t="s">
        <v>336</v>
      </c>
      <c r="E694" s="331">
        <v>182.55</v>
      </c>
      <c r="F694" s="331"/>
      <c r="G694" s="333">
        <f t="shared" si="8"/>
        <v>4061.5399999999927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294</v>
      </c>
      <c r="B695" s="330">
        <v>15</v>
      </c>
      <c r="C695" s="298">
        <v>46071</v>
      </c>
      <c r="D695" s="299" t="s">
        <v>185</v>
      </c>
      <c r="E695" s="331">
        <v>188.16</v>
      </c>
      <c r="F695" s="331"/>
      <c r="G695" s="333">
        <f t="shared" si="8"/>
        <v>4244.0899999999929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291</v>
      </c>
      <c r="B696" s="330">
        <v>40</v>
      </c>
      <c r="C696" s="298">
        <v>46071</v>
      </c>
      <c r="D696" s="299" t="s">
        <v>316</v>
      </c>
      <c r="E696" s="331"/>
      <c r="F696" s="331">
        <v>1281.58</v>
      </c>
      <c r="G696" s="333">
        <f t="shared" si="8"/>
        <v>4432.2499999999927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46071</v>
      </c>
      <c r="D697" s="299" t="s">
        <v>433</v>
      </c>
      <c r="E697" s="331">
        <v>-146</v>
      </c>
      <c r="F697" s="331"/>
      <c r="G697" s="333">
        <f t="shared" si="8"/>
        <v>3150.6699999999933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46071</v>
      </c>
      <c r="D698" s="299" t="s">
        <v>434</v>
      </c>
      <c r="E698" s="331">
        <v>-13</v>
      </c>
      <c r="F698" s="331"/>
      <c r="G698" s="333">
        <f t="shared" si="8"/>
        <v>3004.6699999999933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335</v>
      </c>
      <c r="B699" s="330" t="s">
        <v>335</v>
      </c>
      <c r="C699" s="298">
        <v>46071</v>
      </c>
      <c r="D699" s="299" t="s">
        <v>460</v>
      </c>
      <c r="E699" s="331"/>
      <c r="F699" s="331">
        <v>191</v>
      </c>
      <c r="G699" s="333">
        <f t="shared" si="8"/>
        <v>2991.6699999999933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46071</v>
      </c>
      <c r="D700" s="299" t="s">
        <v>300</v>
      </c>
      <c r="E700" s="331">
        <v>43.63</v>
      </c>
      <c r="F700" s="331"/>
      <c r="G700" s="333">
        <f t="shared" si="8"/>
        <v>2800.6699999999933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46071</v>
      </c>
      <c r="D701" s="299" t="s">
        <v>300</v>
      </c>
      <c r="E701" s="331">
        <v>10.64</v>
      </c>
      <c r="F701" s="331"/>
      <c r="G701" s="333">
        <f t="shared" si="8"/>
        <v>2844.2999999999934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8</v>
      </c>
      <c r="C702" s="298">
        <v>46071</v>
      </c>
      <c r="D702" s="299" t="s">
        <v>296</v>
      </c>
      <c r="E702" s="331">
        <v>14.87</v>
      </c>
      <c r="F702" s="331"/>
      <c r="G702" s="333">
        <f t="shared" si="8"/>
        <v>2854.9399999999932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46071</v>
      </c>
      <c r="D703" s="299" t="s">
        <v>295</v>
      </c>
      <c r="E703" s="331">
        <v>12.99</v>
      </c>
      <c r="F703" s="331"/>
      <c r="G703" s="333">
        <f t="shared" si="8"/>
        <v>2869.8099999999931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4</v>
      </c>
      <c r="C704" s="298">
        <v>46071</v>
      </c>
      <c r="D704" s="299" t="s">
        <v>295</v>
      </c>
      <c r="E704" s="331">
        <v>29.47</v>
      </c>
      <c r="F704" s="331"/>
      <c r="G704" s="333">
        <f t="shared" si="8"/>
        <v>2882.7999999999929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22</v>
      </c>
      <c r="C705" s="298">
        <v>46071</v>
      </c>
      <c r="D705" s="299" t="s">
        <v>401</v>
      </c>
      <c r="E705" s="331">
        <v>13.84</v>
      </c>
      <c r="F705" s="331"/>
      <c r="G705" s="333">
        <f t="shared" si="8"/>
        <v>2912.2699999999927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46071</v>
      </c>
      <c r="D706" s="299" t="s">
        <v>435</v>
      </c>
      <c r="E706" s="331">
        <v>64.569999999999993</v>
      </c>
      <c r="F706" s="331"/>
      <c r="G706" s="333">
        <f t="shared" si="8"/>
        <v>2926.1099999999929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294</v>
      </c>
      <c r="B707" s="330">
        <v>21</v>
      </c>
      <c r="C707" s="298">
        <v>46070</v>
      </c>
      <c r="D707" s="299" t="s">
        <v>194</v>
      </c>
      <c r="E707" s="331">
        <v>81</v>
      </c>
      <c r="F707" s="331"/>
      <c r="G707" s="333">
        <f t="shared" si="8"/>
        <v>2990.679999999993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46070</v>
      </c>
      <c r="D708" s="299" t="s">
        <v>384</v>
      </c>
      <c r="E708" s="331">
        <v>81.41</v>
      </c>
      <c r="F708" s="331"/>
      <c r="G708" s="333">
        <f t="shared" si="8"/>
        <v>3071.679999999993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6</v>
      </c>
      <c r="C709" s="298">
        <v>46070</v>
      </c>
      <c r="D709" s="299" t="s">
        <v>300</v>
      </c>
      <c r="E709" s="331">
        <v>113.74</v>
      </c>
      <c r="F709" s="331"/>
      <c r="G709" s="333">
        <f t="shared" si="8"/>
        <v>3153.0899999999929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294</v>
      </c>
      <c r="B710" s="330">
        <v>43</v>
      </c>
      <c r="C710" s="298">
        <v>46070</v>
      </c>
      <c r="D710" s="299" t="s">
        <v>333</v>
      </c>
      <c r="E710" s="331">
        <v>29.8</v>
      </c>
      <c r="F710" s="331"/>
      <c r="G710" s="333">
        <f t="shared" si="8"/>
        <v>3266.8299999999927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294</v>
      </c>
      <c r="B711" s="330">
        <v>42</v>
      </c>
      <c r="C711" s="298">
        <v>46070</v>
      </c>
      <c r="D711" s="299" t="s">
        <v>333</v>
      </c>
      <c r="E711" s="331">
        <v>37.25</v>
      </c>
      <c r="F711" s="331"/>
      <c r="G711" s="333">
        <f t="shared" si="8"/>
        <v>3296.6299999999928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46070</v>
      </c>
      <c r="D712" s="299" t="s">
        <v>424</v>
      </c>
      <c r="E712" s="331">
        <v>7.97</v>
      </c>
      <c r="F712" s="331"/>
      <c r="G712" s="333">
        <f t="shared" si="8"/>
        <v>3333.8799999999928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17</v>
      </c>
      <c r="C713" s="298">
        <v>46070</v>
      </c>
      <c r="D713" s="299" t="s">
        <v>188</v>
      </c>
      <c r="E713" s="331">
        <v>42.65</v>
      </c>
      <c r="F713" s="331"/>
      <c r="G713" s="333">
        <f t="shared" si="8"/>
        <v>3341.8499999999926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46070</v>
      </c>
      <c r="D714" s="299" t="s">
        <v>436</v>
      </c>
      <c r="E714" s="331">
        <v>40</v>
      </c>
      <c r="F714" s="331"/>
      <c r="G714" s="333">
        <f t="shared" si="8"/>
        <v>3384.4999999999927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11</v>
      </c>
      <c r="C715" s="298">
        <v>46070</v>
      </c>
      <c r="D715" s="299" t="s">
        <v>178</v>
      </c>
      <c r="E715" s="331">
        <v>480.91</v>
      </c>
      <c r="F715" s="331"/>
      <c r="G715" s="333">
        <f t="shared" si="8"/>
        <v>3424.4999999999927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294</v>
      </c>
      <c r="B716" s="330">
        <v>23</v>
      </c>
      <c r="C716" s="298">
        <v>46070</v>
      </c>
      <c r="D716" s="299" t="s">
        <v>63</v>
      </c>
      <c r="E716" s="331">
        <v>529.46</v>
      </c>
      <c r="F716" s="331"/>
      <c r="G716" s="333">
        <f t="shared" si="8"/>
        <v>3905.4099999999926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46069</v>
      </c>
      <c r="D717" s="299" t="s">
        <v>324</v>
      </c>
      <c r="E717" s="331">
        <v>16.079999999999998</v>
      </c>
      <c r="F717" s="331"/>
      <c r="G717" s="333">
        <f t="shared" si="8"/>
        <v>4434.8699999999926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6</v>
      </c>
      <c r="C718" s="298">
        <v>46069</v>
      </c>
      <c r="D718" s="299" t="s">
        <v>300</v>
      </c>
      <c r="E718" s="331">
        <v>21.17</v>
      </c>
      <c r="F718" s="331"/>
      <c r="G718" s="333">
        <f t="shared" si="8"/>
        <v>4450.9499999999925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46069</v>
      </c>
      <c r="D719" s="299" t="s">
        <v>300</v>
      </c>
      <c r="E719" s="331">
        <v>17.03</v>
      </c>
      <c r="F719" s="331"/>
      <c r="G719" s="333">
        <f t="shared" si="8"/>
        <v>4472.1199999999926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46069</v>
      </c>
      <c r="D720" s="299" t="s">
        <v>296</v>
      </c>
      <c r="E720" s="331">
        <v>18.309999999999999</v>
      </c>
      <c r="F720" s="331"/>
      <c r="G720" s="333">
        <f t="shared" si="8"/>
        <v>4489.1499999999924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46069</v>
      </c>
      <c r="D721" s="299" t="s">
        <v>301</v>
      </c>
      <c r="E721" s="331">
        <v>19.3</v>
      </c>
      <c r="F721" s="331"/>
      <c r="G721" s="333">
        <f t="shared" si="8"/>
        <v>4507.4599999999928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6</v>
      </c>
      <c r="C722" s="298">
        <v>46069</v>
      </c>
      <c r="D722" s="299" t="s">
        <v>397</v>
      </c>
      <c r="E722" s="331">
        <v>24.67</v>
      </c>
      <c r="F722" s="331"/>
      <c r="G722" s="333">
        <f t="shared" si="8"/>
        <v>4526.7599999999929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287</v>
      </c>
      <c r="B723" s="330" t="s">
        <v>287</v>
      </c>
      <c r="C723" s="298">
        <v>46069</v>
      </c>
      <c r="D723" s="299" t="s">
        <v>397</v>
      </c>
      <c r="E723" s="331">
        <v>152.41999999999999</v>
      </c>
      <c r="F723" s="331">
        <v>152.41999999999999</v>
      </c>
      <c r="G723" s="333">
        <f t="shared" si="8"/>
        <v>4551.429999999993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46068</v>
      </c>
      <c r="D724" s="299" t="s">
        <v>437</v>
      </c>
      <c r="E724" s="331">
        <v>233.83</v>
      </c>
      <c r="F724" s="331"/>
      <c r="G724" s="333">
        <f t="shared" si="8"/>
        <v>4551.429999999993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46068</v>
      </c>
      <c r="D725" s="299" t="s">
        <v>326</v>
      </c>
      <c r="E725" s="331">
        <v>50.87</v>
      </c>
      <c r="F725" s="331"/>
      <c r="G725" s="333">
        <f t="shared" si="8"/>
        <v>4785.2599999999929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46068</v>
      </c>
      <c r="D726" s="299" t="s">
        <v>438</v>
      </c>
      <c r="E726" s="331">
        <v>16</v>
      </c>
      <c r="F726" s="331"/>
      <c r="G726" s="333">
        <f t="shared" si="8"/>
        <v>4836.1299999999928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46068</v>
      </c>
      <c r="D727" s="299" t="s">
        <v>353</v>
      </c>
      <c r="E727" s="331">
        <v>30</v>
      </c>
      <c r="F727" s="331"/>
      <c r="G727" s="333">
        <f t="shared" si="8"/>
        <v>4852.1299999999928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6</v>
      </c>
      <c r="C728" s="298">
        <v>46068</v>
      </c>
      <c r="D728" s="299" t="s">
        <v>306</v>
      </c>
      <c r="E728" s="331">
        <v>76</v>
      </c>
      <c r="F728" s="331"/>
      <c r="G728" s="333">
        <f t="shared" si="8"/>
        <v>4882.1299999999928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3</v>
      </c>
      <c r="C729" s="298">
        <v>46068</v>
      </c>
      <c r="D729" s="299" t="s">
        <v>348</v>
      </c>
      <c r="E729" s="331">
        <v>3.59</v>
      </c>
      <c r="F729" s="331"/>
      <c r="G729" s="333">
        <f t="shared" si="8"/>
        <v>4958.1299999999928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46068</v>
      </c>
      <c r="D730" s="299" t="s">
        <v>439</v>
      </c>
      <c r="E730" s="331">
        <v>70</v>
      </c>
      <c r="F730" s="331"/>
      <c r="G730" s="333">
        <f t="shared" si="8"/>
        <v>4961.719999999993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46068</v>
      </c>
      <c r="D731" s="299" t="s">
        <v>440</v>
      </c>
      <c r="E731" s="331">
        <v>175</v>
      </c>
      <c r="F731" s="331"/>
      <c r="G731" s="333">
        <f t="shared" si="8"/>
        <v>5031.719999999993</v>
      </c>
      <c r="H731" s="334" t="s">
        <v>298</v>
      </c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8</v>
      </c>
      <c r="C732" s="298">
        <v>46067</v>
      </c>
      <c r="D732" s="299" t="s">
        <v>319</v>
      </c>
      <c r="E732" s="331">
        <v>13.09</v>
      </c>
      <c r="F732" s="331"/>
      <c r="G732" s="333">
        <f t="shared" si="8"/>
        <v>5206.719999999993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3</v>
      </c>
      <c r="C733" s="298">
        <v>46067</v>
      </c>
      <c r="D733" s="299" t="s">
        <v>296</v>
      </c>
      <c r="E733" s="331">
        <v>7.56</v>
      </c>
      <c r="F733" s="331"/>
      <c r="G733" s="333">
        <f t="shared" si="8"/>
        <v>5219.8099999999931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4</v>
      </c>
      <c r="C734" s="298">
        <v>46067</v>
      </c>
      <c r="D734" s="299" t="s">
        <v>296</v>
      </c>
      <c r="E734" s="331">
        <v>32.409999999999997</v>
      </c>
      <c r="F734" s="331"/>
      <c r="G734" s="333">
        <f t="shared" si="8"/>
        <v>5227.3699999999935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5</v>
      </c>
      <c r="C735" s="298">
        <v>46067</v>
      </c>
      <c r="D735" s="299" t="s">
        <v>441</v>
      </c>
      <c r="E735" s="331">
        <v>400</v>
      </c>
      <c r="F735" s="331"/>
      <c r="G735" s="333">
        <f t="shared" si="8"/>
        <v>5259.7799999999934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8</v>
      </c>
      <c r="C736" s="298">
        <v>46066</v>
      </c>
      <c r="D736" s="299" t="s">
        <v>319</v>
      </c>
      <c r="E736" s="331">
        <v>41.51</v>
      </c>
      <c r="F736" s="331"/>
      <c r="G736" s="333">
        <f t="shared" si="8"/>
        <v>5659.7799999999934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4</v>
      </c>
      <c r="C737" s="298">
        <v>46066</v>
      </c>
      <c r="D737" s="299" t="s">
        <v>296</v>
      </c>
      <c r="E737" s="331">
        <v>21.55</v>
      </c>
      <c r="F737" s="331"/>
      <c r="G737" s="333">
        <f t="shared" si="8"/>
        <v>5701.2899999999936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46066</v>
      </c>
      <c r="D738" s="299" t="s">
        <v>358</v>
      </c>
      <c r="E738" s="331">
        <v>12.45</v>
      </c>
      <c r="F738" s="331"/>
      <c r="G738" s="333">
        <f t="shared" si="8"/>
        <v>5722.8399999999938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287</v>
      </c>
      <c r="B739" s="330" t="s">
        <v>287</v>
      </c>
      <c r="C739" s="298">
        <v>46066</v>
      </c>
      <c r="D739" s="299" t="s">
        <v>397</v>
      </c>
      <c r="E739" s="331">
        <v>91.38</v>
      </c>
      <c r="F739" s="331">
        <v>91.38</v>
      </c>
      <c r="G739" s="333">
        <f t="shared" si="8"/>
        <v>5735.2899999999936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1</v>
      </c>
      <c r="C740" s="298">
        <v>46066</v>
      </c>
      <c r="D740" s="299" t="s">
        <v>311</v>
      </c>
      <c r="E740" s="331">
        <v>16.48</v>
      </c>
      <c r="F740" s="331"/>
      <c r="G740" s="333">
        <f t="shared" si="8"/>
        <v>5735.2899999999936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1</v>
      </c>
      <c r="C741" s="298">
        <v>46066</v>
      </c>
      <c r="D741" s="299" t="s">
        <v>428</v>
      </c>
      <c r="E741" s="331">
        <v>12.76</v>
      </c>
      <c r="F741" s="331"/>
      <c r="G741" s="333">
        <f t="shared" si="8"/>
        <v>5751.7699999999932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4</v>
      </c>
      <c r="C742" s="298">
        <v>46066</v>
      </c>
      <c r="D742" s="299" t="s">
        <v>329</v>
      </c>
      <c r="E742" s="331">
        <v>37.9</v>
      </c>
      <c r="F742" s="331"/>
      <c r="G742" s="333">
        <f t="shared" si="8"/>
        <v>5764.5299999999934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291</v>
      </c>
      <c r="B743" s="330">
        <v>40</v>
      </c>
      <c r="C743" s="298">
        <v>46066</v>
      </c>
      <c r="D743" s="299" t="s">
        <v>316</v>
      </c>
      <c r="E743" s="331"/>
      <c r="F743" s="331">
        <v>427.18</v>
      </c>
      <c r="G743" s="333">
        <f t="shared" si="8"/>
        <v>5802.429999999993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291</v>
      </c>
      <c r="B744" s="330">
        <v>38</v>
      </c>
      <c r="C744" s="298">
        <v>46066</v>
      </c>
      <c r="D744" s="299" t="s">
        <v>293</v>
      </c>
      <c r="E744" s="331"/>
      <c r="F744" s="331">
        <v>4278.16</v>
      </c>
      <c r="G744" s="333">
        <f t="shared" si="8"/>
        <v>5375.2499999999927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8</v>
      </c>
      <c r="C745" s="298">
        <v>46065</v>
      </c>
      <c r="D745" s="299" t="s">
        <v>357</v>
      </c>
      <c r="E745" s="331">
        <v>111.36</v>
      </c>
      <c r="F745" s="331"/>
      <c r="G745" s="333">
        <f t="shared" si="8"/>
        <v>1097.0899999999931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6</v>
      </c>
      <c r="C746" s="298">
        <v>46065</v>
      </c>
      <c r="D746" s="299" t="s">
        <v>442</v>
      </c>
      <c r="E746" s="331">
        <v>16</v>
      </c>
      <c r="F746" s="331"/>
      <c r="G746" s="333">
        <f t="shared" si="8"/>
        <v>1208.449999999993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6</v>
      </c>
      <c r="C747" s="298">
        <v>46065</v>
      </c>
      <c r="D747" s="299" t="s">
        <v>300</v>
      </c>
      <c r="E747" s="331">
        <v>29.81</v>
      </c>
      <c r="F747" s="331"/>
      <c r="G747" s="333">
        <f t="shared" si="8"/>
        <v>1224.449999999993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294</v>
      </c>
      <c r="B748" s="330">
        <v>19</v>
      </c>
      <c r="C748" s="298">
        <v>46065</v>
      </c>
      <c r="D748" s="299" t="s">
        <v>191</v>
      </c>
      <c r="E748" s="331">
        <v>200</v>
      </c>
      <c r="F748" s="331"/>
      <c r="G748" s="333">
        <f t="shared" si="8"/>
        <v>1254.2599999999929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46065</v>
      </c>
      <c r="D749" s="299" t="s">
        <v>296</v>
      </c>
      <c r="E749" s="331">
        <v>7.56</v>
      </c>
      <c r="F749" s="331"/>
      <c r="G749" s="333">
        <f t="shared" si="8"/>
        <v>1454.2599999999929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4</v>
      </c>
      <c r="C750" s="298">
        <v>46065</v>
      </c>
      <c r="D750" s="299" t="s">
        <v>296</v>
      </c>
      <c r="E750" s="331">
        <v>65.78</v>
      </c>
      <c r="F750" s="331"/>
      <c r="G750" s="333">
        <f t="shared" si="8"/>
        <v>1461.8199999999929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3</v>
      </c>
      <c r="C751" s="298">
        <v>46065</v>
      </c>
      <c r="D751" s="299" t="s">
        <v>296</v>
      </c>
      <c r="E751" s="331">
        <v>3.93</v>
      </c>
      <c r="F751" s="331"/>
      <c r="G751" s="333">
        <f t="shared" si="8"/>
        <v>1527.5999999999929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7</v>
      </c>
      <c r="C752" s="298">
        <v>46065</v>
      </c>
      <c r="D752" s="299" t="s">
        <v>443</v>
      </c>
      <c r="E752" s="331">
        <v>564.83000000000004</v>
      </c>
      <c r="F752" s="331"/>
      <c r="G752" s="333">
        <f t="shared" si="8"/>
        <v>1531.5299999999929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7</v>
      </c>
      <c r="C753" s="298">
        <v>46065</v>
      </c>
      <c r="D753" s="299" t="s">
        <v>444</v>
      </c>
      <c r="E753" s="331">
        <v>70.180000000000007</v>
      </c>
      <c r="F753" s="331"/>
      <c r="G753" s="333">
        <f t="shared" si="8"/>
        <v>2096.3599999999929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46065</v>
      </c>
      <c r="D754" s="299" t="s">
        <v>445</v>
      </c>
      <c r="E754" s="331">
        <v>2.66</v>
      </c>
      <c r="F754" s="331"/>
      <c r="G754" s="333">
        <f t="shared" si="8"/>
        <v>2166.5399999999927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5</v>
      </c>
      <c r="C755" s="298">
        <v>46064</v>
      </c>
      <c r="D755" s="299" t="s">
        <v>429</v>
      </c>
      <c r="E755" s="331">
        <v>103.25</v>
      </c>
      <c r="F755" s="331"/>
      <c r="G755" s="333">
        <f t="shared" si="8"/>
        <v>2169.1999999999925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4</v>
      </c>
      <c r="C756" s="298">
        <v>46064</v>
      </c>
      <c r="D756" s="299" t="s">
        <v>363</v>
      </c>
      <c r="E756" s="331">
        <v>30.39</v>
      </c>
      <c r="F756" s="331"/>
      <c r="G756" s="333">
        <f t="shared" si="8"/>
        <v>2272.4499999999925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46064</v>
      </c>
      <c r="D757" s="299" t="s">
        <v>296</v>
      </c>
      <c r="E757" s="331">
        <v>9.92</v>
      </c>
      <c r="F757" s="331"/>
      <c r="G757" s="333">
        <f t="shared" si="8"/>
        <v>2302.8399999999924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3</v>
      </c>
      <c r="C758" s="298">
        <v>46064</v>
      </c>
      <c r="D758" s="299" t="s">
        <v>295</v>
      </c>
      <c r="E758" s="331">
        <v>3.49</v>
      </c>
      <c r="F758" s="331"/>
      <c r="G758" s="333">
        <f t="shared" si="8"/>
        <v>2312.7599999999925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22</v>
      </c>
      <c r="C759" s="298">
        <v>46064</v>
      </c>
      <c r="D759" s="299" t="s">
        <v>352</v>
      </c>
      <c r="E759" s="331">
        <v>19.16</v>
      </c>
      <c r="F759" s="331"/>
      <c r="G759" s="333">
        <f t="shared" si="8"/>
        <v>2316.2499999999923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6</v>
      </c>
      <c r="C760" s="298">
        <v>46063</v>
      </c>
      <c r="D760" s="299" t="s">
        <v>412</v>
      </c>
      <c r="E760" s="331">
        <v>-8</v>
      </c>
      <c r="F760" s="331"/>
      <c r="G760" s="333">
        <f t="shared" si="8"/>
        <v>2335.4099999999921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6</v>
      </c>
      <c r="C761" s="298">
        <v>46063</v>
      </c>
      <c r="D761" s="299" t="s">
        <v>446</v>
      </c>
      <c r="E761" s="331">
        <v>-0.04</v>
      </c>
      <c r="F761" s="331"/>
      <c r="G761" s="333">
        <f t="shared" si="8"/>
        <v>2327.4099999999921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335</v>
      </c>
      <c r="B762" s="330" t="s">
        <v>335</v>
      </c>
      <c r="C762" s="298">
        <v>46063</v>
      </c>
      <c r="D762" s="299" t="s">
        <v>447</v>
      </c>
      <c r="E762" s="331">
        <v>65.78</v>
      </c>
      <c r="F762" s="331"/>
      <c r="G762" s="333">
        <f t="shared" si="8"/>
        <v>2327.3699999999922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294</v>
      </c>
      <c r="B763" s="330">
        <v>13</v>
      </c>
      <c r="C763" s="298">
        <v>46063</v>
      </c>
      <c r="D763" s="299" t="s">
        <v>182</v>
      </c>
      <c r="E763" s="331">
        <v>159.35</v>
      </c>
      <c r="F763" s="331"/>
      <c r="G763" s="333">
        <f t="shared" si="8"/>
        <v>2393.1499999999924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46063</v>
      </c>
      <c r="D764" s="299" t="s">
        <v>296</v>
      </c>
      <c r="E764" s="331">
        <v>16.29</v>
      </c>
      <c r="F764" s="331"/>
      <c r="G764" s="333">
        <f t="shared" si="8"/>
        <v>2552.4999999999923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1</v>
      </c>
      <c r="C765" s="298">
        <v>46063</v>
      </c>
      <c r="D765" s="299" t="s">
        <v>311</v>
      </c>
      <c r="E765" s="331">
        <v>19.329999999999998</v>
      </c>
      <c r="F765" s="331"/>
      <c r="G765" s="333">
        <f t="shared" si="8"/>
        <v>2568.7899999999922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3</v>
      </c>
      <c r="C766" s="298">
        <v>46062</v>
      </c>
      <c r="D766" s="299" t="s">
        <v>448</v>
      </c>
      <c r="E766" s="331">
        <v>8.61</v>
      </c>
      <c r="F766" s="331"/>
      <c r="G766" s="333">
        <f t="shared" ref="G766:G1011" si="9">G767-E766+F766</f>
        <v>2588.1199999999922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46062</v>
      </c>
      <c r="D767" s="299" t="s">
        <v>296</v>
      </c>
      <c r="E767" s="331">
        <v>13.41</v>
      </c>
      <c r="F767" s="331"/>
      <c r="G767" s="333">
        <f t="shared" si="9"/>
        <v>2596.7299999999923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294</v>
      </c>
      <c r="B768" s="330">
        <v>18</v>
      </c>
      <c r="C768" s="298">
        <v>46062</v>
      </c>
      <c r="D768" s="299" t="s">
        <v>361</v>
      </c>
      <c r="E768" s="331">
        <v>400</v>
      </c>
      <c r="F768" s="331"/>
      <c r="G768" s="333">
        <f t="shared" si="9"/>
        <v>2610.1399999999921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294</v>
      </c>
      <c r="B769" s="330">
        <v>9</v>
      </c>
      <c r="C769" s="298">
        <v>46062</v>
      </c>
      <c r="D769" s="299" t="s">
        <v>58</v>
      </c>
      <c r="E769" s="331">
        <v>1281.53</v>
      </c>
      <c r="F769" s="331"/>
      <c r="G769" s="333">
        <f t="shared" si="9"/>
        <v>3010.1399999999921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5</v>
      </c>
      <c r="C770" s="298">
        <v>46062</v>
      </c>
      <c r="D770" s="299" t="s">
        <v>449</v>
      </c>
      <c r="E770" s="331">
        <v>50</v>
      </c>
      <c r="F770" s="331"/>
      <c r="G770" s="333">
        <f t="shared" si="9"/>
        <v>4291.6699999999919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46062</v>
      </c>
      <c r="D771" s="299" t="s">
        <v>450</v>
      </c>
      <c r="E771" s="331">
        <v>12.1</v>
      </c>
      <c r="F771" s="331"/>
      <c r="G771" s="333">
        <f t="shared" si="9"/>
        <v>4341.6699999999919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46061</v>
      </c>
      <c r="D772" s="299" t="s">
        <v>306</v>
      </c>
      <c r="E772" s="331">
        <v>72.099999999999994</v>
      </c>
      <c r="F772" s="331"/>
      <c r="G772" s="333">
        <f t="shared" si="9"/>
        <v>4353.7699999999923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8</v>
      </c>
      <c r="C773" s="298">
        <v>46061</v>
      </c>
      <c r="D773" s="299" t="s">
        <v>319</v>
      </c>
      <c r="E773" s="331">
        <v>30.25</v>
      </c>
      <c r="F773" s="331"/>
      <c r="G773" s="333">
        <f t="shared" si="9"/>
        <v>4425.8699999999926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3</v>
      </c>
      <c r="C774" s="298">
        <v>46061</v>
      </c>
      <c r="D774" s="299" t="s">
        <v>296</v>
      </c>
      <c r="E774" s="331">
        <v>3.72</v>
      </c>
      <c r="F774" s="331"/>
      <c r="G774" s="333">
        <f t="shared" si="9"/>
        <v>4456.1199999999926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4</v>
      </c>
      <c r="C775" s="298">
        <v>46061</v>
      </c>
      <c r="D775" s="299" t="s">
        <v>296</v>
      </c>
      <c r="E775" s="331">
        <v>41.6</v>
      </c>
      <c r="F775" s="331"/>
      <c r="G775" s="333">
        <f t="shared" si="9"/>
        <v>4459.8399999999929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3</v>
      </c>
      <c r="C776" s="298">
        <v>46061</v>
      </c>
      <c r="D776" s="299" t="s">
        <v>451</v>
      </c>
      <c r="E776" s="331">
        <v>1</v>
      </c>
      <c r="F776" s="331"/>
      <c r="G776" s="333">
        <f t="shared" si="9"/>
        <v>4501.4399999999932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46061</v>
      </c>
      <c r="D777" s="299" t="s">
        <v>358</v>
      </c>
      <c r="E777" s="331">
        <v>10.17</v>
      </c>
      <c r="F777" s="331"/>
      <c r="G777" s="333">
        <f t="shared" si="9"/>
        <v>4502.4399999999932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287</v>
      </c>
      <c r="B778" s="330" t="s">
        <v>287</v>
      </c>
      <c r="C778" s="298">
        <v>46060</v>
      </c>
      <c r="D778" s="299" t="s">
        <v>452</v>
      </c>
      <c r="E778" s="331">
        <v>367.77</v>
      </c>
      <c r="F778" s="331">
        <v>367.77</v>
      </c>
      <c r="G778" s="333">
        <f t="shared" si="9"/>
        <v>4512.6099999999933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4</v>
      </c>
      <c r="C779" s="298">
        <v>46060</v>
      </c>
      <c r="D779" s="299" t="s">
        <v>310</v>
      </c>
      <c r="E779" s="331">
        <v>32.36</v>
      </c>
      <c r="F779" s="331"/>
      <c r="G779" s="333">
        <f t="shared" si="9"/>
        <v>4512.6099999999933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6</v>
      </c>
      <c r="C780" s="298">
        <v>46060</v>
      </c>
      <c r="D780" s="299" t="s">
        <v>453</v>
      </c>
      <c r="E780" s="331">
        <v>41.39</v>
      </c>
      <c r="F780" s="331"/>
      <c r="G780" s="333">
        <f t="shared" si="9"/>
        <v>4544.969999999993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1</v>
      </c>
      <c r="C781" s="298">
        <v>46060</v>
      </c>
      <c r="D781" s="299" t="s">
        <v>445</v>
      </c>
      <c r="E781" s="331">
        <v>35.770000000000003</v>
      </c>
      <c r="F781" s="331"/>
      <c r="G781" s="333">
        <f t="shared" si="9"/>
        <v>4586.3599999999933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3</v>
      </c>
      <c r="C782" s="298">
        <v>46060</v>
      </c>
      <c r="D782" s="299" t="s">
        <v>348</v>
      </c>
      <c r="E782" s="331">
        <v>25</v>
      </c>
      <c r="F782" s="331"/>
      <c r="G782" s="333">
        <f t="shared" si="9"/>
        <v>4622.1299999999937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8</v>
      </c>
      <c r="C783" s="298">
        <v>46060</v>
      </c>
      <c r="D783" s="299" t="s">
        <v>296</v>
      </c>
      <c r="E783" s="331">
        <v>6.69</v>
      </c>
      <c r="F783" s="331"/>
      <c r="G783" s="333">
        <f t="shared" si="9"/>
        <v>4647.1299999999937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4</v>
      </c>
      <c r="C784" s="298">
        <v>46060</v>
      </c>
      <c r="D784" s="299" t="s">
        <v>296</v>
      </c>
      <c r="E784" s="331">
        <v>47.85</v>
      </c>
      <c r="F784" s="331"/>
      <c r="G784" s="333">
        <f t="shared" si="9"/>
        <v>4653.8199999999933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46059</v>
      </c>
      <c r="D785" s="299" t="s">
        <v>301</v>
      </c>
      <c r="E785" s="331">
        <v>20</v>
      </c>
      <c r="F785" s="331"/>
      <c r="G785" s="333">
        <f t="shared" si="9"/>
        <v>4701.6699999999937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291</v>
      </c>
      <c r="B786" s="330">
        <v>40</v>
      </c>
      <c r="C786" s="298">
        <v>46059</v>
      </c>
      <c r="D786" s="299" t="s">
        <v>316</v>
      </c>
      <c r="E786" s="331"/>
      <c r="F786" s="331">
        <v>822.99</v>
      </c>
      <c r="G786" s="333">
        <f t="shared" si="9"/>
        <v>4721.6699999999937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14</v>
      </c>
      <c r="C787" s="298">
        <v>46059</v>
      </c>
      <c r="D787" s="299" t="s">
        <v>366</v>
      </c>
      <c r="E787" s="331">
        <v>66.67</v>
      </c>
      <c r="F787" s="331"/>
      <c r="G787" s="333">
        <f t="shared" si="9"/>
        <v>3898.6799999999935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46059</v>
      </c>
      <c r="D788" s="299" t="s">
        <v>296</v>
      </c>
      <c r="E788" s="331">
        <v>9.35</v>
      </c>
      <c r="F788" s="331"/>
      <c r="G788" s="333">
        <f t="shared" si="9"/>
        <v>3965.3499999999935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4</v>
      </c>
      <c r="C789" s="298">
        <v>46059</v>
      </c>
      <c r="D789" s="299" t="s">
        <v>296</v>
      </c>
      <c r="E789" s="331">
        <v>45.81</v>
      </c>
      <c r="F789" s="331"/>
      <c r="G789" s="333">
        <f t="shared" si="9"/>
        <v>3974.6999999999935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46059</v>
      </c>
      <c r="D790" s="299" t="s">
        <v>353</v>
      </c>
      <c r="E790" s="331">
        <v>22.98</v>
      </c>
      <c r="F790" s="331"/>
      <c r="G790" s="333">
        <f t="shared" si="9"/>
        <v>4020.5099999999934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46059</v>
      </c>
      <c r="D791" s="299" t="s">
        <v>301</v>
      </c>
      <c r="E791" s="331">
        <v>46.5</v>
      </c>
      <c r="F791" s="331"/>
      <c r="G791" s="333">
        <f t="shared" si="9"/>
        <v>4043.4899999999934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46059</v>
      </c>
      <c r="D792" s="299" t="s">
        <v>358</v>
      </c>
      <c r="E792" s="331">
        <v>10.17</v>
      </c>
      <c r="F792" s="331"/>
      <c r="G792" s="333">
        <f t="shared" si="9"/>
        <v>4089.9899999999934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46059</v>
      </c>
      <c r="D793" s="299" t="s">
        <v>435</v>
      </c>
      <c r="E793" s="331">
        <v>81.2</v>
      </c>
      <c r="F793" s="331"/>
      <c r="G793" s="333">
        <f t="shared" si="9"/>
        <v>4100.1599999999935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46058</v>
      </c>
      <c r="D794" s="299" t="s">
        <v>301</v>
      </c>
      <c r="E794" s="331">
        <v>21</v>
      </c>
      <c r="F794" s="331"/>
      <c r="G794" s="333">
        <f t="shared" si="9"/>
        <v>4181.3599999999933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291</v>
      </c>
      <c r="B795" s="330">
        <v>39</v>
      </c>
      <c r="C795" s="298">
        <v>46058</v>
      </c>
      <c r="D795" s="299" t="s">
        <v>292</v>
      </c>
      <c r="E795" s="331"/>
      <c r="F795" s="331">
        <v>2763.79</v>
      </c>
      <c r="G795" s="333">
        <f t="shared" si="9"/>
        <v>4202.3599999999933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8</v>
      </c>
      <c r="C796" s="298">
        <v>46058</v>
      </c>
      <c r="D796" s="299" t="s">
        <v>357</v>
      </c>
      <c r="E796" s="331">
        <v>95.35</v>
      </c>
      <c r="F796" s="331"/>
      <c r="G796" s="333">
        <f t="shared" si="9"/>
        <v>1438.5699999999933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46058</v>
      </c>
      <c r="D797" s="299" t="s">
        <v>353</v>
      </c>
      <c r="E797" s="331">
        <v>14.99</v>
      </c>
      <c r="F797" s="331"/>
      <c r="G797" s="333">
        <f t="shared" si="9"/>
        <v>1533.9199999999933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287</v>
      </c>
      <c r="B798" s="330" t="s">
        <v>287</v>
      </c>
      <c r="C798" s="298">
        <v>46058</v>
      </c>
      <c r="D798" s="299" t="s">
        <v>452</v>
      </c>
      <c r="E798" s="331">
        <v>77.569999999999993</v>
      </c>
      <c r="F798" s="331">
        <v>77.569999999999993</v>
      </c>
      <c r="G798" s="333">
        <f t="shared" si="9"/>
        <v>1548.9099999999933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6</v>
      </c>
      <c r="C799" s="298">
        <v>46057</v>
      </c>
      <c r="D799" s="299" t="s">
        <v>344</v>
      </c>
      <c r="E799" s="331">
        <v>50</v>
      </c>
      <c r="F799" s="331"/>
      <c r="G799" s="333">
        <f t="shared" si="9"/>
        <v>1548.9099999999933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1</v>
      </c>
      <c r="C800" s="298">
        <v>46057</v>
      </c>
      <c r="D800" s="299" t="s">
        <v>306</v>
      </c>
      <c r="E800" s="331">
        <v>62.03</v>
      </c>
      <c r="F800" s="331"/>
      <c r="G800" s="333">
        <f t="shared" si="9"/>
        <v>1598.9099999999933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46057</v>
      </c>
      <c r="D801" s="299" t="s">
        <v>296</v>
      </c>
      <c r="E801" s="331">
        <v>14.91</v>
      </c>
      <c r="F801" s="331"/>
      <c r="G801" s="333">
        <f t="shared" si="9"/>
        <v>1660.9399999999932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4</v>
      </c>
      <c r="C802" s="298">
        <v>46057</v>
      </c>
      <c r="D802" s="299" t="s">
        <v>310</v>
      </c>
      <c r="E802" s="331">
        <v>63.38</v>
      </c>
      <c r="F802" s="331"/>
      <c r="G802" s="333">
        <f t="shared" si="9"/>
        <v>1675.8499999999933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287</v>
      </c>
      <c r="B803" s="330" t="s">
        <v>287</v>
      </c>
      <c r="C803" s="298">
        <v>46057</v>
      </c>
      <c r="D803" s="299" t="s">
        <v>454</v>
      </c>
      <c r="E803" s="331">
        <v>192.78</v>
      </c>
      <c r="F803" s="331">
        <v>192.78</v>
      </c>
      <c r="G803" s="333">
        <f t="shared" si="9"/>
        <v>1739.2299999999934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294</v>
      </c>
      <c r="B804" s="330">
        <v>14</v>
      </c>
      <c r="C804" s="298">
        <v>46057</v>
      </c>
      <c r="D804" s="299" t="s">
        <v>367</v>
      </c>
      <c r="E804" s="331">
        <v>68.739999999999995</v>
      </c>
      <c r="F804" s="331"/>
      <c r="G804" s="333">
        <f t="shared" si="9"/>
        <v>1739.2299999999934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6</v>
      </c>
      <c r="C805" s="298">
        <v>46057</v>
      </c>
      <c r="D805" s="299" t="s">
        <v>300</v>
      </c>
      <c r="E805" s="331">
        <v>-42.58</v>
      </c>
      <c r="F805" s="331"/>
      <c r="G805" s="333">
        <f t="shared" si="9"/>
        <v>1807.9699999999934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1</v>
      </c>
      <c r="C806" s="298">
        <v>46057</v>
      </c>
      <c r="D806" s="299" t="s">
        <v>371</v>
      </c>
      <c r="E806" s="331">
        <v>31.36</v>
      </c>
      <c r="F806" s="331"/>
      <c r="G806" s="333">
        <f t="shared" si="9"/>
        <v>1765.3899999999935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17</v>
      </c>
      <c r="C807" s="298">
        <v>46057</v>
      </c>
      <c r="D807" s="299" t="s">
        <v>370</v>
      </c>
      <c r="E807" s="331">
        <v>99</v>
      </c>
      <c r="F807" s="331"/>
      <c r="G807" s="333">
        <f t="shared" si="9"/>
        <v>1796.7499999999934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284</v>
      </c>
      <c r="B808" s="330">
        <v>36</v>
      </c>
      <c r="C808" s="298">
        <v>46056</v>
      </c>
      <c r="D808" s="299" t="s">
        <v>374</v>
      </c>
      <c r="E808" s="331">
        <v>50</v>
      </c>
      <c r="F808" s="331"/>
      <c r="G808" s="333">
        <f t="shared" si="9"/>
        <v>1895.7499999999934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46056</v>
      </c>
      <c r="D809" s="299" t="s">
        <v>319</v>
      </c>
      <c r="E809" s="331">
        <v>7.92</v>
      </c>
      <c r="F809" s="331"/>
      <c r="G809" s="333">
        <f t="shared" si="9"/>
        <v>1945.7499999999934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24</v>
      </c>
      <c r="C810" s="298">
        <v>46056</v>
      </c>
      <c r="D810" s="299" t="s">
        <v>860</v>
      </c>
      <c r="E810" s="331">
        <v>83.58</v>
      </c>
      <c r="F810" s="331"/>
      <c r="G810" s="333">
        <f t="shared" si="9"/>
        <v>1953.6699999999935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4</v>
      </c>
      <c r="C811" s="298">
        <v>46056</v>
      </c>
      <c r="D811" s="299" t="s">
        <v>455</v>
      </c>
      <c r="E811" s="331">
        <v>28.64</v>
      </c>
      <c r="F811" s="331"/>
      <c r="G811" s="333">
        <f t="shared" si="9"/>
        <v>2037.2499999999934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46056</v>
      </c>
      <c r="D812" s="299" t="s">
        <v>358</v>
      </c>
      <c r="E812" s="331">
        <v>9.4700000000000006</v>
      </c>
      <c r="F812" s="331"/>
      <c r="G812" s="333">
        <f t="shared" si="9"/>
        <v>2065.8899999999935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46055</v>
      </c>
      <c r="D813" s="299" t="s">
        <v>456</v>
      </c>
      <c r="E813" s="331">
        <v>20</v>
      </c>
      <c r="F813" s="331"/>
      <c r="G813" s="333">
        <f t="shared" si="9"/>
        <v>2075.3599999999933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17</v>
      </c>
      <c r="C814" s="298">
        <v>46055</v>
      </c>
      <c r="D814" s="299" t="s">
        <v>188</v>
      </c>
      <c r="E814" s="331">
        <v>41.54</v>
      </c>
      <c r="F814" s="331"/>
      <c r="G814" s="333">
        <f t="shared" si="9"/>
        <v>2095.3599999999933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46055</v>
      </c>
      <c r="D815" s="299" t="s">
        <v>296</v>
      </c>
      <c r="E815" s="331">
        <v>9.92</v>
      </c>
      <c r="F815" s="331"/>
      <c r="G815" s="333">
        <f t="shared" si="9"/>
        <v>2136.8999999999933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8</v>
      </c>
      <c r="C816" s="298">
        <v>46055</v>
      </c>
      <c r="D816" s="299" t="s">
        <v>457</v>
      </c>
      <c r="E816" s="331">
        <v>155.38</v>
      </c>
      <c r="F816" s="331"/>
      <c r="G816" s="333">
        <f t="shared" si="9"/>
        <v>2146.8199999999933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21</v>
      </c>
      <c r="C817" s="298">
        <v>46055</v>
      </c>
      <c r="D817" s="299" t="s">
        <v>194</v>
      </c>
      <c r="E817" s="331">
        <v>27.35</v>
      </c>
      <c r="F817" s="331"/>
      <c r="G817" s="333">
        <f t="shared" si="9"/>
        <v>2302.1999999999935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6</v>
      </c>
      <c r="C818" s="298">
        <v>46054</v>
      </c>
      <c r="D818" s="299" t="s">
        <v>300</v>
      </c>
      <c r="E818" s="331">
        <v>59.37</v>
      </c>
      <c r="F818" s="331"/>
      <c r="G818" s="333">
        <f t="shared" si="9"/>
        <v>2329.5499999999934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294</v>
      </c>
      <c r="B819" s="330">
        <v>22</v>
      </c>
      <c r="C819" s="298">
        <v>46054</v>
      </c>
      <c r="D819" s="299" t="s">
        <v>375</v>
      </c>
      <c r="E819" s="331">
        <v>6.37</v>
      </c>
      <c r="F819" s="331"/>
      <c r="G819" s="333">
        <f t="shared" si="9"/>
        <v>2388.9199999999933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46054</v>
      </c>
      <c r="D820" s="299" t="s">
        <v>458</v>
      </c>
      <c r="E820" s="331">
        <v>44.65</v>
      </c>
      <c r="F820" s="331"/>
      <c r="G820" s="333">
        <f t="shared" si="9"/>
        <v>2395.2899999999931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7</v>
      </c>
      <c r="C821" s="298">
        <v>46054</v>
      </c>
      <c r="D821" s="299" t="s">
        <v>338</v>
      </c>
      <c r="E821" s="331">
        <v>35.17</v>
      </c>
      <c r="F821" s="331"/>
      <c r="G821" s="333">
        <f t="shared" si="9"/>
        <v>2439.9399999999932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4</v>
      </c>
      <c r="C822" s="298">
        <v>46054</v>
      </c>
      <c r="D822" s="299" t="s">
        <v>310</v>
      </c>
      <c r="E822" s="331">
        <v>28.48</v>
      </c>
      <c r="F822" s="331"/>
      <c r="G822" s="333">
        <f t="shared" si="9"/>
        <v>2475.1099999999933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1</v>
      </c>
      <c r="C823" s="298">
        <v>46054</v>
      </c>
      <c r="D823" s="299" t="s">
        <v>311</v>
      </c>
      <c r="E823" s="331">
        <v>125.07</v>
      </c>
      <c r="F823" s="331"/>
      <c r="G823" s="333">
        <f t="shared" si="9"/>
        <v>2503.5899999999933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46054</v>
      </c>
      <c r="D824" s="299" t="s">
        <v>458</v>
      </c>
      <c r="E824" s="331">
        <v>100</v>
      </c>
      <c r="F824" s="331"/>
      <c r="G824" s="333">
        <f t="shared" si="9"/>
        <v>2628.6599999999935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1</v>
      </c>
      <c r="C825" s="298">
        <v>46054</v>
      </c>
      <c r="D825" s="299" t="s">
        <v>329</v>
      </c>
      <c r="E825" s="331">
        <v>194.96</v>
      </c>
      <c r="F825" s="331"/>
      <c r="G825" s="333">
        <f t="shared" si="9"/>
        <v>2728.6599999999935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46054</v>
      </c>
      <c r="D826" s="299" t="s">
        <v>410</v>
      </c>
      <c r="E826" s="331">
        <v>75.53</v>
      </c>
      <c r="F826" s="331"/>
      <c r="G826" s="333">
        <f t="shared" si="9"/>
        <v>2923.6199999999935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284</v>
      </c>
      <c r="B827" s="330">
        <v>37</v>
      </c>
      <c r="C827" s="298">
        <v>46053</v>
      </c>
      <c r="D827" s="299" t="s">
        <v>459</v>
      </c>
      <c r="E827" s="331">
        <v>3194.64</v>
      </c>
      <c r="F827" s="331"/>
      <c r="G827" s="333">
        <f t="shared" si="9"/>
        <v>2999.1499999999937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286</v>
      </c>
      <c r="B828" s="330">
        <v>25</v>
      </c>
      <c r="C828" s="298">
        <v>46053</v>
      </c>
      <c r="D828" s="298" t="s">
        <v>204</v>
      </c>
      <c r="E828" s="331">
        <v>350</v>
      </c>
      <c r="F828" s="331"/>
      <c r="G828" s="333">
        <f t="shared" si="9"/>
        <v>6193.7899999999936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286</v>
      </c>
      <c r="B829" s="330">
        <v>26</v>
      </c>
      <c r="C829" s="298">
        <v>46053</v>
      </c>
      <c r="D829" s="298" t="s">
        <v>205</v>
      </c>
      <c r="E829" s="331">
        <v>320</v>
      </c>
      <c r="F829" s="331"/>
      <c r="G829" s="333">
        <f t="shared" si="9"/>
        <v>6543.7899999999936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286</v>
      </c>
      <c r="B830" s="330">
        <v>27</v>
      </c>
      <c r="C830" s="298">
        <v>46053</v>
      </c>
      <c r="D830" s="298" t="s">
        <v>206</v>
      </c>
      <c r="E830" s="331">
        <v>25</v>
      </c>
      <c r="F830" s="331"/>
      <c r="G830" s="333">
        <f t="shared" si="9"/>
        <v>6863.7899999999936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286</v>
      </c>
      <c r="B831" s="330">
        <v>28</v>
      </c>
      <c r="C831" s="298">
        <v>46053</v>
      </c>
      <c r="D831" s="298" t="s">
        <v>207</v>
      </c>
      <c r="E831" s="331">
        <v>25</v>
      </c>
      <c r="F831" s="331"/>
      <c r="G831" s="333">
        <f t="shared" si="9"/>
        <v>6888.7899999999936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286</v>
      </c>
      <c r="B832" s="330">
        <v>29</v>
      </c>
      <c r="C832" s="298">
        <v>46053</v>
      </c>
      <c r="D832" s="298" t="s">
        <v>208</v>
      </c>
      <c r="E832" s="331">
        <v>45</v>
      </c>
      <c r="F832" s="331"/>
      <c r="G832" s="333">
        <f t="shared" si="9"/>
        <v>6913.7899999999936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286</v>
      </c>
      <c r="B833" s="330">
        <v>30</v>
      </c>
      <c r="C833" s="298">
        <v>46053</v>
      </c>
      <c r="D833" s="298" t="s">
        <v>209</v>
      </c>
      <c r="E833" s="331">
        <v>400</v>
      </c>
      <c r="F833" s="331"/>
      <c r="G833" s="333">
        <f t="shared" si="9"/>
        <v>6958.7899999999936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286</v>
      </c>
      <c r="B834" s="330">
        <v>31</v>
      </c>
      <c r="C834" s="298">
        <v>46053</v>
      </c>
      <c r="D834" s="298" t="s">
        <v>210</v>
      </c>
      <c r="E834" s="331">
        <v>375</v>
      </c>
      <c r="F834" s="331"/>
      <c r="G834" s="333">
        <f t="shared" si="9"/>
        <v>7358.7899999999936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286</v>
      </c>
      <c r="B835" s="330">
        <v>32</v>
      </c>
      <c r="C835" s="298">
        <v>46053</v>
      </c>
      <c r="D835" s="298" t="s">
        <v>211</v>
      </c>
      <c r="E835" s="331">
        <v>100</v>
      </c>
      <c r="F835" s="331"/>
      <c r="G835" s="333">
        <f t="shared" si="9"/>
        <v>7733.7899999999936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286</v>
      </c>
      <c r="B836" s="330">
        <v>33</v>
      </c>
      <c r="C836" s="298">
        <v>46053</v>
      </c>
      <c r="D836" s="298" t="s">
        <v>212</v>
      </c>
      <c r="E836" s="331">
        <v>85</v>
      </c>
      <c r="F836" s="331"/>
      <c r="G836" s="333">
        <f t="shared" si="9"/>
        <v>7833.7899999999936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286</v>
      </c>
      <c r="B837" s="330">
        <v>34</v>
      </c>
      <c r="C837" s="298">
        <v>46053</v>
      </c>
      <c r="D837" s="298" t="s">
        <v>213</v>
      </c>
      <c r="E837" s="331">
        <v>230</v>
      </c>
      <c r="F837" s="331"/>
      <c r="G837" s="333">
        <f t="shared" si="9"/>
        <v>7918.7899999999936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286</v>
      </c>
      <c r="B838" s="330">
        <v>35</v>
      </c>
      <c r="C838" s="298">
        <v>46053</v>
      </c>
      <c r="D838" s="298" t="s">
        <v>214</v>
      </c>
      <c r="E838" s="331">
        <v>45</v>
      </c>
      <c r="F838" s="331"/>
      <c r="G838" s="333">
        <f t="shared" si="9"/>
        <v>8148.7899999999936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8</v>
      </c>
      <c r="C839" s="298">
        <v>46053</v>
      </c>
      <c r="D839" s="298" t="s">
        <v>319</v>
      </c>
      <c r="E839" s="331">
        <v>31.03</v>
      </c>
      <c r="F839" s="331"/>
      <c r="G839" s="333">
        <f t="shared" si="9"/>
        <v>8193.7899999999936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10</v>
      </c>
      <c r="C840" s="298">
        <v>46053</v>
      </c>
      <c r="D840" s="298" t="s">
        <v>176</v>
      </c>
      <c r="E840" s="331">
        <v>17.899999999999999</v>
      </c>
      <c r="F840" s="331"/>
      <c r="G840" s="333">
        <f t="shared" si="9"/>
        <v>8224.8199999999943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3</v>
      </c>
      <c r="C841" s="298">
        <v>46053</v>
      </c>
      <c r="D841" s="298" t="s">
        <v>348</v>
      </c>
      <c r="E841" s="331">
        <v>18.84</v>
      </c>
      <c r="F841" s="331"/>
      <c r="G841" s="333">
        <f t="shared" si="9"/>
        <v>8242.7199999999939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8</v>
      </c>
      <c r="C842" s="298">
        <v>46053</v>
      </c>
      <c r="D842" s="298" t="s">
        <v>319</v>
      </c>
      <c r="E842" s="331">
        <v>25.54</v>
      </c>
      <c r="F842" s="331"/>
      <c r="G842" s="333">
        <f t="shared" si="9"/>
        <v>8261.559999999994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46053</v>
      </c>
      <c r="D843" s="298" t="s">
        <v>308</v>
      </c>
      <c r="E843" s="331">
        <v>52.59</v>
      </c>
      <c r="F843" s="331"/>
      <c r="G843" s="333">
        <f t="shared" si="9"/>
        <v>8287.0999999999949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335</v>
      </c>
      <c r="B844" s="330" t="s">
        <v>335</v>
      </c>
      <c r="C844" s="298">
        <v>46052</v>
      </c>
      <c r="D844" s="299" t="s">
        <v>460</v>
      </c>
      <c r="E844" s="331"/>
      <c r="F844" s="331">
        <v>422</v>
      </c>
      <c r="G844" s="333">
        <f t="shared" si="9"/>
        <v>8339.6899999999951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5</v>
      </c>
      <c r="C845" s="298">
        <v>46052</v>
      </c>
      <c r="D845" s="299" t="s">
        <v>864</v>
      </c>
      <c r="E845" s="331">
        <v>200</v>
      </c>
      <c r="F845" s="331"/>
      <c r="G845" s="333">
        <f t="shared" si="9"/>
        <v>7917.6899999999951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46052</v>
      </c>
      <c r="D846" s="299" t="s">
        <v>296</v>
      </c>
      <c r="E846" s="331">
        <v>8.52</v>
      </c>
      <c r="F846" s="331"/>
      <c r="G846" s="333">
        <f t="shared" si="9"/>
        <v>8117.6899999999951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287</v>
      </c>
      <c r="B847" s="330" t="s">
        <v>287</v>
      </c>
      <c r="C847" s="298">
        <v>46052</v>
      </c>
      <c r="D847" s="299" t="s">
        <v>461</v>
      </c>
      <c r="E847" s="331">
        <v>831.92</v>
      </c>
      <c r="F847" s="331">
        <v>831.92</v>
      </c>
      <c r="G847" s="333">
        <f t="shared" si="9"/>
        <v>8126.2099999999955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5</v>
      </c>
      <c r="C848" s="298">
        <v>46052</v>
      </c>
      <c r="D848" s="299" t="s">
        <v>441</v>
      </c>
      <c r="E848" s="331">
        <v>200</v>
      </c>
      <c r="F848" s="331"/>
      <c r="G848" s="333">
        <f t="shared" si="9"/>
        <v>8126.2099999999955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46052</v>
      </c>
      <c r="D849" s="299" t="s">
        <v>324</v>
      </c>
      <c r="E849" s="331">
        <v>11.04</v>
      </c>
      <c r="F849" s="331"/>
      <c r="G849" s="333">
        <f t="shared" si="9"/>
        <v>8326.2099999999955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291</v>
      </c>
      <c r="B850" s="330">
        <v>38</v>
      </c>
      <c r="C850" s="298">
        <v>46051</v>
      </c>
      <c r="D850" s="299" t="s">
        <v>293</v>
      </c>
      <c r="E850" s="331"/>
      <c r="F850" s="331">
        <v>4365.6499999999996</v>
      </c>
      <c r="G850" s="333">
        <f t="shared" si="9"/>
        <v>8337.2499999999964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46051</v>
      </c>
      <c r="D851" s="299" t="s">
        <v>296</v>
      </c>
      <c r="E851" s="331">
        <v>18.28</v>
      </c>
      <c r="F851" s="331"/>
      <c r="G851" s="333">
        <f t="shared" si="9"/>
        <v>3971.5999999999976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46051</v>
      </c>
      <c r="D852" s="299" t="s">
        <v>295</v>
      </c>
      <c r="E852" s="331">
        <v>57.06</v>
      </c>
      <c r="F852" s="331"/>
      <c r="G852" s="333">
        <f t="shared" si="9"/>
        <v>3989.8799999999978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287</v>
      </c>
      <c r="B853" s="330" t="s">
        <v>287</v>
      </c>
      <c r="C853" s="298">
        <v>46051</v>
      </c>
      <c r="D853" s="299" t="s">
        <v>462</v>
      </c>
      <c r="E853" s="331">
        <v>89.42</v>
      </c>
      <c r="F853" s="331">
        <v>89.42</v>
      </c>
      <c r="G853" s="333">
        <f t="shared" si="9"/>
        <v>4046.9399999999978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8</v>
      </c>
      <c r="C854" s="298">
        <v>46051</v>
      </c>
      <c r="D854" s="299" t="s">
        <v>463</v>
      </c>
      <c r="E854" s="331">
        <v>59</v>
      </c>
      <c r="F854" s="331"/>
      <c r="G854" s="333">
        <f t="shared" si="9"/>
        <v>4046.9399999999978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46051</v>
      </c>
      <c r="D855" s="299" t="s">
        <v>371</v>
      </c>
      <c r="E855" s="331">
        <v>19.899999999999999</v>
      </c>
      <c r="F855" s="331"/>
      <c r="G855" s="333">
        <f t="shared" si="9"/>
        <v>4105.9399999999978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46050</v>
      </c>
      <c r="D856" s="299" t="s">
        <v>353</v>
      </c>
      <c r="E856" s="331">
        <v>14.99</v>
      </c>
      <c r="F856" s="331"/>
      <c r="G856" s="333">
        <f t="shared" si="9"/>
        <v>4125.8399999999974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6</v>
      </c>
      <c r="C857" s="298">
        <v>46050</v>
      </c>
      <c r="D857" s="299" t="s">
        <v>464</v>
      </c>
      <c r="E857" s="331">
        <v>25</v>
      </c>
      <c r="F857" s="331"/>
      <c r="G857" s="333">
        <f t="shared" si="9"/>
        <v>4140.8299999999972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3</v>
      </c>
      <c r="C858" s="298">
        <v>46050</v>
      </c>
      <c r="D858" s="299" t="s">
        <v>865</v>
      </c>
      <c r="E858" s="331">
        <v>6</v>
      </c>
      <c r="F858" s="331"/>
      <c r="G858" s="333">
        <f t="shared" si="9"/>
        <v>4165.8299999999972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46050</v>
      </c>
      <c r="D859" s="299" t="s">
        <v>866</v>
      </c>
      <c r="E859" s="331">
        <v>15</v>
      </c>
      <c r="F859" s="331"/>
      <c r="G859" s="333">
        <f t="shared" si="9"/>
        <v>4171.8299999999972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46050</v>
      </c>
      <c r="D860" s="299" t="s">
        <v>296</v>
      </c>
      <c r="E860" s="331">
        <v>12.71</v>
      </c>
      <c r="F860" s="331"/>
      <c r="G860" s="333">
        <f t="shared" si="9"/>
        <v>4186.8299999999972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287</v>
      </c>
      <c r="B861" s="330" t="s">
        <v>287</v>
      </c>
      <c r="C861" s="298">
        <v>46050</v>
      </c>
      <c r="D861" s="299" t="s">
        <v>452</v>
      </c>
      <c r="E861" s="331">
        <v>1475.9</v>
      </c>
      <c r="F861" s="331">
        <v>1475.9</v>
      </c>
      <c r="G861" s="333">
        <f t="shared" si="9"/>
        <v>4199.5399999999972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8</v>
      </c>
      <c r="C862" s="298">
        <v>46050</v>
      </c>
      <c r="D862" s="299" t="s">
        <v>319</v>
      </c>
      <c r="E862" s="331">
        <v>28.52</v>
      </c>
      <c r="F862" s="331"/>
      <c r="G862" s="333">
        <f t="shared" si="9"/>
        <v>4199.5399999999972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46050</v>
      </c>
      <c r="D863" s="299" t="s">
        <v>465</v>
      </c>
      <c r="E863" s="331">
        <v>66.94</v>
      </c>
      <c r="F863" s="331"/>
      <c r="G863" s="333">
        <f t="shared" si="9"/>
        <v>4228.0599999999977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8</v>
      </c>
      <c r="C864" s="298">
        <v>46049</v>
      </c>
      <c r="D864" s="299" t="s">
        <v>308</v>
      </c>
      <c r="E864" s="331">
        <v>47.99</v>
      </c>
      <c r="F864" s="331"/>
      <c r="G864" s="333">
        <f t="shared" si="9"/>
        <v>4294.9999999999973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287</v>
      </c>
      <c r="B865" s="330" t="s">
        <v>287</v>
      </c>
      <c r="C865" s="298">
        <v>46048</v>
      </c>
      <c r="D865" s="299" t="s">
        <v>466</v>
      </c>
      <c r="E865" s="331"/>
      <c r="F865" s="331">
        <v>425</v>
      </c>
      <c r="G865" s="333">
        <f t="shared" si="9"/>
        <v>4342.9899999999971</v>
      </c>
      <c r="H865" s="334" t="s">
        <v>298</v>
      </c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287</v>
      </c>
      <c r="B866" s="330" t="s">
        <v>287</v>
      </c>
      <c r="C866" s="298">
        <v>46048</v>
      </c>
      <c r="D866" s="299" t="s">
        <v>466</v>
      </c>
      <c r="E866" s="331">
        <v>425</v>
      </c>
      <c r="F866" s="331"/>
      <c r="G866" s="333">
        <f t="shared" si="9"/>
        <v>3917.9899999999971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46048</v>
      </c>
      <c r="D867" s="299" t="s">
        <v>467</v>
      </c>
      <c r="E867" s="331">
        <v>20.12</v>
      </c>
      <c r="F867" s="331"/>
      <c r="G867" s="333">
        <f t="shared" si="9"/>
        <v>4342.9899999999971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17</v>
      </c>
      <c r="C868" s="298">
        <v>46048</v>
      </c>
      <c r="D868" s="299" t="s">
        <v>468</v>
      </c>
      <c r="E868" s="331">
        <v>42.68</v>
      </c>
      <c r="F868" s="331"/>
      <c r="G868" s="333">
        <f t="shared" si="9"/>
        <v>4363.1099999999969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6</v>
      </c>
      <c r="C869" s="298">
        <v>46048</v>
      </c>
      <c r="D869" s="299" t="s">
        <v>397</v>
      </c>
      <c r="E869" s="331">
        <v>47.9</v>
      </c>
      <c r="F869" s="331"/>
      <c r="G869" s="333">
        <f t="shared" si="9"/>
        <v>4405.7899999999972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1</v>
      </c>
      <c r="C870" s="298">
        <v>46047</v>
      </c>
      <c r="D870" s="299" t="s">
        <v>457</v>
      </c>
      <c r="E870" s="331">
        <v>105.79</v>
      </c>
      <c r="F870" s="331"/>
      <c r="G870" s="333">
        <f t="shared" si="9"/>
        <v>4453.6899999999969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12</v>
      </c>
      <c r="C871" s="298">
        <v>46047</v>
      </c>
      <c r="D871" s="299" t="s">
        <v>314</v>
      </c>
      <c r="E871" s="331">
        <v>204.83</v>
      </c>
      <c r="F871" s="331"/>
      <c r="G871" s="333">
        <f t="shared" si="9"/>
        <v>4559.4799999999968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3</v>
      </c>
      <c r="C872" s="298">
        <v>46047</v>
      </c>
      <c r="D872" s="299" t="s">
        <v>348</v>
      </c>
      <c r="E872" s="331">
        <v>8.51</v>
      </c>
      <c r="F872" s="331"/>
      <c r="G872" s="333">
        <f t="shared" si="9"/>
        <v>4764.3099999999968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46046</v>
      </c>
      <c r="D873" s="299" t="s">
        <v>296</v>
      </c>
      <c r="E873" s="331">
        <v>92.96</v>
      </c>
      <c r="F873" s="331"/>
      <c r="G873" s="333">
        <f t="shared" si="9"/>
        <v>4772.819999999997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4</v>
      </c>
      <c r="C874" s="298">
        <v>46046</v>
      </c>
      <c r="D874" s="299" t="s">
        <v>334</v>
      </c>
      <c r="E874" s="331">
        <v>30.77</v>
      </c>
      <c r="F874" s="331"/>
      <c r="G874" s="333">
        <f t="shared" si="9"/>
        <v>4865.779999999997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46046</v>
      </c>
      <c r="D875" s="299" t="s">
        <v>358</v>
      </c>
      <c r="E875" s="331">
        <v>9.4700000000000006</v>
      </c>
      <c r="F875" s="331"/>
      <c r="G875" s="333">
        <f t="shared" si="9"/>
        <v>4896.5499999999975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46046</v>
      </c>
      <c r="D876" s="299" t="s">
        <v>397</v>
      </c>
      <c r="E876" s="331">
        <v>53.59</v>
      </c>
      <c r="F876" s="331"/>
      <c r="G876" s="333">
        <f t="shared" si="9"/>
        <v>4906.0199999999977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1</v>
      </c>
      <c r="C877" s="298">
        <v>46046</v>
      </c>
      <c r="D877" s="299" t="s">
        <v>311</v>
      </c>
      <c r="E877" s="331">
        <v>61.64</v>
      </c>
      <c r="F877" s="331"/>
      <c r="G877" s="333">
        <f t="shared" si="9"/>
        <v>4959.6099999999979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1</v>
      </c>
      <c r="C878" s="298">
        <v>46045</v>
      </c>
      <c r="D878" s="299" t="s">
        <v>304</v>
      </c>
      <c r="E878" s="331">
        <v>23.17</v>
      </c>
      <c r="F878" s="331"/>
      <c r="G878" s="333">
        <f t="shared" si="9"/>
        <v>5021.2499999999982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4</v>
      </c>
      <c r="C879" s="298">
        <v>46045</v>
      </c>
      <c r="D879" s="299" t="s">
        <v>296</v>
      </c>
      <c r="E879" s="331">
        <v>62.77</v>
      </c>
      <c r="F879" s="331"/>
      <c r="G879" s="333">
        <f t="shared" si="9"/>
        <v>5044.4199999999983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46045</v>
      </c>
      <c r="D880" s="299" t="s">
        <v>469</v>
      </c>
      <c r="E880" s="331">
        <v>105.51</v>
      </c>
      <c r="F880" s="331"/>
      <c r="G880" s="333">
        <f t="shared" si="9"/>
        <v>5107.1899999999987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3</v>
      </c>
      <c r="C881" s="298">
        <v>46045</v>
      </c>
      <c r="D881" s="299" t="s">
        <v>334</v>
      </c>
      <c r="E881" s="331">
        <v>9.9499999999999993</v>
      </c>
      <c r="F881" s="331"/>
      <c r="G881" s="333">
        <f t="shared" si="9"/>
        <v>5212.6999999999989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46045</v>
      </c>
      <c r="D882" s="299" t="s">
        <v>358</v>
      </c>
      <c r="E882" s="331">
        <v>10.17</v>
      </c>
      <c r="F882" s="331"/>
      <c r="G882" s="333">
        <f t="shared" si="9"/>
        <v>5222.6499999999987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46045</v>
      </c>
      <c r="D883" s="299" t="s">
        <v>301</v>
      </c>
      <c r="E883" s="331">
        <v>32.200000000000003</v>
      </c>
      <c r="F883" s="331"/>
      <c r="G883" s="333">
        <f t="shared" si="9"/>
        <v>5232.8199999999988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22</v>
      </c>
      <c r="C884" s="298">
        <v>46045</v>
      </c>
      <c r="D884" s="299" t="s">
        <v>862</v>
      </c>
      <c r="E884" s="331">
        <v>5.31</v>
      </c>
      <c r="F884" s="331"/>
      <c r="G884" s="333">
        <f t="shared" si="9"/>
        <v>5265.0199999999986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46044</v>
      </c>
      <c r="D885" s="299" t="s">
        <v>435</v>
      </c>
      <c r="E885" s="331">
        <v>73.95</v>
      </c>
      <c r="F885" s="331"/>
      <c r="G885" s="333">
        <f t="shared" si="9"/>
        <v>5270.329999999999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46044</v>
      </c>
      <c r="D886" s="299" t="s">
        <v>470</v>
      </c>
      <c r="E886" s="331">
        <v>28.68</v>
      </c>
      <c r="F886" s="331"/>
      <c r="G886" s="333">
        <f t="shared" si="9"/>
        <v>5344.2799999999988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8</v>
      </c>
      <c r="C887" s="298">
        <v>46044</v>
      </c>
      <c r="D887" s="299" t="s">
        <v>357</v>
      </c>
      <c r="E887" s="331">
        <v>57.38</v>
      </c>
      <c r="F887" s="331"/>
      <c r="G887" s="333">
        <f t="shared" si="9"/>
        <v>5372.9599999999991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46044</v>
      </c>
      <c r="D888" s="299" t="s">
        <v>358</v>
      </c>
      <c r="E888" s="331">
        <v>9.4700000000000006</v>
      </c>
      <c r="F888" s="331"/>
      <c r="G888" s="333">
        <f t="shared" si="9"/>
        <v>5430.3399999999992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46044</v>
      </c>
      <c r="D889" s="299" t="s">
        <v>358</v>
      </c>
      <c r="E889" s="331">
        <v>7.18</v>
      </c>
      <c r="F889" s="331"/>
      <c r="G889" s="333">
        <f t="shared" si="9"/>
        <v>5439.8099999999995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287</v>
      </c>
      <c r="B890" s="330" t="s">
        <v>287</v>
      </c>
      <c r="C890" s="298">
        <v>46044</v>
      </c>
      <c r="D890" s="299" t="s">
        <v>315</v>
      </c>
      <c r="E890" s="331">
        <v>126.24</v>
      </c>
      <c r="F890" s="331">
        <v>126.24</v>
      </c>
      <c r="G890" s="333">
        <f t="shared" si="9"/>
        <v>5446.99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8</v>
      </c>
      <c r="C891" s="298">
        <v>46043</v>
      </c>
      <c r="D891" s="299" t="s">
        <v>471</v>
      </c>
      <c r="E891" s="331">
        <v>17</v>
      </c>
      <c r="F891" s="331"/>
      <c r="G891" s="333">
        <f t="shared" si="9"/>
        <v>5446.99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1</v>
      </c>
      <c r="C892" s="298">
        <v>46043</v>
      </c>
      <c r="D892" s="299" t="s">
        <v>329</v>
      </c>
      <c r="E892" s="331">
        <v>24.75</v>
      </c>
      <c r="F892" s="331"/>
      <c r="G892" s="333">
        <f t="shared" si="9"/>
        <v>5463.99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291</v>
      </c>
      <c r="B893" s="330">
        <v>39</v>
      </c>
      <c r="C893" s="298">
        <v>46043</v>
      </c>
      <c r="D893" s="299" t="s">
        <v>292</v>
      </c>
      <c r="E893" s="331"/>
      <c r="F893" s="331">
        <v>3378.82</v>
      </c>
      <c r="G893" s="333">
        <f t="shared" si="9"/>
        <v>5488.74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23</v>
      </c>
      <c r="C894" s="298">
        <v>46043</v>
      </c>
      <c r="D894" s="299" t="s">
        <v>67</v>
      </c>
      <c r="E894" s="331">
        <v>650.88</v>
      </c>
      <c r="F894" s="331"/>
      <c r="G894" s="333">
        <f t="shared" si="9"/>
        <v>2109.9199999999992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287</v>
      </c>
      <c r="B895" s="330" t="s">
        <v>287</v>
      </c>
      <c r="C895" s="298">
        <v>46043</v>
      </c>
      <c r="D895" s="299" t="s">
        <v>472</v>
      </c>
      <c r="E895" s="331">
        <v>100</v>
      </c>
      <c r="F895" s="331">
        <v>100</v>
      </c>
      <c r="G895" s="333">
        <f t="shared" si="9"/>
        <v>2760.7999999999993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46043</v>
      </c>
      <c r="D896" s="299" t="s">
        <v>301</v>
      </c>
      <c r="E896" s="331">
        <v>20</v>
      </c>
      <c r="F896" s="331"/>
      <c r="G896" s="333">
        <f t="shared" si="9"/>
        <v>2760.7999999999993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8</v>
      </c>
      <c r="C897" s="298">
        <v>46043</v>
      </c>
      <c r="D897" s="299" t="s">
        <v>295</v>
      </c>
      <c r="E897" s="331">
        <v>6.38</v>
      </c>
      <c r="F897" s="331"/>
      <c r="G897" s="333">
        <f t="shared" si="9"/>
        <v>2780.7999999999993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46043</v>
      </c>
      <c r="D898" s="299" t="s">
        <v>295</v>
      </c>
      <c r="E898" s="331">
        <v>17.29</v>
      </c>
      <c r="F898" s="331"/>
      <c r="G898" s="333">
        <f t="shared" si="9"/>
        <v>2787.1799999999994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46043</v>
      </c>
      <c r="D899" s="299" t="s">
        <v>358</v>
      </c>
      <c r="E899" s="331">
        <v>14.86</v>
      </c>
      <c r="F899" s="331"/>
      <c r="G899" s="333">
        <f t="shared" si="9"/>
        <v>2804.4699999999993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46042</v>
      </c>
      <c r="D900" s="299" t="s">
        <v>371</v>
      </c>
      <c r="E900" s="331">
        <v>13.4</v>
      </c>
      <c r="F900" s="331"/>
      <c r="G900" s="333">
        <f t="shared" si="9"/>
        <v>2819.3299999999995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46042</v>
      </c>
      <c r="D901" s="299" t="s">
        <v>371</v>
      </c>
      <c r="E901" s="331">
        <v>5.97</v>
      </c>
      <c r="F901" s="331"/>
      <c r="G901" s="333">
        <f t="shared" si="9"/>
        <v>2832.7299999999996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22</v>
      </c>
      <c r="C902" s="298">
        <v>46042</v>
      </c>
      <c r="D902" s="299" t="s">
        <v>323</v>
      </c>
      <c r="E902" s="331">
        <v>18.09</v>
      </c>
      <c r="F902" s="331"/>
      <c r="G902" s="333">
        <f t="shared" si="9"/>
        <v>2838.6999999999994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17</v>
      </c>
      <c r="C903" s="298">
        <v>46042</v>
      </c>
      <c r="D903" s="299" t="s">
        <v>188</v>
      </c>
      <c r="E903" s="331">
        <v>42.65</v>
      </c>
      <c r="F903" s="331"/>
      <c r="G903" s="333">
        <f t="shared" si="9"/>
        <v>2856.7899999999995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335</v>
      </c>
      <c r="B904" s="330" t="s">
        <v>335</v>
      </c>
      <c r="C904" s="298">
        <v>46042</v>
      </c>
      <c r="D904" s="299" t="s">
        <v>336</v>
      </c>
      <c r="E904" s="331">
        <v>130.51</v>
      </c>
      <c r="F904" s="331"/>
      <c r="G904" s="333">
        <f t="shared" si="9"/>
        <v>2899.4399999999996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15</v>
      </c>
      <c r="C905" s="298">
        <v>46042</v>
      </c>
      <c r="D905" s="299" t="s">
        <v>185</v>
      </c>
      <c r="E905" s="331">
        <v>132.4</v>
      </c>
      <c r="F905" s="331"/>
      <c r="G905" s="333">
        <f t="shared" si="9"/>
        <v>3029.9499999999994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294</v>
      </c>
      <c r="B906" s="330">
        <v>23</v>
      </c>
      <c r="C906" s="298">
        <v>46042</v>
      </c>
      <c r="D906" s="299" t="s">
        <v>63</v>
      </c>
      <c r="E906" s="331">
        <v>529.46</v>
      </c>
      <c r="F906" s="331"/>
      <c r="G906" s="333">
        <f t="shared" si="9"/>
        <v>3162.3499999999995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6</v>
      </c>
      <c r="C907" s="298">
        <v>46042</v>
      </c>
      <c r="D907" s="299" t="s">
        <v>300</v>
      </c>
      <c r="E907" s="331">
        <v>51.63</v>
      </c>
      <c r="F907" s="331"/>
      <c r="G907" s="333">
        <f t="shared" si="9"/>
        <v>3691.8099999999995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46042</v>
      </c>
      <c r="D908" s="299" t="s">
        <v>296</v>
      </c>
      <c r="E908" s="331">
        <v>11.17</v>
      </c>
      <c r="F908" s="331"/>
      <c r="G908" s="333">
        <f t="shared" si="9"/>
        <v>3743.4399999999996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4</v>
      </c>
      <c r="C909" s="298">
        <v>46042</v>
      </c>
      <c r="D909" s="299" t="s">
        <v>296</v>
      </c>
      <c r="E909" s="331">
        <v>57.37</v>
      </c>
      <c r="F909" s="331"/>
      <c r="G909" s="333">
        <f t="shared" si="9"/>
        <v>3754.6099999999997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22</v>
      </c>
      <c r="C910" s="298">
        <v>46042</v>
      </c>
      <c r="D910" s="299" t="s">
        <v>328</v>
      </c>
      <c r="E910" s="331">
        <v>7.46</v>
      </c>
      <c r="F910" s="331"/>
      <c r="G910" s="333">
        <f t="shared" si="9"/>
        <v>3811.9799999999996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4</v>
      </c>
      <c r="C911" s="298">
        <v>46042</v>
      </c>
      <c r="D911" s="299" t="s">
        <v>310</v>
      </c>
      <c r="E911" s="331">
        <v>28.91</v>
      </c>
      <c r="F911" s="331"/>
      <c r="G911" s="333">
        <f t="shared" si="9"/>
        <v>3819.4399999999996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6</v>
      </c>
      <c r="C912" s="298">
        <v>46040</v>
      </c>
      <c r="D912" s="299" t="s">
        <v>300</v>
      </c>
      <c r="E912" s="331">
        <v>31.35</v>
      </c>
      <c r="F912" s="331"/>
      <c r="G912" s="333">
        <f t="shared" si="9"/>
        <v>3848.3499999999995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8</v>
      </c>
      <c r="C913" s="298">
        <v>46040</v>
      </c>
      <c r="D913" s="299" t="s">
        <v>473</v>
      </c>
      <c r="E913" s="331">
        <v>124.75</v>
      </c>
      <c r="F913" s="331"/>
      <c r="G913" s="333">
        <f t="shared" si="9"/>
        <v>3879.6999999999994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3</v>
      </c>
      <c r="C914" s="298">
        <v>46040</v>
      </c>
      <c r="D914" s="299" t="s">
        <v>320</v>
      </c>
      <c r="E914" s="331">
        <v>11.3</v>
      </c>
      <c r="F914" s="331"/>
      <c r="G914" s="333">
        <f t="shared" si="9"/>
        <v>4004.4499999999994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22</v>
      </c>
      <c r="C915" s="298">
        <v>46040</v>
      </c>
      <c r="D915" s="299" t="s">
        <v>401</v>
      </c>
      <c r="E915" s="331">
        <v>13.84</v>
      </c>
      <c r="F915" s="331"/>
      <c r="G915" s="333">
        <f t="shared" si="9"/>
        <v>4015.7499999999995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1</v>
      </c>
      <c r="C916" s="298">
        <v>46040</v>
      </c>
      <c r="D916" s="299" t="s">
        <v>306</v>
      </c>
      <c r="E916" s="331">
        <v>92.06</v>
      </c>
      <c r="F916" s="331"/>
      <c r="G916" s="333">
        <f t="shared" si="9"/>
        <v>4029.5899999999997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7</v>
      </c>
      <c r="C917" s="298">
        <v>46040</v>
      </c>
      <c r="D917" s="299" t="s">
        <v>338</v>
      </c>
      <c r="E917" s="331">
        <v>78.47</v>
      </c>
      <c r="F917" s="331"/>
      <c r="G917" s="333">
        <f t="shared" si="9"/>
        <v>4121.6499999999996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1</v>
      </c>
      <c r="C918" s="298">
        <v>46040</v>
      </c>
      <c r="D918" s="299" t="s">
        <v>393</v>
      </c>
      <c r="E918" s="331">
        <v>28.22</v>
      </c>
      <c r="F918" s="331"/>
      <c r="G918" s="333">
        <f t="shared" si="9"/>
        <v>4200.12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46040</v>
      </c>
      <c r="D919" s="299" t="s">
        <v>392</v>
      </c>
      <c r="E919" s="331">
        <v>32.729999999999997</v>
      </c>
      <c r="F919" s="331"/>
      <c r="G919" s="333">
        <f t="shared" si="9"/>
        <v>4228.34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42</v>
      </c>
      <c r="C920" s="298">
        <v>46039</v>
      </c>
      <c r="D920" s="299" t="s">
        <v>333</v>
      </c>
      <c r="E920" s="331">
        <v>29.8</v>
      </c>
      <c r="F920" s="331"/>
      <c r="G920" s="333">
        <f t="shared" si="9"/>
        <v>4261.07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43</v>
      </c>
      <c r="C921" s="298">
        <v>46039</v>
      </c>
      <c r="D921" s="299" t="s">
        <v>333</v>
      </c>
      <c r="E921" s="331">
        <v>22.35</v>
      </c>
      <c r="F921" s="331"/>
      <c r="G921" s="333">
        <f t="shared" si="9"/>
        <v>4290.87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8</v>
      </c>
      <c r="C922" s="298">
        <v>46039</v>
      </c>
      <c r="D922" s="299" t="s">
        <v>319</v>
      </c>
      <c r="E922" s="331">
        <v>36.92</v>
      </c>
      <c r="F922" s="331"/>
      <c r="G922" s="333">
        <f t="shared" si="9"/>
        <v>4313.22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1</v>
      </c>
      <c r="C923" s="298">
        <v>46039</v>
      </c>
      <c r="D923" s="299" t="s">
        <v>311</v>
      </c>
      <c r="E923" s="331">
        <v>117.89</v>
      </c>
      <c r="F923" s="331"/>
      <c r="G923" s="333">
        <f t="shared" si="9"/>
        <v>4350.1400000000003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46039</v>
      </c>
      <c r="D924" s="299" t="s">
        <v>329</v>
      </c>
      <c r="E924" s="331">
        <v>196.36</v>
      </c>
      <c r="F924" s="331"/>
      <c r="G924" s="333">
        <f t="shared" si="9"/>
        <v>4468.0300000000007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21</v>
      </c>
      <c r="C925" s="298">
        <v>46039</v>
      </c>
      <c r="D925" s="299" t="s">
        <v>194</v>
      </c>
      <c r="E925" s="331">
        <v>70.2</v>
      </c>
      <c r="F925" s="331"/>
      <c r="G925" s="333">
        <f t="shared" si="9"/>
        <v>4664.3900000000003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46038</v>
      </c>
      <c r="D926" s="299" t="s">
        <v>324</v>
      </c>
      <c r="E926" s="331">
        <v>13.14</v>
      </c>
      <c r="F926" s="331"/>
      <c r="G926" s="333">
        <f t="shared" si="9"/>
        <v>4734.59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46038</v>
      </c>
      <c r="D927" s="299" t="s">
        <v>296</v>
      </c>
      <c r="E927" s="331">
        <v>18.489999999999998</v>
      </c>
      <c r="F927" s="331"/>
      <c r="G927" s="333">
        <f t="shared" si="9"/>
        <v>4747.7300000000005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291</v>
      </c>
      <c r="B928" s="330">
        <v>41</v>
      </c>
      <c r="C928" s="298">
        <v>46038</v>
      </c>
      <c r="D928" s="299" t="s">
        <v>474</v>
      </c>
      <c r="E928" s="331"/>
      <c r="F928" s="331">
        <v>800</v>
      </c>
      <c r="G928" s="333">
        <f t="shared" si="9"/>
        <v>4766.22</v>
      </c>
      <c r="H928" s="334" t="s">
        <v>298</v>
      </c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18</v>
      </c>
      <c r="C929" s="298">
        <v>46038</v>
      </c>
      <c r="D929" s="299" t="s">
        <v>361</v>
      </c>
      <c r="E929" s="331">
        <v>400</v>
      </c>
      <c r="F929" s="331"/>
      <c r="G929" s="333">
        <f t="shared" si="9"/>
        <v>3966.2200000000003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19</v>
      </c>
      <c r="C930" s="298">
        <v>46038</v>
      </c>
      <c r="D930" s="299" t="s">
        <v>191</v>
      </c>
      <c r="E930" s="331">
        <v>200</v>
      </c>
      <c r="F930" s="331"/>
      <c r="G930" s="333">
        <f t="shared" si="9"/>
        <v>4366.22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294</v>
      </c>
      <c r="B931" s="330">
        <v>11</v>
      </c>
      <c r="C931" s="298">
        <v>46038</v>
      </c>
      <c r="D931" s="299" t="s">
        <v>178</v>
      </c>
      <c r="E931" s="331">
        <v>267.95999999999998</v>
      </c>
      <c r="F931" s="331"/>
      <c r="G931" s="333">
        <f t="shared" si="9"/>
        <v>4566.22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8</v>
      </c>
      <c r="C932" s="298">
        <v>46037</v>
      </c>
      <c r="D932" s="299" t="s">
        <v>357</v>
      </c>
      <c r="E932" s="331">
        <v>59.95</v>
      </c>
      <c r="F932" s="331"/>
      <c r="G932" s="333">
        <f t="shared" si="9"/>
        <v>4834.18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46037</v>
      </c>
      <c r="D933" s="299" t="s">
        <v>357</v>
      </c>
      <c r="E933" s="331">
        <v>59.96</v>
      </c>
      <c r="F933" s="331"/>
      <c r="G933" s="333">
        <f t="shared" si="9"/>
        <v>4894.13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8</v>
      </c>
      <c r="C934" s="298">
        <v>46037</v>
      </c>
      <c r="D934" s="299" t="s">
        <v>319</v>
      </c>
      <c r="E934" s="331">
        <v>12.43</v>
      </c>
      <c r="F934" s="331"/>
      <c r="G934" s="333">
        <f t="shared" si="9"/>
        <v>4954.09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46037</v>
      </c>
      <c r="D935" s="299" t="s">
        <v>296</v>
      </c>
      <c r="E935" s="331">
        <v>11.07</v>
      </c>
      <c r="F935" s="331"/>
      <c r="G935" s="333">
        <f t="shared" si="9"/>
        <v>4966.5200000000004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4</v>
      </c>
      <c r="C936" s="298">
        <v>46037</v>
      </c>
      <c r="D936" s="299" t="s">
        <v>296</v>
      </c>
      <c r="E936" s="331">
        <v>52.3</v>
      </c>
      <c r="F936" s="331"/>
      <c r="G936" s="333">
        <f t="shared" si="9"/>
        <v>4977.59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46037</v>
      </c>
      <c r="D937" s="299" t="s">
        <v>436</v>
      </c>
      <c r="E937" s="331">
        <v>50</v>
      </c>
      <c r="F937" s="331"/>
      <c r="G937" s="333">
        <f t="shared" si="9"/>
        <v>5029.8900000000003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291</v>
      </c>
      <c r="B938" s="330">
        <v>38</v>
      </c>
      <c r="C938" s="298">
        <v>46037</v>
      </c>
      <c r="D938" s="299" t="s">
        <v>293</v>
      </c>
      <c r="E938" s="331"/>
      <c r="F938" s="331">
        <v>4365.67</v>
      </c>
      <c r="G938" s="333">
        <f t="shared" si="9"/>
        <v>5079.8900000000003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4</v>
      </c>
      <c r="C939" s="298">
        <v>46036</v>
      </c>
      <c r="D939" s="299" t="s">
        <v>295</v>
      </c>
      <c r="E939" s="331">
        <v>30.91</v>
      </c>
      <c r="F939" s="331"/>
      <c r="G939" s="333">
        <f t="shared" si="9"/>
        <v>714.22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3</v>
      </c>
      <c r="C940" s="298">
        <v>46036</v>
      </c>
      <c r="D940" s="299" t="s">
        <v>348</v>
      </c>
      <c r="E940" s="331">
        <v>8.67</v>
      </c>
      <c r="F940" s="331"/>
      <c r="G940" s="333">
        <f t="shared" si="9"/>
        <v>745.13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3</v>
      </c>
      <c r="C941" s="298">
        <v>46035</v>
      </c>
      <c r="D941" s="299" t="s">
        <v>351</v>
      </c>
      <c r="E941" s="331">
        <v>25.01</v>
      </c>
      <c r="F941" s="331"/>
      <c r="G941" s="333">
        <f t="shared" si="9"/>
        <v>753.8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46035</v>
      </c>
      <c r="D942" s="299" t="s">
        <v>412</v>
      </c>
      <c r="E942" s="331">
        <v>-5.9</v>
      </c>
      <c r="F942" s="331"/>
      <c r="G942" s="333">
        <f t="shared" si="9"/>
        <v>778.81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6</v>
      </c>
      <c r="C943" s="298">
        <v>46035</v>
      </c>
      <c r="D943" s="299" t="s">
        <v>446</v>
      </c>
      <c r="E943" s="331">
        <v>-0.03</v>
      </c>
      <c r="F943" s="331"/>
      <c r="G943" s="333">
        <f t="shared" si="9"/>
        <v>772.91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43</v>
      </c>
      <c r="C944" s="298">
        <v>46035</v>
      </c>
      <c r="D944" s="299" t="s">
        <v>201</v>
      </c>
      <c r="E944" s="331">
        <v>44.18</v>
      </c>
      <c r="F944" s="331"/>
      <c r="G944" s="333">
        <f t="shared" si="9"/>
        <v>772.88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42</v>
      </c>
      <c r="C945" s="298">
        <v>46035</v>
      </c>
      <c r="D945" s="299" t="s">
        <v>200</v>
      </c>
      <c r="E945" s="331">
        <v>51.19</v>
      </c>
      <c r="F945" s="331"/>
      <c r="G945" s="333">
        <f t="shared" si="9"/>
        <v>817.06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4</v>
      </c>
      <c r="C946" s="298">
        <v>46035</v>
      </c>
      <c r="D946" s="299" t="s">
        <v>295</v>
      </c>
      <c r="E946" s="331">
        <v>28.15</v>
      </c>
      <c r="F946" s="331"/>
      <c r="G946" s="333">
        <f t="shared" si="9"/>
        <v>868.25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3</v>
      </c>
      <c r="C947" s="298">
        <v>46035</v>
      </c>
      <c r="D947" s="299" t="s">
        <v>296</v>
      </c>
      <c r="E947" s="331">
        <v>20.85</v>
      </c>
      <c r="F947" s="331"/>
      <c r="G947" s="333">
        <f t="shared" si="9"/>
        <v>896.4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1</v>
      </c>
      <c r="C948" s="298">
        <v>46034</v>
      </c>
      <c r="D948" s="299" t="s">
        <v>306</v>
      </c>
      <c r="E948" s="331">
        <v>145.81</v>
      </c>
      <c r="F948" s="331"/>
      <c r="G948" s="333">
        <f t="shared" si="9"/>
        <v>917.25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46034</v>
      </c>
      <c r="D949" s="299" t="s">
        <v>424</v>
      </c>
      <c r="E949" s="331">
        <v>25.22</v>
      </c>
      <c r="F949" s="331"/>
      <c r="G949" s="333">
        <f t="shared" si="9"/>
        <v>1063.06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46033</v>
      </c>
      <c r="D950" s="299" t="s">
        <v>326</v>
      </c>
      <c r="E950" s="331">
        <v>49.38</v>
      </c>
      <c r="F950" s="331"/>
      <c r="G950" s="333">
        <f t="shared" si="9"/>
        <v>1088.28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22</v>
      </c>
      <c r="C951" s="298">
        <v>46033</v>
      </c>
      <c r="D951" s="299" t="s">
        <v>352</v>
      </c>
      <c r="E951" s="331">
        <v>19.16</v>
      </c>
      <c r="F951" s="331"/>
      <c r="G951" s="333">
        <f t="shared" si="9"/>
        <v>1137.6600000000001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6</v>
      </c>
      <c r="C952" s="298">
        <v>46033</v>
      </c>
      <c r="D952" s="299" t="s">
        <v>312</v>
      </c>
      <c r="E952" s="331">
        <v>39.86</v>
      </c>
      <c r="F952" s="331"/>
      <c r="G952" s="333">
        <f t="shared" si="9"/>
        <v>1156.8200000000002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7</v>
      </c>
      <c r="C953" s="298">
        <v>46033</v>
      </c>
      <c r="D953" s="299" t="s">
        <v>444</v>
      </c>
      <c r="E953" s="331">
        <v>165.05</v>
      </c>
      <c r="F953" s="331"/>
      <c r="G953" s="333">
        <f t="shared" si="9"/>
        <v>1196.68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24</v>
      </c>
      <c r="C954" s="298">
        <v>46032</v>
      </c>
      <c r="D954" s="299" t="s">
        <v>860</v>
      </c>
      <c r="E954" s="331">
        <v>83.42</v>
      </c>
      <c r="F954" s="331"/>
      <c r="G954" s="333">
        <f t="shared" si="9"/>
        <v>1361.73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4</v>
      </c>
      <c r="C955" s="298">
        <v>46032</v>
      </c>
      <c r="D955" s="299" t="s">
        <v>296</v>
      </c>
      <c r="E955" s="331">
        <v>30.4</v>
      </c>
      <c r="F955" s="331"/>
      <c r="G955" s="333">
        <f t="shared" si="9"/>
        <v>1445.15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46032</v>
      </c>
      <c r="D956" s="299" t="s">
        <v>296</v>
      </c>
      <c r="E956" s="331">
        <v>13.83</v>
      </c>
      <c r="F956" s="331"/>
      <c r="G956" s="333">
        <f t="shared" si="9"/>
        <v>1475.5500000000002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46032</v>
      </c>
      <c r="D957" s="299" t="s">
        <v>473</v>
      </c>
      <c r="E957" s="331">
        <v>100</v>
      </c>
      <c r="F957" s="331"/>
      <c r="G957" s="333">
        <f t="shared" si="9"/>
        <v>1489.38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1</v>
      </c>
      <c r="C958" s="298">
        <v>46032</v>
      </c>
      <c r="D958" s="299" t="s">
        <v>304</v>
      </c>
      <c r="E958" s="331">
        <v>55.68</v>
      </c>
      <c r="F958" s="331"/>
      <c r="G958" s="333">
        <f t="shared" si="9"/>
        <v>1589.38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46031</v>
      </c>
      <c r="D959" s="299" t="s">
        <v>358</v>
      </c>
      <c r="E959" s="331">
        <v>9.4700000000000006</v>
      </c>
      <c r="F959" s="331"/>
      <c r="G959" s="333">
        <f t="shared" si="9"/>
        <v>1645.0600000000002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5</v>
      </c>
      <c r="C960" s="298">
        <v>46031</v>
      </c>
      <c r="D960" s="299" t="s">
        <v>475</v>
      </c>
      <c r="E960" s="331">
        <v>50</v>
      </c>
      <c r="F960" s="331"/>
      <c r="G960" s="333">
        <f t="shared" si="9"/>
        <v>1654.5300000000002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8</v>
      </c>
      <c r="C961" s="298">
        <v>46030</v>
      </c>
      <c r="D961" s="299" t="s">
        <v>476</v>
      </c>
      <c r="E961" s="331">
        <v>32.619999999999997</v>
      </c>
      <c r="F961" s="331"/>
      <c r="G961" s="333">
        <f t="shared" si="9"/>
        <v>1704.5300000000002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291</v>
      </c>
      <c r="B962" s="330">
        <v>39</v>
      </c>
      <c r="C962" s="298">
        <v>46030</v>
      </c>
      <c r="D962" s="299" t="s">
        <v>292</v>
      </c>
      <c r="E962" s="331"/>
      <c r="F962" s="331">
        <v>2729.22</v>
      </c>
      <c r="G962" s="333">
        <f t="shared" si="9"/>
        <v>1737.15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46030</v>
      </c>
      <c r="D963" s="299" t="s">
        <v>296</v>
      </c>
      <c r="E963" s="331">
        <v>6.37</v>
      </c>
      <c r="F963" s="331"/>
      <c r="G963" s="333">
        <f t="shared" si="9"/>
        <v>-992.06999999999971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4</v>
      </c>
      <c r="C964" s="298">
        <v>46030</v>
      </c>
      <c r="D964" s="299" t="s">
        <v>296</v>
      </c>
      <c r="E964" s="331">
        <v>32.119999999999997</v>
      </c>
      <c r="F964" s="331"/>
      <c r="G964" s="333">
        <f t="shared" si="9"/>
        <v>-985.6999999999997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46030</v>
      </c>
      <c r="D965" s="299" t="s">
        <v>358</v>
      </c>
      <c r="E965" s="331">
        <v>9.4700000000000006</v>
      </c>
      <c r="F965" s="331"/>
      <c r="G965" s="333">
        <f t="shared" si="9"/>
        <v>-953.5799999999997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46030</v>
      </c>
      <c r="D966" s="299" t="s">
        <v>386</v>
      </c>
      <c r="E966" s="331">
        <v>21.18</v>
      </c>
      <c r="F966" s="331"/>
      <c r="G966" s="333">
        <f t="shared" si="9"/>
        <v>-944.10999999999967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335</v>
      </c>
      <c r="B967" s="330" t="s">
        <v>335</v>
      </c>
      <c r="C967" s="298">
        <v>46029</v>
      </c>
      <c r="D967" s="299" t="s">
        <v>447</v>
      </c>
      <c r="E967" s="331">
        <v>52.66</v>
      </c>
      <c r="F967" s="331"/>
      <c r="G967" s="333">
        <f t="shared" si="9"/>
        <v>-922.92999999999972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13</v>
      </c>
      <c r="C968" s="298">
        <v>46029</v>
      </c>
      <c r="D968" s="299" t="s">
        <v>182</v>
      </c>
      <c r="E968" s="331">
        <v>167.42</v>
      </c>
      <c r="F968" s="331"/>
      <c r="G968" s="333">
        <f t="shared" si="9"/>
        <v>-870.26999999999975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4</v>
      </c>
      <c r="C969" s="298">
        <v>46029</v>
      </c>
      <c r="D969" s="299" t="s">
        <v>296</v>
      </c>
      <c r="E969" s="331">
        <v>30.81</v>
      </c>
      <c r="F969" s="331"/>
      <c r="G969" s="333">
        <f t="shared" si="9"/>
        <v>-702.8499999999998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46029</v>
      </c>
      <c r="D970" s="299" t="s">
        <v>358</v>
      </c>
      <c r="E970" s="331">
        <v>9.4700000000000006</v>
      </c>
      <c r="F970" s="331"/>
      <c r="G970" s="333">
        <f t="shared" si="9"/>
        <v>-672.03999999999985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22</v>
      </c>
      <c r="C971" s="298">
        <v>46029</v>
      </c>
      <c r="D971" s="299" t="s">
        <v>477</v>
      </c>
      <c r="E971" s="331">
        <v>148.04</v>
      </c>
      <c r="F971" s="331"/>
      <c r="G971" s="333">
        <f t="shared" si="9"/>
        <v>-662.56999999999982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14</v>
      </c>
      <c r="C972" s="298">
        <v>46028</v>
      </c>
      <c r="D972" s="299" t="s">
        <v>366</v>
      </c>
      <c r="E972" s="331">
        <v>66.67</v>
      </c>
      <c r="F972" s="331"/>
      <c r="G972" s="333">
        <f t="shared" si="9"/>
        <v>-514.52999999999986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46028</v>
      </c>
      <c r="D973" s="299" t="s">
        <v>296</v>
      </c>
      <c r="E973" s="331">
        <v>5.7</v>
      </c>
      <c r="F973" s="331"/>
      <c r="G973" s="333">
        <f t="shared" si="9"/>
        <v>-447.8599999999999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21</v>
      </c>
      <c r="C974" s="298">
        <v>46028</v>
      </c>
      <c r="D974" s="299" t="s">
        <v>194</v>
      </c>
      <c r="E974" s="331">
        <v>30.59</v>
      </c>
      <c r="F974" s="331"/>
      <c r="G974" s="333">
        <f t="shared" si="9"/>
        <v>-442.15999999999991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17</v>
      </c>
      <c r="C975" s="298">
        <v>46027</v>
      </c>
      <c r="D975" s="299" t="s">
        <v>370</v>
      </c>
      <c r="E975" s="331">
        <v>133.91999999999999</v>
      </c>
      <c r="F975" s="331"/>
      <c r="G975" s="333">
        <f t="shared" si="9"/>
        <v>-411.56999999999994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17</v>
      </c>
      <c r="C976" s="298">
        <v>46027</v>
      </c>
      <c r="D976" s="299" t="s">
        <v>370</v>
      </c>
      <c r="E976" s="331">
        <v>62</v>
      </c>
      <c r="F976" s="331"/>
      <c r="G976" s="333">
        <f t="shared" si="9"/>
        <v>-277.64999999999992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6</v>
      </c>
      <c r="C977" s="298">
        <v>46027</v>
      </c>
      <c r="D977" s="299" t="s">
        <v>300</v>
      </c>
      <c r="E977" s="331">
        <v>10.64</v>
      </c>
      <c r="F977" s="331"/>
      <c r="G977" s="333">
        <f t="shared" si="9"/>
        <v>-215.64999999999992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8</v>
      </c>
      <c r="C978" s="298">
        <v>46027</v>
      </c>
      <c r="D978" s="299" t="s">
        <v>319</v>
      </c>
      <c r="E978" s="331">
        <v>17.440000000000001</v>
      </c>
      <c r="F978" s="331"/>
      <c r="G978" s="333">
        <f t="shared" si="9"/>
        <v>-205.00999999999991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1</v>
      </c>
      <c r="C979" s="298">
        <v>46027</v>
      </c>
      <c r="D979" s="299" t="s">
        <v>306</v>
      </c>
      <c r="E979" s="331">
        <v>216.19</v>
      </c>
      <c r="F979" s="331"/>
      <c r="G979" s="333">
        <f t="shared" si="9"/>
        <v>-187.56999999999991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46027</v>
      </c>
      <c r="D980" s="299" t="s">
        <v>478</v>
      </c>
      <c r="E980" s="331">
        <v>70</v>
      </c>
      <c r="F980" s="331"/>
      <c r="G980" s="333">
        <f t="shared" si="9"/>
        <v>28.62000000000009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46027</v>
      </c>
      <c r="D981" s="299" t="s">
        <v>358</v>
      </c>
      <c r="E981" s="331">
        <v>14.05</v>
      </c>
      <c r="F981" s="331"/>
      <c r="G981" s="333">
        <f t="shared" si="9"/>
        <v>98.62000000000009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14</v>
      </c>
      <c r="C982" s="298">
        <v>46027</v>
      </c>
      <c r="D982" s="299" t="s">
        <v>367</v>
      </c>
      <c r="E982" s="331">
        <v>68.739999999999995</v>
      </c>
      <c r="F982" s="331"/>
      <c r="G982" s="333">
        <f t="shared" si="9"/>
        <v>112.67000000000009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6</v>
      </c>
      <c r="C983" s="298">
        <v>46027</v>
      </c>
      <c r="D983" s="299" t="s">
        <v>479</v>
      </c>
      <c r="E983" s="331">
        <v>120</v>
      </c>
      <c r="F983" s="331"/>
      <c r="G983" s="333">
        <f t="shared" si="9"/>
        <v>181.41000000000008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9</v>
      </c>
      <c r="C984" s="298">
        <v>46027</v>
      </c>
      <c r="D984" s="299" t="s">
        <v>58</v>
      </c>
      <c r="E984" s="331">
        <v>1281.53</v>
      </c>
      <c r="F984" s="331"/>
      <c r="G984" s="333">
        <f t="shared" si="9"/>
        <v>301.41000000000008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7</v>
      </c>
      <c r="C985" s="298">
        <v>46026</v>
      </c>
      <c r="D985" s="299" t="s">
        <v>338</v>
      </c>
      <c r="E985" s="331">
        <v>18.260000000000002</v>
      </c>
      <c r="F985" s="331"/>
      <c r="G985" s="333">
        <f t="shared" si="9"/>
        <v>1582.94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287</v>
      </c>
      <c r="B986" s="330" t="s">
        <v>287</v>
      </c>
      <c r="C986" s="298">
        <v>46026</v>
      </c>
      <c r="D986" s="299" t="s">
        <v>300</v>
      </c>
      <c r="E986" s="331">
        <v>114.91</v>
      </c>
      <c r="F986" s="331">
        <v>114.91</v>
      </c>
      <c r="G986" s="333">
        <f t="shared" si="9"/>
        <v>1601.2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5</v>
      </c>
      <c r="C987" s="298">
        <v>46026</v>
      </c>
      <c r="D987" s="299" t="s">
        <v>480</v>
      </c>
      <c r="E987" s="331">
        <v>42.43</v>
      </c>
      <c r="F987" s="331"/>
      <c r="G987" s="333">
        <f t="shared" si="9"/>
        <v>1601.2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7</v>
      </c>
      <c r="C988" s="298">
        <v>46026</v>
      </c>
      <c r="D988" s="299" t="s">
        <v>300</v>
      </c>
      <c r="E988" s="331">
        <v>42.59</v>
      </c>
      <c r="F988" s="331"/>
      <c r="G988" s="333">
        <f t="shared" si="9"/>
        <v>1643.63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3</v>
      </c>
      <c r="C989" s="298">
        <v>46025</v>
      </c>
      <c r="D989" s="299" t="s">
        <v>348</v>
      </c>
      <c r="E989" s="331">
        <v>14.57</v>
      </c>
      <c r="F989" s="331"/>
      <c r="G989" s="333">
        <f t="shared" si="9"/>
        <v>1686.22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46025</v>
      </c>
      <c r="D990" s="299" t="s">
        <v>481</v>
      </c>
      <c r="E990" s="331">
        <v>41.05</v>
      </c>
      <c r="F990" s="331"/>
      <c r="G990" s="333">
        <f t="shared" si="9"/>
        <v>1700.79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4</v>
      </c>
      <c r="C991" s="298">
        <v>46025</v>
      </c>
      <c r="D991" s="299" t="s">
        <v>310</v>
      </c>
      <c r="E991" s="331">
        <v>26.88</v>
      </c>
      <c r="F991" s="331"/>
      <c r="G991" s="333">
        <f t="shared" si="9"/>
        <v>1741.84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46025</v>
      </c>
      <c r="D992" s="299" t="s">
        <v>308</v>
      </c>
      <c r="E992" s="331">
        <v>130.08000000000001</v>
      </c>
      <c r="F992" s="331"/>
      <c r="G992" s="333">
        <f t="shared" si="9"/>
        <v>1768.72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7</v>
      </c>
      <c r="C993" s="298">
        <v>46025</v>
      </c>
      <c r="D993" s="299" t="s">
        <v>482</v>
      </c>
      <c r="E993" s="331">
        <v>222.49</v>
      </c>
      <c r="F993" s="331"/>
      <c r="G993" s="333">
        <f t="shared" si="9"/>
        <v>1898.8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7</v>
      </c>
      <c r="C994" s="298">
        <v>46025</v>
      </c>
      <c r="D994" s="299" t="s">
        <v>482</v>
      </c>
      <c r="E994" s="331">
        <v>99.18</v>
      </c>
      <c r="F994" s="331"/>
      <c r="G994" s="333">
        <f t="shared" si="9"/>
        <v>2121.29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5</v>
      </c>
      <c r="C995" s="298">
        <v>46024</v>
      </c>
      <c r="D995" s="299" t="s">
        <v>483</v>
      </c>
      <c r="E995" s="331">
        <v>35</v>
      </c>
      <c r="F995" s="331"/>
      <c r="G995" s="333">
        <f t="shared" si="9"/>
        <v>2220.4699999999998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3</v>
      </c>
      <c r="C996" s="298">
        <v>46024</v>
      </c>
      <c r="D996" s="299" t="s">
        <v>296</v>
      </c>
      <c r="E996" s="331">
        <v>15.11</v>
      </c>
      <c r="F996" s="331"/>
      <c r="G996" s="333">
        <f t="shared" si="9"/>
        <v>2255.4699999999998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5</v>
      </c>
      <c r="C997" s="298">
        <v>46024</v>
      </c>
      <c r="D997" s="299" t="s">
        <v>484</v>
      </c>
      <c r="E997" s="331">
        <v>29.67</v>
      </c>
      <c r="F997" s="331"/>
      <c r="G997" s="333">
        <f t="shared" si="9"/>
        <v>2270.58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287</v>
      </c>
      <c r="B998" s="330" t="s">
        <v>287</v>
      </c>
      <c r="C998" s="298">
        <v>46024</v>
      </c>
      <c r="D998" s="299" t="s">
        <v>397</v>
      </c>
      <c r="E998" s="331">
        <v>70.56</v>
      </c>
      <c r="F998" s="331">
        <v>70.56</v>
      </c>
      <c r="G998" s="333">
        <f t="shared" si="9"/>
        <v>2300.25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287</v>
      </c>
      <c r="B999" s="330" t="s">
        <v>287</v>
      </c>
      <c r="C999" s="298">
        <v>46024</v>
      </c>
      <c r="D999" s="299" t="s">
        <v>485</v>
      </c>
      <c r="E999" s="331">
        <v>113.94</v>
      </c>
      <c r="F999" s="331">
        <v>113.94</v>
      </c>
      <c r="G999" s="333">
        <f t="shared" si="9"/>
        <v>2300.25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46024</v>
      </c>
      <c r="D1000" s="299" t="s">
        <v>371</v>
      </c>
      <c r="E1000" s="331">
        <v>11.9</v>
      </c>
      <c r="F1000" s="331"/>
      <c r="G1000" s="333">
        <f t="shared" si="9"/>
        <v>2300.25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46024</v>
      </c>
      <c r="D1001" s="299" t="s">
        <v>408</v>
      </c>
      <c r="E1001" s="331">
        <v>23.9</v>
      </c>
      <c r="F1001" s="331"/>
      <c r="G1001" s="333">
        <f t="shared" si="9"/>
        <v>2312.15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5</v>
      </c>
      <c r="C1002" s="298">
        <v>46024</v>
      </c>
      <c r="D1002" s="299" t="s">
        <v>486</v>
      </c>
      <c r="E1002" s="331">
        <v>160</v>
      </c>
      <c r="F1002" s="331"/>
      <c r="G1002" s="333">
        <f t="shared" si="9"/>
        <v>2336.0500000000002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284</v>
      </c>
      <c r="B1003" s="330">
        <v>36</v>
      </c>
      <c r="C1003" s="298">
        <v>46024</v>
      </c>
      <c r="D1003" s="299" t="s">
        <v>374</v>
      </c>
      <c r="E1003" s="331">
        <v>50</v>
      </c>
      <c r="F1003" s="331"/>
      <c r="G1003" s="333">
        <f t="shared" si="9"/>
        <v>2496.0500000000002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46023</v>
      </c>
      <c r="D1004" s="299" t="s">
        <v>312</v>
      </c>
      <c r="E1004" s="331">
        <v>8</v>
      </c>
      <c r="F1004" s="331"/>
      <c r="G1004" s="333">
        <f t="shared" si="9"/>
        <v>2546.0500000000002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46023</v>
      </c>
      <c r="D1005" s="299" t="s">
        <v>371</v>
      </c>
      <c r="E1005" s="331">
        <v>13.06</v>
      </c>
      <c r="F1005" s="331"/>
      <c r="G1005" s="333">
        <f t="shared" si="9"/>
        <v>2554.0500000000002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22</v>
      </c>
      <c r="C1006" s="298">
        <v>46023</v>
      </c>
      <c r="D1006" s="299" t="s">
        <v>375</v>
      </c>
      <c r="E1006" s="331">
        <v>6.37</v>
      </c>
      <c r="F1006" s="331"/>
      <c r="G1006" s="333">
        <f t="shared" si="9"/>
        <v>2567.11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46023</v>
      </c>
      <c r="D1007" s="299" t="s">
        <v>358</v>
      </c>
      <c r="E1007" s="331">
        <v>10.27</v>
      </c>
      <c r="F1007" s="331"/>
      <c r="G1007" s="333">
        <f t="shared" si="9"/>
        <v>2573.48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6</v>
      </c>
      <c r="C1008" s="298">
        <v>46023</v>
      </c>
      <c r="D1008" s="299" t="s">
        <v>487</v>
      </c>
      <c r="E1008" s="331">
        <v>176.57</v>
      </c>
      <c r="F1008" s="331"/>
      <c r="G1008" s="333">
        <f t="shared" si="9"/>
        <v>2583.75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287</v>
      </c>
      <c r="B1009" s="330" t="s">
        <v>287</v>
      </c>
      <c r="C1009" s="298">
        <v>46023</v>
      </c>
      <c r="D1009" s="299" t="s">
        <v>300</v>
      </c>
      <c r="E1009" s="331">
        <v>383.39</v>
      </c>
      <c r="F1009" s="331">
        <v>383.39</v>
      </c>
      <c r="G1009" s="333">
        <f t="shared" si="9"/>
        <v>2760.32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287</v>
      </c>
      <c r="B1010" s="330" t="s">
        <v>287</v>
      </c>
      <c r="C1010" s="298">
        <v>46023</v>
      </c>
      <c r="D1010" s="299" t="s">
        <v>300</v>
      </c>
      <c r="E1010" s="331">
        <v>53.24</v>
      </c>
      <c r="F1010" s="331">
        <v>53.24</v>
      </c>
      <c r="G1010" s="333">
        <f t="shared" si="9"/>
        <v>2760.32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335</v>
      </c>
      <c r="B1011" s="330" t="s">
        <v>335</v>
      </c>
      <c r="C1011" s="298">
        <v>46023</v>
      </c>
      <c r="D1011" s="337" t="s">
        <v>460</v>
      </c>
      <c r="E1011" s="331">
        <v>239.68</v>
      </c>
      <c r="F1011" s="331"/>
      <c r="G1011" s="333">
        <f t="shared" si="9"/>
        <v>2760.32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488</v>
      </c>
      <c r="B1012" s="330" t="s">
        <v>488</v>
      </c>
      <c r="C1012" s="298">
        <v>45658</v>
      </c>
      <c r="D1012" s="298" t="s">
        <v>489</v>
      </c>
      <c r="E1012" s="332"/>
      <c r="F1012" s="332"/>
      <c r="G1012" s="333">
        <v>3000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5.75" customHeight="1" x14ac:dyDescent="0.3"/>
    <row r="1014" spans="1:20" ht="15.75" customHeight="1" x14ac:dyDescent="0.3"/>
    <row r="1015" spans="1:20" ht="15.75" customHeight="1" x14ac:dyDescent="0.3"/>
    <row r="1016" spans="1:20" ht="15.75" customHeight="1" x14ac:dyDescent="0.3"/>
    <row r="1017" spans="1:20" ht="15.75" customHeight="1" x14ac:dyDescent="0.3"/>
    <row r="1018" spans="1:20" ht="15.75" customHeight="1" x14ac:dyDescent="0.3"/>
    <row r="1019" spans="1:20" ht="15.75" customHeight="1" x14ac:dyDescent="0.3"/>
    <row r="1020" spans="1:20" ht="15.75" customHeight="1" x14ac:dyDescent="0.3"/>
    <row r="1021" spans="1:20" ht="15.75" customHeight="1" x14ac:dyDescent="0.3"/>
    <row r="1022" spans="1:20" ht="15.75" customHeight="1" x14ac:dyDescent="0.3"/>
    <row r="1023" spans="1:20" ht="15.75" customHeight="1" x14ac:dyDescent="0.3"/>
    <row r="1024" spans="1:20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spans="9:9" ht="15.75" customHeight="1" x14ac:dyDescent="0.3"/>
    <row r="2738" spans="9:9" ht="15.75" customHeight="1" x14ac:dyDescent="0.3"/>
    <row r="2739" spans="9:9" ht="15.75" customHeight="1" x14ac:dyDescent="0.3"/>
    <row r="2740" spans="9:9" ht="15.75" customHeight="1" x14ac:dyDescent="0.3"/>
    <row r="2741" spans="9:9" ht="15.75" customHeight="1" x14ac:dyDescent="0.3"/>
    <row r="2742" spans="9:9" ht="12" customHeight="1" x14ac:dyDescent="0.3">
      <c r="I2742" s="335" t="s">
        <v>225</v>
      </c>
    </row>
    <row r="2743" spans="9:9" ht="12" customHeight="1" x14ac:dyDescent="0.3">
      <c r="I2743" s="335"/>
    </row>
    <row r="2744" spans="9:9" ht="12" customHeight="1" x14ac:dyDescent="0.3">
      <c r="I2744" s="335"/>
    </row>
    <row r="2745" spans="9:9" ht="12" customHeight="1" x14ac:dyDescent="0.3">
      <c r="I2745" s="335"/>
    </row>
    <row r="2746" spans="9:9" ht="12" customHeight="1" x14ac:dyDescent="0.3">
      <c r="I2746" s="335"/>
    </row>
    <row r="2747" spans="9:9" ht="12" customHeight="1" x14ac:dyDescent="0.3">
      <c r="I2747" s="335"/>
    </row>
    <row r="2748" spans="9:9" ht="12" customHeight="1" x14ac:dyDescent="0.3">
      <c r="I2748" s="335"/>
    </row>
    <row r="2749" spans="9:9" ht="12" customHeight="1" x14ac:dyDescent="0.3">
      <c r="I2749" s="335"/>
    </row>
    <row r="2750" spans="9:9" ht="12" customHeight="1" x14ac:dyDescent="0.3">
      <c r="I2750" s="335"/>
    </row>
    <row r="2751" spans="9:9" ht="12" customHeight="1" x14ac:dyDescent="0.3">
      <c r="I2751" s="335" t="s">
        <v>226</v>
      </c>
    </row>
    <row r="2752" spans="9:9" ht="15.75" customHeight="1" x14ac:dyDescent="0.3"/>
    <row r="2753" spans="9:9" ht="15.75" customHeight="1" x14ac:dyDescent="0.3"/>
    <row r="2754" spans="9:9" ht="12" customHeight="1" x14ac:dyDescent="0.3">
      <c r="I2754" s="335" t="s">
        <v>226</v>
      </c>
    </row>
    <row r="2755" spans="9:9" ht="12" customHeight="1" x14ac:dyDescent="0.3">
      <c r="I2755" s="335"/>
    </row>
    <row r="2756" spans="9:9" ht="12" customHeight="1" x14ac:dyDescent="0.3">
      <c r="I2756" s="335"/>
    </row>
    <row r="2757" spans="9:9" ht="12" customHeight="1" x14ac:dyDescent="0.3">
      <c r="I2757" s="335"/>
    </row>
    <row r="2758" spans="9:9" ht="12" customHeight="1" x14ac:dyDescent="0.3">
      <c r="I2758" s="335"/>
    </row>
    <row r="2759" spans="9:9" ht="12" customHeight="1" x14ac:dyDescent="0.3">
      <c r="I2759" s="335"/>
    </row>
    <row r="2760" spans="9:9" ht="12" customHeight="1" x14ac:dyDescent="0.3">
      <c r="I2760" s="335" t="s">
        <v>226</v>
      </c>
    </row>
    <row r="2761" spans="9:9" ht="12" customHeight="1" x14ac:dyDescent="0.3">
      <c r="I2761" s="335" t="s">
        <v>226</v>
      </c>
    </row>
    <row r="2762" spans="9:9" ht="12" customHeight="1" x14ac:dyDescent="0.3">
      <c r="I2762" s="335"/>
    </row>
    <row r="2763" spans="9:9" ht="12" customHeight="1" x14ac:dyDescent="0.3">
      <c r="I2763" s="335"/>
    </row>
    <row r="2764" spans="9:9" ht="12" customHeight="1" x14ac:dyDescent="0.3">
      <c r="I2764" s="335"/>
    </row>
    <row r="2765" spans="9:9" ht="12" customHeight="1" x14ac:dyDescent="0.3">
      <c r="I2765" s="335" t="s">
        <v>226</v>
      </c>
    </row>
    <row r="2766" spans="9:9" ht="12" customHeight="1" x14ac:dyDescent="0.3">
      <c r="I2766" s="335" t="s">
        <v>225</v>
      </c>
    </row>
    <row r="2767" spans="9:9" ht="12" customHeight="1" x14ac:dyDescent="0.3">
      <c r="I2767" s="335" t="s">
        <v>225</v>
      </c>
    </row>
    <row r="2768" spans="9:9" ht="15.75" customHeight="1" x14ac:dyDescent="0.3"/>
    <row r="2769" spans="9:9" ht="15.75" customHeight="1" x14ac:dyDescent="0.3"/>
    <row r="2770" spans="9:9" ht="12" customHeight="1" x14ac:dyDescent="0.3">
      <c r="I2770" s="335" t="s">
        <v>225</v>
      </c>
    </row>
    <row r="2771" spans="9:9" ht="12" customHeight="1" x14ac:dyDescent="0.3">
      <c r="I2771" s="335"/>
    </row>
    <row r="2772" spans="9:9" ht="12" customHeight="1" x14ac:dyDescent="0.3">
      <c r="I2772" s="335" t="s">
        <v>226</v>
      </c>
    </row>
    <row r="2773" spans="9:9" ht="12" customHeight="1" x14ac:dyDescent="0.3">
      <c r="I2773" s="335"/>
    </row>
    <row r="2774" spans="9:9" ht="12" customHeight="1" x14ac:dyDescent="0.3">
      <c r="I2774" s="335"/>
    </row>
    <row r="2775" spans="9:9" ht="12" customHeight="1" x14ac:dyDescent="0.3">
      <c r="I2775" s="335" t="s">
        <v>226</v>
      </c>
    </row>
    <row r="2776" spans="9:9" ht="12" customHeight="1" x14ac:dyDescent="0.3">
      <c r="I2776" s="335"/>
    </row>
    <row r="2777" spans="9:9" ht="12" customHeight="1" x14ac:dyDescent="0.3">
      <c r="I2777" s="335" t="s">
        <v>226</v>
      </c>
    </row>
    <row r="2778" spans="9:9" ht="15.75" customHeight="1" x14ac:dyDescent="0.3"/>
    <row r="2779" spans="9:9" ht="15.75" customHeight="1" x14ac:dyDescent="0.3"/>
    <row r="2780" spans="9:9" ht="15.75" customHeight="1" x14ac:dyDescent="0.3"/>
    <row r="2781" spans="9:9" ht="15.75" customHeight="1" x14ac:dyDescent="0.3"/>
    <row r="2782" spans="9:9" ht="15.75" customHeight="1" x14ac:dyDescent="0.3"/>
    <row r="2783" spans="9:9" ht="15.75" customHeight="1" x14ac:dyDescent="0.3"/>
    <row r="2784" spans="9:9" ht="15.75" customHeight="1" x14ac:dyDescent="0.3"/>
    <row r="2785" spans="9:9" ht="15.75" customHeight="1" x14ac:dyDescent="0.3"/>
    <row r="2786" spans="9:9" ht="12" customHeight="1" x14ac:dyDescent="0.3">
      <c r="I2786" s="335" t="s">
        <v>226</v>
      </c>
    </row>
    <row r="2787" spans="9:9" ht="12" customHeight="1" x14ac:dyDescent="0.3">
      <c r="I2787" s="335"/>
    </row>
    <row r="2788" spans="9:9" ht="12" customHeight="1" x14ac:dyDescent="0.3">
      <c r="I2788" s="335" t="s">
        <v>225</v>
      </c>
    </row>
    <row r="2789" spans="9:9" ht="12" customHeight="1" x14ac:dyDescent="0.3">
      <c r="I2789" s="335"/>
    </row>
    <row r="2790" spans="9:9" ht="12" customHeight="1" x14ac:dyDescent="0.3">
      <c r="I2790" s="335" t="s">
        <v>226</v>
      </c>
    </row>
    <row r="2791" spans="9:9" ht="12" customHeight="1" x14ac:dyDescent="0.3">
      <c r="I2791" s="335" t="s">
        <v>225</v>
      </c>
    </row>
    <row r="2792" spans="9:9" ht="15.75" customHeight="1" x14ac:dyDescent="0.3"/>
    <row r="2793" spans="9:9" ht="15.75" customHeight="1" x14ac:dyDescent="0.3"/>
    <row r="2794" spans="9:9" ht="15.75" customHeight="1" x14ac:dyDescent="0.3"/>
    <row r="2795" spans="9:9" ht="15.75" customHeight="1" x14ac:dyDescent="0.3"/>
    <row r="2796" spans="9:9" ht="15.75" customHeight="1" x14ac:dyDescent="0.3"/>
    <row r="2797" spans="9:9" ht="15.75" customHeight="1" x14ac:dyDescent="0.3"/>
    <row r="2798" spans="9:9" ht="15.75" customHeight="1" x14ac:dyDescent="0.3"/>
    <row r="2799" spans="9:9" ht="15.75" customHeight="1" x14ac:dyDescent="0.3"/>
    <row r="2800" spans="9:9" ht="15.75" customHeight="1" x14ac:dyDescent="0.3"/>
    <row r="2801" spans="9:9" ht="15.75" customHeight="1" x14ac:dyDescent="0.3"/>
    <row r="2802" spans="9:9" ht="15.75" customHeight="1" x14ac:dyDescent="0.3"/>
    <row r="2803" spans="9:9" ht="15.75" customHeight="1" x14ac:dyDescent="0.3"/>
    <row r="2804" spans="9:9" ht="15.75" customHeight="1" x14ac:dyDescent="0.3"/>
    <row r="2805" spans="9:9" ht="15.75" customHeight="1" x14ac:dyDescent="0.3"/>
    <row r="2806" spans="9:9" ht="15.75" customHeight="1" x14ac:dyDescent="0.3"/>
    <row r="2807" spans="9:9" ht="15.75" customHeight="1" x14ac:dyDescent="0.3"/>
    <row r="2808" spans="9:9" ht="15.75" customHeight="1" x14ac:dyDescent="0.3"/>
    <row r="2809" spans="9:9" ht="15.75" customHeight="1" x14ac:dyDescent="0.3"/>
    <row r="2810" spans="9:9" ht="12" customHeight="1" x14ac:dyDescent="0.3">
      <c r="I2810" s="335" t="s">
        <v>226</v>
      </c>
    </row>
  </sheetData>
  <autoFilter ref="A1:G1012" xr:uid="{00000000-0009-0000-0000-000006000000}"/>
  <mergeCells count="5">
    <mergeCell ref="A1:B1"/>
    <mergeCell ref="E1:F1"/>
    <mergeCell ref="Q1:R1"/>
    <mergeCell ref="E2:F2"/>
    <mergeCell ref="E3:F3"/>
  </mergeCells>
  <conditionalFormatting sqref="I1 I4:I281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4"/>
  <sheetViews>
    <sheetView workbookViewId="0">
      <pane ySplit="1" topLeftCell="A2" activePane="bottomLeft" state="frozen"/>
      <selection pane="bottomLeft" activeCell="C23" sqref="C2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443.05999999999926</v>
      </c>
      <c r="B2" s="339"/>
      <c r="C2" s="340"/>
      <c r="D2" s="342" t="s">
        <v>493</v>
      </c>
      <c r="E2" s="343">
        <f>E3-E82</f>
        <v>12479.24</v>
      </c>
      <c r="F2" s="344" t="s">
        <v>493</v>
      </c>
      <c r="G2" s="345">
        <f>G3-G82</f>
        <v>696.89999999999986</v>
      </c>
      <c r="H2" s="343" t="s">
        <v>493</v>
      </c>
      <c r="I2" s="343">
        <f>I3-I82</f>
        <v>1220.9499999999998</v>
      </c>
      <c r="J2" s="344" t="s">
        <v>493</v>
      </c>
      <c r="K2" s="345">
        <f>K3-K82</f>
        <v>1600</v>
      </c>
      <c r="L2" s="343" t="s">
        <v>493</v>
      </c>
      <c r="M2" s="343">
        <f>M3-M82</f>
        <v>-1.960000000000008</v>
      </c>
      <c r="N2" s="345" t="s">
        <v>493</v>
      </c>
      <c r="O2" s="345">
        <f>O3-O82</f>
        <v>-1.960000000000008</v>
      </c>
      <c r="P2" s="343" t="s">
        <v>493</v>
      </c>
      <c r="Q2" s="343">
        <f>Q3-Q82</f>
        <v>39.360000000000014</v>
      </c>
      <c r="R2" s="345" t="s">
        <v>493</v>
      </c>
      <c r="S2" s="345">
        <f>S3-S82</f>
        <v>-1824.7800000000002</v>
      </c>
      <c r="T2" s="346" t="s">
        <v>493</v>
      </c>
      <c r="U2" s="343">
        <f>U3-U82</f>
        <v>-14102.15</v>
      </c>
      <c r="V2" s="345" t="s">
        <v>493</v>
      </c>
      <c r="W2" s="345">
        <f>W3-W82</f>
        <v>500</v>
      </c>
      <c r="X2" s="343" t="s">
        <v>493</v>
      </c>
      <c r="Y2" s="343">
        <f>Y3-Y82</f>
        <v>-75.5</v>
      </c>
      <c r="Z2" s="345" t="s">
        <v>493</v>
      </c>
      <c r="AA2" s="345">
        <f>AA3-AA82</f>
        <v>-126.40000000000009</v>
      </c>
      <c r="AB2" s="343" t="s">
        <v>493</v>
      </c>
      <c r="AC2" s="343">
        <f>AC3-AC82</f>
        <v>39.360000000000014</v>
      </c>
    </row>
    <row r="3" spans="1:29" ht="14.25" customHeight="1" x14ac:dyDescent="0.3">
      <c r="A3" s="341">
        <f t="shared" si="0"/>
        <v>12683.550000000001</v>
      </c>
      <c r="B3" s="347"/>
      <c r="C3" s="340"/>
      <c r="D3" s="342" t="s">
        <v>494</v>
      </c>
      <c r="E3" s="343">
        <f>SUM(E6:E82)-SUM(D6:D82)</f>
        <v>14189.73</v>
      </c>
      <c r="F3" s="345" t="s">
        <v>494</v>
      </c>
      <c r="G3" s="345">
        <f>SUM(G6:G82)-SUM(F6:F82)</f>
        <v>1196.8999999999999</v>
      </c>
      <c r="H3" s="343" t="s">
        <v>494</v>
      </c>
      <c r="I3" s="343">
        <f>SUM(I6:I82)-SUM(H6:H82)</f>
        <v>3220.95</v>
      </c>
      <c r="J3" s="345" t="s">
        <v>494</v>
      </c>
      <c r="K3" s="345">
        <f>SUM(K6:K82)-SUM(J6:J82)</f>
        <v>2600</v>
      </c>
      <c r="L3" s="343" t="s">
        <v>494</v>
      </c>
      <c r="M3" s="343">
        <f>SUM(M6:M82)-SUM(L6:L82)</f>
        <v>63.039999999999992</v>
      </c>
      <c r="N3" s="345" t="s">
        <v>494</v>
      </c>
      <c r="O3" s="345">
        <f>SUM(O6:O82)-SUM(N6:N82)</f>
        <v>63.039999999999992</v>
      </c>
      <c r="P3" s="343" t="s">
        <v>494</v>
      </c>
      <c r="Q3" s="343">
        <f>SUM(Q6:Q82)-SUM(P6:P82)</f>
        <v>139.36000000000001</v>
      </c>
      <c r="R3" s="345" t="s">
        <v>494</v>
      </c>
      <c r="S3" s="345">
        <f>SUM(S6:S82)-SUM(R6:R82)</f>
        <v>175.2199999999998</v>
      </c>
      <c r="T3" s="343" t="s">
        <v>494</v>
      </c>
      <c r="U3" s="343">
        <f>SUM(U6:U82)-SUM(T6:T82)</f>
        <v>-11602.15</v>
      </c>
      <c r="V3" s="345" t="s">
        <v>494</v>
      </c>
      <c r="W3" s="345">
        <f>SUM(W6:W82)-SUM(V6:V82)</f>
        <v>1000</v>
      </c>
      <c r="X3" s="343" t="s">
        <v>494</v>
      </c>
      <c r="Y3" s="343">
        <f>SUM(Y6:Y82)-SUM(X6:X82)</f>
        <v>124.5</v>
      </c>
      <c r="Z3" s="345" t="s">
        <v>494</v>
      </c>
      <c r="AA3" s="345">
        <f>SUM(AA6:AA82)-SUM(Z6:Z82)</f>
        <v>1373.6</v>
      </c>
      <c r="AB3" s="343" t="s">
        <v>494</v>
      </c>
      <c r="AC3" s="343">
        <f>SUM(AC6:AC82)-SUM(AB6:AB82)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SUM(D6:D81)</f>
        <v>7412.5699999999988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15977.15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46176</v>
      </c>
      <c r="B7" s="347">
        <f t="shared" ref="B7:B82" si="2">SUM(E7,U7,K7,G7,I7,S7,O7,M7,Q7,W7,Y7,AA7,AC7)-SUM(D7,F7,T7,H7,R7,N7,J7,L7,P7,V7,X7,Z7,AB7)</f>
        <v>-1000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1000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46173</v>
      </c>
      <c r="B8" s="347">
        <f t="shared" si="2"/>
        <v>-3000</v>
      </c>
      <c r="C8" s="348" t="s">
        <v>897</v>
      </c>
      <c r="D8" s="342">
        <v>3000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46173</v>
      </c>
      <c r="B9" s="347">
        <f t="shared" si="2"/>
        <v>-1000</v>
      </c>
      <c r="C9" s="348" t="s">
        <v>896</v>
      </c>
      <c r="D9" s="342">
        <v>1000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46173</v>
      </c>
      <c r="B10" s="347">
        <f t="shared" si="2"/>
        <v>1160.3599999999999</v>
      </c>
      <c r="C10" s="348" t="s">
        <v>895</v>
      </c>
      <c r="D10" s="342"/>
      <c r="E10" s="343">
        <v>1160.3599999999999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46173</v>
      </c>
      <c r="B11" s="347">
        <f t="shared" si="2"/>
        <v>2000</v>
      </c>
      <c r="C11" s="348" t="s">
        <v>886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46173</v>
      </c>
      <c r="B12" s="347">
        <f t="shared" si="2"/>
        <v>0.63</v>
      </c>
      <c r="C12" s="348" t="s">
        <v>505</v>
      </c>
      <c r="D12" s="342"/>
      <c r="E12" s="343"/>
      <c r="F12" s="345"/>
      <c r="G12" s="345">
        <v>0.63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46172</v>
      </c>
      <c r="B13" s="347">
        <f t="shared" si="2"/>
        <v>-530.36</v>
      </c>
      <c r="C13" s="348" t="s">
        <v>890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530.36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46168</v>
      </c>
      <c r="B14" s="347">
        <f t="shared" si="2"/>
        <v>-400</v>
      </c>
      <c r="C14" s="348" t="s">
        <v>887</v>
      </c>
      <c r="D14" s="342">
        <v>400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46170</v>
      </c>
      <c r="B15" s="347">
        <f t="shared" si="2"/>
        <v>87.5</v>
      </c>
      <c r="C15" s="348" t="s">
        <v>509</v>
      </c>
      <c r="D15" s="342"/>
      <c r="E15" s="343"/>
      <c r="F15" s="345"/>
      <c r="G15" s="345">
        <v>87.5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46170</v>
      </c>
      <c r="B16" s="347">
        <f t="shared" si="2"/>
        <v>56.18</v>
      </c>
      <c r="C16" s="348" t="s">
        <v>504</v>
      </c>
      <c r="D16" s="342"/>
      <c r="E16" s="343"/>
      <c r="F16" s="345"/>
      <c r="G16" s="345">
        <v>56.18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46170</v>
      </c>
      <c r="B17" s="347">
        <f t="shared" si="2"/>
        <v>-4500</v>
      </c>
      <c r="C17" s="348" t="s">
        <v>512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4500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46166</v>
      </c>
      <c r="B18" s="347">
        <f t="shared" si="2"/>
        <v>-69.2</v>
      </c>
      <c r="C18" s="348" t="s">
        <v>858</v>
      </c>
      <c r="D18" s="342">
        <v>69.2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46165</v>
      </c>
      <c r="B19" s="347">
        <f t="shared" si="2"/>
        <v>-138.44</v>
      </c>
      <c r="C19" s="348" t="s">
        <v>876</v>
      </c>
      <c r="D19" s="342">
        <v>138.44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46158</v>
      </c>
      <c r="B20" s="347">
        <f t="shared" si="2"/>
        <v>-87.13</v>
      </c>
      <c r="C20" s="348" t="s">
        <v>847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87.13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46158</v>
      </c>
      <c r="B21" s="347">
        <f t="shared" si="2"/>
        <v>-95.85</v>
      </c>
      <c r="C21" s="348" t="s">
        <v>849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95.85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46157</v>
      </c>
      <c r="B22" s="347">
        <f t="shared" si="2"/>
        <v>-146.15</v>
      </c>
      <c r="C22" s="348" t="s">
        <v>506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146.15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46155</v>
      </c>
      <c r="B23" s="347">
        <f t="shared" si="2"/>
        <v>-221.4</v>
      </c>
      <c r="C23" s="348" t="s">
        <v>856</v>
      </c>
      <c r="D23" s="342"/>
      <c r="E23" s="343"/>
      <c r="F23" s="345"/>
      <c r="G23" s="345"/>
      <c r="H23" s="343">
        <v>221.4</v>
      </c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46155</v>
      </c>
      <c r="B24" s="347">
        <f t="shared" si="2"/>
        <v>444.44</v>
      </c>
      <c r="C24" s="348" t="s">
        <v>519</v>
      </c>
      <c r="D24" s="342"/>
      <c r="E24" s="343">
        <v>444.44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46155</v>
      </c>
      <c r="B25" s="347">
        <f t="shared" si="2"/>
        <v>351.69</v>
      </c>
      <c r="C25" s="348" t="s">
        <v>859</v>
      </c>
      <c r="D25" s="342"/>
      <c r="E25" s="343">
        <v>351.69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46153</v>
      </c>
      <c r="B26" s="347">
        <f t="shared" si="2"/>
        <v>-1045.8699999999999</v>
      </c>
      <c r="C26" s="348" t="s">
        <v>843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1045.8699999999999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46151</v>
      </c>
      <c r="B27" s="347">
        <f t="shared" si="2"/>
        <v>-903.88</v>
      </c>
      <c r="C27" s="348" t="s">
        <v>857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903.88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46149</v>
      </c>
      <c r="B28" s="347">
        <f t="shared" si="2"/>
        <v>69.400000000000006</v>
      </c>
      <c r="C28" s="348" t="s">
        <v>509</v>
      </c>
      <c r="D28" s="342"/>
      <c r="E28" s="343"/>
      <c r="F28" s="345"/>
      <c r="G28" s="345">
        <v>69.400000000000006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46148</v>
      </c>
      <c r="B29" s="347">
        <f t="shared" si="2"/>
        <v>-500.5</v>
      </c>
      <c r="C29" s="348" t="s">
        <v>212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>
        <v>500.5</v>
      </c>
      <c r="Y29" s="343"/>
      <c r="Z29" s="345"/>
      <c r="AA29" s="345"/>
      <c r="AB29" s="343"/>
      <c r="AC29" s="343"/>
    </row>
    <row r="30" spans="1:29" ht="14.25" customHeight="1" x14ac:dyDescent="0.3">
      <c r="A30" s="338">
        <v>46148</v>
      </c>
      <c r="B30" s="347">
        <f t="shared" si="2"/>
        <v>-457.94</v>
      </c>
      <c r="C30" s="348" t="s">
        <v>858</v>
      </c>
      <c r="D30" s="342">
        <v>457.94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5616.82</v>
      </c>
      <c r="C31" s="348" t="s">
        <v>285</v>
      </c>
      <c r="D31" s="342"/>
      <c r="E31" s="343">
        <v>5616.82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46142</v>
      </c>
      <c r="B32" s="347">
        <f t="shared" si="2"/>
        <v>2000</v>
      </c>
      <c r="C32" s="348" t="s">
        <v>503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46142</v>
      </c>
      <c r="B33" s="347">
        <f t="shared" si="2"/>
        <v>62.26</v>
      </c>
      <c r="C33" s="348" t="s">
        <v>504</v>
      </c>
      <c r="D33" s="342"/>
      <c r="E33" s="343"/>
      <c r="F33" s="345"/>
      <c r="G33" s="345">
        <v>62.26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46142</v>
      </c>
      <c r="B34" s="347">
        <f t="shared" si="2"/>
        <v>-185.64</v>
      </c>
      <c r="C34" s="348" t="s">
        <v>423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>
        <v>92.82</v>
      </c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>
        <v>92.82</v>
      </c>
      <c r="AC34" s="343"/>
    </row>
    <row r="35" spans="1:29" ht="14.25" customHeight="1" x14ac:dyDescent="0.3">
      <c r="A35" s="338">
        <v>46142</v>
      </c>
      <c r="B35" s="347">
        <f t="shared" si="2"/>
        <v>-127.68</v>
      </c>
      <c r="C35" s="348" t="s">
        <v>315</v>
      </c>
      <c r="D35" s="342"/>
      <c r="E35" s="343"/>
      <c r="F35" s="345"/>
      <c r="G35" s="345"/>
      <c r="H35" s="343"/>
      <c r="I35" s="343"/>
      <c r="J35" s="345"/>
      <c r="K35" s="345"/>
      <c r="L35" s="343">
        <v>63.84</v>
      </c>
      <c r="M35" s="343"/>
      <c r="N35" s="345">
        <v>63.84</v>
      </c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46142</v>
      </c>
      <c r="B36" s="347">
        <f t="shared" si="2"/>
        <v>0.52</v>
      </c>
      <c r="C36" s="348" t="s">
        <v>505</v>
      </c>
      <c r="D36" s="342"/>
      <c r="E36" s="343"/>
      <c r="F36" s="345"/>
      <c r="G36" s="345">
        <v>0.52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46130</v>
      </c>
      <c r="B37" s="347">
        <f t="shared" si="2"/>
        <v>-578.57000000000005</v>
      </c>
      <c r="C37" s="348" t="s">
        <v>506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578.57000000000005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46130</v>
      </c>
      <c r="B38" s="347">
        <f t="shared" si="2"/>
        <v>-93.71</v>
      </c>
      <c r="C38" s="348" t="s">
        <v>507</v>
      </c>
      <c r="D38" s="342"/>
      <c r="E38" s="343"/>
      <c r="F38" s="345"/>
      <c r="G38" s="345"/>
      <c r="H38" s="343">
        <v>93.71</v>
      </c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46130</v>
      </c>
      <c r="B39" s="347">
        <f t="shared" si="2"/>
        <v>-318.36</v>
      </c>
      <c r="C39" s="348" t="s">
        <v>508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>
        <v>318.36</v>
      </c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46129</v>
      </c>
      <c r="B40" s="347">
        <f t="shared" si="2"/>
        <v>62.19</v>
      </c>
      <c r="C40" s="348" t="s">
        <v>509</v>
      </c>
      <c r="D40" s="342"/>
      <c r="E40" s="343"/>
      <c r="F40" s="345"/>
      <c r="G40" s="345">
        <v>62.19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46112</v>
      </c>
      <c r="B41" s="347">
        <f t="shared" si="2"/>
        <v>4309.58</v>
      </c>
      <c r="C41" s="348" t="s">
        <v>510</v>
      </c>
      <c r="D41" s="342"/>
      <c r="E41" s="343">
        <v>4309.58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46112</v>
      </c>
      <c r="B42" s="347">
        <f t="shared" si="2"/>
        <v>2000</v>
      </c>
      <c r="C42" s="348" t="s">
        <v>511</v>
      </c>
      <c r="D42" s="342"/>
      <c r="E42" s="343"/>
      <c r="F42" s="345"/>
      <c r="G42" s="345"/>
      <c r="H42" s="343"/>
      <c r="I42" s="343">
        <v>350</v>
      </c>
      <c r="J42" s="345"/>
      <c r="K42" s="345">
        <v>320</v>
      </c>
      <c r="L42" s="343"/>
      <c r="M42" s="343">
        <v>25</v>
      </c>
      <c r="N42" s="345"/>
      <c r="O42" s="345">
        <v>25</v>
      </c>
      <c r="P42" s="343"/>
      <c r="Q42" s="343">
        <v>45</v>
      </c>
      <c r="R42" s="345"/>
      <c r="S42" s="345">
        <v>400</v>
      </c>
      <c r="T42" s="343"/>
      <c r="U42" s="343">
        <v>375</v>
      </c>
      <c r="V42" s="345"/>
      <c r="W42" s="345">
        <v>100</v>
      </c>
      <c r="X42" s="343"/>
      <c r="Y42" s="343">
        <v>85</v>
      </c>
      <c r="Z42" s="345"/>
      <c r="AA42" s="345">
        <v>230</v>
      </c>
      <c r="AB42" s="343"/>
      <c r="AC42" s="343">
        <v>45</v>
      </c>
    </row>
    <row r="43" spans="1:29" ht="14.25" customHeight="1" x14ac:dyDescent="0.3">
      <c r="A43" s="338">
        <v>46112</v>
      </c>
      <c r="B43" s="347">
        <f t="shared" si="2"/>
        <v>0.34</v>
      </c>
      <c r="C43" s="348" t="s">
        <v>505</v>
      </c>
      <c r="D43" s="342"/>
      <c r="E43" s="343"/>
      <c r="F43" s="345"/>
      <c r="G43" s="345">
        <v>0.34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46112</v>
      </c>
      <c r="B44" s="347">
        <f t="shared" si="2"/>
        <v>-1200</v>
      </c>
      <c r="C44" s="348" t="s">
        <v>512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>
        <v>1200</v>
      </c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46108</v>
      </c>
      <c r="B45" s="347">
        <f t="shared" si="2"/>
        <v>68.72</v>
      </c>
      <c r="C45" s="348" t="s">
        <v>504</v>
      </c>
      <c r="D45" s="342"/>
      <c r="E45" s="343"/>
      <c r="F45" s="345"/>
      <c r="G45" s="345">
        <v>68.72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46104</v>
      </c>
      <c r="B46" s="347">
        <f t="shared" si="2"/>
        <v>-6</v>
      </c>
      <c r="C46" s="348" t="s">
        <v>513</v>
      </c>
      <c r="D46" s="342">
        <v>6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46103</v>
      </c>
      <c r="B47" s="347">
        <f t="shared" si="2"/>
        <v>-100</v>
      </c>
      <c r="C47" s="348" t="s">
        <v>514</v>
      </c>
      <c r="D47" s="342">
        <v>100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46103</v>
      </c>
      <c r="B48" s="347">
        <f t="shared" si="2"/>
        <v>-100</v>
      </c>
      <c r="C48" s="348" t="s">
        <v>515</v>
      </c>
      <c r="D48" s="342">
        <v>100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46103</v>
      </c>
      <c r="B49" s="347">
        <f t="shared" si="2"/>
        <v>-50</v>
      </c>
      <c r="C49" s="348" t="s">
        <v>516</v>
      </c>
      <c r="D49" s="342">
        <v>50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46103</v>
      </c>
      <c r="B50" s="347">
        <f t="shared" si="2"/>
        <v>-100</v>
      </c>
      <c r="C50" s="348" t="s">
        <v>517</v>
      </c>
      <c r="D50" s="342">
        <v>100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46103</v>
      </c>
      <c r="B51" s="347">
        <f t="shared" si="2"/>
        <v>-100</v>
      </c>
      <c r="C51" s="348" t="s">
        <v>518</v>
      </c>
      <c r="D51" s="342">
        <v>100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46102</v>
      </c>
      <c r="B52" s="347">
        <f t="shared" si="2"/>
        <v>-300</v>
      </c>
      <c r="C52" s="348" t="s">
        <v>519</v>
      </c>
      <c r="D52" s="342">
        <v>300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46102</v>
      </c>
      <c r="B53" s="347">
        <f t="shared" si="2"/>
        <v>1384.5</v>
      </c>
      <c r="C53" s="348" t="s">
        <v>520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-1384.5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46094</v>
      </c>
      <c r="B54" s="347">
        <f t="shared" si="2"/>
        <v>55.66</v>
      </c>
      <c r="C54" s="348" t="s">
        <v>509</v>
      </c>
      <c r="D54" s="342"/>
      <c r="E54" s="343"/>
      <c r="F54" s="345"/>
      <c r="G54" s="345">
        <v>55.66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46090</v>
      </c>
      <c r="B55" s="347">
        <f t="shared" si="2"/>
        <v>-380</v>
      </c>
      <c r="C55" s="348" t="s">
        <v>521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380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46083</v>
      </c>
      <c r="B56" s="347">
        <f t="shared" si="2"/>
        <v>-185.64</v>
      </c>
      <c r="C56" s="348" t="s">
        <v>423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>
        <v>92.82</v>
      </c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>
        <v>92.82</v>
      </c>
      <c r="AC56" s="343"/>
    </row>
    <row r="57" spans="1:29" ht="14.25" customHeight="1" x14ac:dyDescent="0.3">
      <c r="A57" s="338">
        <v>46081</v>
      </c>
      <c r="B57" s="347">
        <f t="shared" si="2"/>
        <v>3764.91</v>
      </c>
      <c r="C57" s="348" t="s">
        <v>425</v>
      </c>
      <c r="D57" s="342"/>
      <c r="E57" s="343">
        <v>3764.91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46081</v>
      </c>
      <c r="B58" s="347">
        <f t="shared" si="2"/>
        <v>2000</v>
      </c>
      <c r="C58" s="348" t="s">
        <v>522</v>
      </c>
      <c r="D58" s="342"/>
      <c r="E58" s="343"/>
      <c r="F58" s="345"/>
      <c r="G58" s="345"/>
      <c r="H58" s="343"/>
      <c r="I58" s="343">
        <v>350</v>
      </c>
      <c r="J58" s="345"/>
      <c r="K58" s="345">
        <v>320</v>
      </c>
      <c r="L58" s="343"/>
      <c r="M58" s="343">
        <v>25</v>
      </c>
      <c r="N58" s="345"/>
      <c r="O58" s="345">
        <v>25</v>
      </c>
      <c r="P58" s="343"/>
      <c r="Q58" s="343">
        <v>45</v>
      </c>
      <c r="R58" s="345"/>
      <c r="S58" s="345">
        <v>400</v>
      </c>
      <c r="T58" s="343"/>
      <c r="U58" s="343">
        <v>375</v>
      </c>
      <c r="V58" s="345"/>
      <c r="W58" s="345">
        <v>100</v>
      </c>
      <c r="X58" s="343"/>
      <c r="Y58" s="343">
        <v>85</v>
      </c>
      <c r="Z58" s="345"/>
      <c r="AA58" s="345">
        <v>230</v>
      </c>
      <c r="AB58" s="343"/>
      <c r="AC58" s="343">
        <v>45</v>
      </c>
    </row>
    <row r="59" spans="1:29" ht="14.25" customHeight="1" x14ac:dyDescent="0.3">
      <c r="A59" s="338">
        <v>46081</v>
      </c>
      <c r="B59" s="347">
        <f t="shared" si="2"/>
        <v>0.23</v>
      </c>
      <c r="C59" s="348" t="s">
        <v>505</v>
      </c>
      <c r="D59" s="342"/>
      <c r="E59" s="343"/>
      <c r="F59" s="345"/>
      <c r="G59" s="345">
        <v>0.23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46070</v>
      </c>
      <c r="B60" s="347">
        <f t="shared" si="2"/>
        <v>-1920</v>
      </c>
      <c r="C60" s="348" t="s">
        <v>523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1920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46069</v>
      </c>
      <c r="B61" s="347">
        <f t="shared" si="2"/>
        <v>-243.8</v>
      </c>
      <c r="C61" s="348" t="s">
        <v>523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243.8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46068</v>
      </c>
      <c r="B62" s="347">
        <f t="shared" si="2"/>
        <v>63.46</v>
      </c>
      <c r="C62" s="348" t="s">
        <v>509</v>
      </c>
      <c r="D62" s="342"/>
      <c r="E62" s="343"/>
      <c r="F62" s="345"/>
      <c r="G62" s="345">
        <v>63.46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46067</v>
      </c>
      <c r="B63" s="347">
        <f t="shared" si="2"/>
        <v>-1007.99</v>
      </c>
      <c r="C63" s="348" t="s">
        <v>524</v>
      </c>
      <c r="D63" s="342">
        <v>1007.99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46063</v>
      </c>
      <c r="B64" s="347">
        <f t="shared" si="2"/>
        <v>-1276.4000000000001</v>
      </c>
      <c r="C64" s="348" t="s">
        <v>525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>
        <v>1276.4000000000001</v>
      </c>
      <c r="AA64" s="345"/>
      <c r="AB64" s="343"/>
      <c r="AC64" s="343"/>
    </row>
    <row r="65" spans="1:29" ht="14.25" customHeight="1" x14ac:dyDescent="0.3">
      <c r="A65" s="338">
        <v>46063</v>
      </c>
      <c r="B65" s="347">
        <f t="shared" si="2"/>
        <v>-955</v>
      </c>
      <c r="C65" s="348" t="s">
        <v>526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>
        <v>955</v>
      </c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46063</v>
      </c>
      <c r="B66" s="347">
        <f t="shared" si="2"/>
        <v>59.19</v>
      </c>
      <c r="C66" s="348" t="s">
        <v>504</v>
      </c>
      <c r="D66" s="342"/>
      <c r="E66" s="343"/>
      <c r="F66" s="345"/>
      <c r="G66" s="345">
        <v>59.19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46061</v>
      </c>
      <c r="B67" s="347">
        <f t="shared" si="2"/>
        <v>-2203.44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2203.44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46061</v>
      </c>
      <c r="B68" s="347">
        <f t="shared" si="2"/>
        <v>-831.92</v>
      </c>
      <c r="C68" s="348" t="s">
        <v>527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831.92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46055</v>
      </c>
      <c r="B69" s="347">
        <f t="shared" si="2"/>
        <v>-900</v>
      </c>
      <c r="C69" s="348" t="s">
        <v>512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900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46053</v>
      </c>
      <c r="B70" s="347">
        <f t="shared" si="2"/>
        <v>3194.64</v>
      </c>
      <c r="C70" s="348" t="s">
        <v>459</v>
      </c>
      <c r="D70" s="342"/>
      <c r="E70" s="343">
        <v>3194.64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46053</v>
      </c>
      <c r="B71" s="347">
        <f t="shared" si="2"/>
        <v>2000</v>
      </c>
      <c r="C71" s="348" t="s">
        <v>528</v>
      </c>
      <c r="D71" s="342"/>
      <c r="E71" s="343"/>
      <c r="F71" s="345"/>
      <c r="G71" s="345"/>
      <c r="H71" s="343"/>
      <c r="I71" s="343">
        <v>350</v>
      </c>
      <c r="J71" s="345"/>
      <c r="K71" s="345">
        <v>320</v>
      </c>
      <c r="L71" s="343"/>
      <c r="M71" s="343">
        <v>25</v>
      </c>
      <c r="N71" s="345"/>
      <c r="O71" s="345">
        <v>25</v>
      </c>
      <c r="P71" s="343"/>
      <c r="Q71" s="343">
        <v>45</v>
      </c>
      <c r="R71" s="345"/>
      <c r="S71" s="345">
        <v>400</v>
      </c>
      <c r="T71" s="343"/>
      <c r="U71" s="343">
        <v>375</v>
      </c>
      <c r="V71" s="345"/>
      <c r="W71" s="345">
        <v>100</v>
      </c>
      <c r="X71" s="343"/>
      <c r="Y71" s="343">
        <v>85</v>
      </c>
      <c r="Z71" s="345"/>
      <c r="AA71" s="345">
        <v>230</v>
      </c>
      <c r="AB71" s="343"/>
      <c r="AC71" s="343">
        <v>45</v>
      </c>
    </row>
    <row r="72" spans="1:29" ht="14.25" customHeight="1" x14ac:dyDescent="0.3">
      <c r="A72" s="338">
        <v>46053</v>
      </c>
      <c r="B72" s="347">
        <f t="shared" si="2"/>
        <v>0.38</v>
      </c>
      <c r="C72" s="348" t="s">
        <v>505</v>
      </c>
      <c r="D72" s="342"/>
      <c r="E72" s="343"/>
      <c r="F72" s="345"/>
      <c r="G72" s="345">
        <v>0.38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46053</v>
      </c>
      <c r="B73" s="347">
        <f t="shared" si="2"/>
        <v>54.55</v>
      </c>
      <c r="C73" s="348" t="s">
        <v>509</v>
      </c>
      <c r="D73" s="342"/>
      <c r="E73" s="343"/>
      <c r="F73" s="345"/>
      <c r="G73" s="345">
        <v>54.55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46048</v>
      </c>
      <c r="B74" s="347">
        <f t="shared" si="2"/>
        <v>-583</v>
      </c>
      <c r="C74" s="348" t="s">
        <v>529</v>
      </c>
      <c r="D74" s="342">
        <v>583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46044</v>
      </c>
      <c r="B75" s="347">
        <f t="shared" si="2"/>
        <v>-126.24</v>
      </c>
      <c r="C75" s="348" t="s">
        <v>315</v>
      </c>
      <c r="D75" s="342"/>
      <c r="E75" s="343"/>
      <c r="F75" s="345"/>
      <c r="G75" s="345"/>
      <c r="H75" s="343"/>
      <c r="I75" s="343"/>
      <c r="J75" s="345"/>
      <c r="K75" s="345"/>
      <c r="L75" s="343">
        <v>63.12</v>
      </c>
      <c r="M75" s="343"/>
      <c r="N75" s="345">
        <v>63.12</v>
      </c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46043</v>
      </c>
      <c r="B76" s="347">
        <f t="shared" si="2"/>
        <v>-100</v>
      </c>
      <c r="C76" s="348" t="s">
        <v>530</v>
      </c>
      <c r="D76" s="342"/>
      <c r="E76" s="343"/>
      <c r="F76" s="345"/>
      <c r="G76" s="345"/>
      <c r="H76" s="343">
        <v>100</v>
      </c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46043</v>
      </c>
      <c r="B77" s="347">
        <f t="shared" si="2"/>
        <v>-2724</v>
      </c>
      <c r="C77" s="348" t="s">
        <v>531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>
        <v>2724</v>
      </c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46038</v>
      </c>
      <c r="B78" s="347">
        <f t="shared" si="2"/>
        <v>55.69</v>
      </c>
      <c r="C78" s="348" t="s">
        <v>509</v>
      </c>
      <c r="D78" s="342"/>
      <c r="E78" s="343"/>
      <c r="F78" s="345"/>
      <c r="G78" s="345">
        <v>55.69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46030</v>
      </c>
      <c r="B79" s="347">
        <f t="shared" si="2"/>
        <v>1049.3699999999999</v>
      </c>
      <c r="C79" s="340" t="s">
        <v>532</v>
      </c>
      <c r="D79" s="342"/>
      <c r="E79" s="343">
        <v>1049.3699999999999</v>
      </c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46027</v>
      </c>
      <c r="B80" s="347">
        <f t="shared" si="2"/>
        <v>-113.94</v>
      </c>
      <c r="C80" s="348" t="s">
        <v>533</v>
      </c>
      <c r="D80" s="342"/>
      <c r="E80" s="343"/>
      <c r="F80" s="345"/>
      <c r="G80" s="345"/>
      <c r="H80" s="343">
        <v>113.94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46027</v>
      </c>
      <c r="B81" s="347">
        <f t="shared" si="2"/>
        <v>-622.1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622.1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44562</v>
      </c>
      <c r="B82" s="347">
        <f t="shared" si="2"/>
        <v>12240.49</v>
      </c>
      <c r="C82" s="348" t="s">
        <v>534</v>
      </c>
      <c r="D82" s="342"/>
      <c r="E82" s="343">
        <v>1710.49</v>
      </c>
      <c r="F82" s="345"/>
      <c r="G82" s="345">
        <v>500</v>
      </c>
      <c r="H82" s="343"/>
      <c r="I82" s="343">
        <v>2000</v>
      </c>
      <c r="J82" s="345"/>
      <c r="K82" s="345">
        <v>1000</v>
      </c>
      <c r="L82" s="343"/>
      <c r="M82" s="343">
        <v>65</v>
      </c>
      <c r="N82" s="345"/>
      <c r="O82" s="345">
        <v>65</v>
      </c>
      <c r="P82" s="343"/>
      <c r="Q82" s="343">
        <v>100</v>
      </c>
      <c r="R82" s="345"/>
      <c r="S82" s="345">
        <v>2000</v>
      </c>
      <c r="T82" s="343"/>
      <c r="U82" s="343">
        <v>2500</v>
      </c>
      <c r="V82" s="345"/>
      <c r="W82" s="345">
        <v>500</v>
      </c>
      <c r="X82" s="343"/>
      <c r="Y82" s="343">
        <v>200</v>
      </c>
      <c r="Z82" s="345"/>
      <c r="AA82" s="345">
        <v>1500</v>
      </c>
      <c r="AB82" s="343"/>
      <c r="AC82" s="343">
        <v>100</v>
      </c>
    </row>
    <row r="83" spans="1:29" ht="14.25" customHeight="1" x14ac:dyDescent="0.3"/>
    <row r="84" spans="1:29" ht="14.25" customHeight="1" x14ac:dyDescent="0.3"/>
    <row r="85" spans="1:29" ht="14.25" customHeight="1" x14ac:dyDescent="0.3"/>
    <row r="86" spans="1:29" ht="14.25" customHeight="1" x14ac:dyDescent="0.3"/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56.75</v>
      </c>
      <c r="F6" s="384">
        <f ca="1">'Isaac 401k'!D4</f>
        <v>71987</v>
      </c>
      <c r="G6" s="385">
        <f ca="1">(F6-B9)/365.25</f>
        <v>115.21149897330595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67.583333333333329</v>
      </c>
      <c r="F7" s="392">
        <f ca="1">'Lorri 401b'!D4</f>
        <v>75941</v>
      </c>
      <c r="G7" s="393">
        <f ca="1">(F7-C9)/365.25</f>
        <v>121.42642026009582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3152023.5855237911</v>
      </c>
      <c r="R11" s="25">
        <f t="array" aca="1" ref="R11" ca="1">INDEX('Lorri 401b'!L:L,MATCH('Retirement Calculator'!A11,'Lorri 401b'!N:N,0),0)</f>
        <v>3598520.8538805032</v>
      </c>
      <c r="S11" s="25">
        <f t="shared" ref="S11:S265" ca="1" si="7">SUM(Q11:R11)</f>
        <v>6750544.4394042939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3133566.5029138899</v>
      </c>
      <c r="R12" s="25">
        <f t="array" aca="1" ref="R12" ca="1">INDEX('Lorri 401b'!L:L,MATCH('Retirement Calculator'!A12,'Lorri 401b'!N:N,0),0)</f>
        <v>3613514.6907716719</v>
      </c>
      <c r="S12" s="25">
        <f t="shared" ca="1" si="7"/>
        <v>6747081.1936855614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3115032.515793114</v>
      </c>
      <c r="R13" s="25">
        <f t="array" aca="1" ref="R13" ca="1">INDEX('Lorri 401b'!L:L,MATCH('Retirement Calculator'!A13,'Lorri 401b'!N:N,0),0)</f>
        <v>3628571.0019832207</v>
      </c>
      <c r="S13" s="25">
        <f t="shared" ca="1" si="7"/>
        <v>6743603.5177763347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3096421.3037260016</v>
      </c>
      <c r="R14" s="25">
        <f t="array" aca="1" ref="R14" ca="1">INDEX('Lorri 401b'!L:L,MATCH('Retirement Calculator'!A14,'Lorri 401b'!N:N,0),0)</f>
        <v>3643690.0478248172</v>
      </c>
      <c r="S14" s="25">
        <f t="shared" ca="1" si="7"/>
        <v>6740111.3515508194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3077732.5449419427</v>
      </c>
      <c r="R15" s="25">
        <f t="array" aca="1" ref="R15" ca="1">INDEX('Lorri 401b'!L:L,MATCH('Retirement Calculator'!A15,'Lorri 401b'!N:N,0),0)</f>
        <v>3658872.0896907542</v>
      </c>
      <c r="S15" s="25">
        <f t="shared" ca="1" si="7"/>
        <v>6736604.6346326973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3058965.9163296171</v>
      </c>
      <c r="R16" s="25">
        <f t="array" aca="1" ref="R16" ca="1">INDEX('Lorri 401b'!L:L,MATCH('Retirement Calculator'!A16,'Lorri 401b'!N:N,0),0)</f>
        <v>3674117.3900644658</v>
      </c>
      <c r="S16" s="25">
        <f t="shared" ca="1" si="7"/>
        <v>6733083.3063940834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3040121.0934314067</v>
      </c>
      <c r="R17" s="25">
        <f t="array" aca="1" ref="R17" ca="1">INDEX('Lorri 401b'!L:L,MATCH('Retirement Calculator'!A17,'Lorri 401b'!N:N,0),0)</f>
        <v>3689426.2125230678</v>
      </c>
      <c r="S17" s="25">
        <f t="shared" ca="1" si="7"/>
        <v>6729547.305954475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3021197.7504377873</v>
      </c>
      <c r="R18" s="25">
        <f t="array" aca="1" ref="R18" ca="1">INDEX('Lorri 401b'!L:L,MATCH('Retirement Calculator'!A18,'Lorri 401b'!N:N,0),0)</f>
        <v>3704798.8217419139</v>
      </c>
      <c r="S18" s="25">
        <f t="shared" ca="1" si="7"/>
        <v>6725996.5721797012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3002195.5601816941</v>
      </c>
      <c r="R19" s="25">
        <f t="array" aca="1" ref="R19" ca="1">INDEX('Lorri 401b'!L:L,MATCH('Retirement Calculator'!A19,'Lorri 401b'!N:N,0),0)</f>
        <v>3720235.4834991717</v>
      </c>
      <c r="S19" s="25">
        <f t="shared" ca="1" si="7"/>
        <v>6722431.0436808653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2983114.1941328673</v>
      </c>
      <c r="R20" s="25">
        <f t="array" aca="1" ref="R20" ca="1">INDEX('Lorri 401b'!L:L,MATCH('Retirement Calculator'!A20,'Lorri 401b'!N:N,0),0)</f>
        <v>3735736.4646804184</v>
      </c>
      <c r="S20" s="25">
        <f t="shared" ca="1" si="7"/>
        <v>6718850.6588132856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2963953.3223921703</v>
      </c>
      <c r="R21" s="25">
        <f t="array" aca="1" ref="R21" ca="1">INDEX('Lorri 401b'!L:L,MATCH('Retirement Calculator'!A21,'Lorri 401b'!N:N,0),0)</f>
        <v>3751302.0332832537</v>
      </c>
      <c r="S21" s="25">
        <f t="shared" ca="1" si="7"/>
        <v>6715255.3556754235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2944712.6136858873</v>
      </c>
      <c r="R22" s="25">
        <f t="array" aca="1" ref="R22" ca="1">INDEX('Lorri 401b'!L:L,MATCH('Retirement Calculator'!A22,'Lorri 401b'!N:N,0),0)</f>
        <v>3766932.4584219339</v>
      </c>
      <c r="S22" s="25">
        <f t="shared" ca="1" si="7"/>
        <v>6711645.0721078217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2925391.7353599947</v>
      </c>
      <c r="R23" s="25">
        <f t="array" aca="1" ref="R23" ca="1">INDEX('Lorri 401b'!L:L,MATCH('Retirement Calculator'!A23,'Lorri 401b'!N:N,0),0)</f>
        <v>3782628.0103320251</v>
      </c>
      <c r="S23" s="25">
        <f t="shared" ca="1" si="7"/>
        <v>6708019.7456920203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2905990.3533744109</v>
      </c>
      <c r="R24" s="25">
        <f t="array" aca="1" ref="R24" ca="1">INDEX('Lorri 401b'!L:L,MATCH('Retirement Calculator'!A24,'Lorri 401b'!N:N,0),0)</f>
        <v>3798388.9603750752</v>
      </c>
      <c r="S24" s="25">
        <f t="shared" ca="1" si="7"/>
        <v>6704379.3137494866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2886508.1322972206</v>
      </c>
      <c r="R25" s="25">
        <f t="array" aca="1" ref="R25" ca="1">INDEX('Lorri 401b'!L:L,MATCH('Retirement Calculator'!A25,'Lorri 401b'!N:N,0),0)</f>
        <v>3814215.5810433049</v>
      </c>
      <c r="S25" s="25">
        <f t="shared" ca="1" si="7"/>
        <v>6700723.7133405255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2866944.7352988753</v>
      </c>
      <c r="R26" s="25">
        <f t="array" aca="1" ref="R26" ca="1">INDEX('Lorri 401b'!L:L,MATCH('Retirement Calculator'!A26,'Lorri 401b'!N:N,0),0)</f>
        <v>3830108.1459643184</v>
      </c>
      <c r="S26" s="25">
        <f t="shared" ca="1" si="7"/>
        <v>6697052.8812631937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2847299.8241463699</v>
      </c>
      <c r="R27" s="25">
        <f t="array" aca="1" ref="R27" ca="1">INDEX('Lorri 401b'!L:L,MATCH('Retirement Calculator'!A27,'Lorri 401b'!N:N,0),0)</f>
        <v>3846066.9299058365</v>
      </c>
      <c r="S27" s="25">
        <f t="shared" ca="1" si="7"/>
        <v>6693366.7540522069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2827573.059197396</v>
      </c>
      <c r="R28" s="25">
        <f t="array" aca="1" ref="R28" ca="1">INDEX('Lorri 401b'!L:L,MATCH('Retirement Calculator'!A28,'Lorri 401b'!N:N,0),0)</f>
        <v>3862092.2087804442</v>
      </c>
      <c r="S28" s="25">
        <f t="shared" ca="1" si="7"/>
        <v>6689665.2679778403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2807764.0993944681</v>
      </c>
      <c r="R29" s="25">
        <f t="array" aca="1" ref="R29" ca="1">INDEX('Lorri 401b'!L:L,MATCH('Retirement Calculator'!A29,'Lorri 401b'!N:N,0),0)</f>
        <v>3878184.2596503627</v>
      </c>
      <c r="S29" s="25">
        <f t="shared" ca="1" si="7"/>
        <v>6685948.3590448312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2787872.6022590278</v>
      </c>
      <c r="R30" s="25">
        <f t="array" aca="1" ref="R30" ca="1">INDEX('Lorri 401b'!L:L,MATCH('Retirement Calculator'!A30,'Lorri 401b'!N:N,0),0)</f>
        <v>3894343.3607322392</v>
      </c>
      <c r="S30" s="25">
        <f t="shared" ca="1" si="7"/>
        <v>6682215.9629912674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2767898.2238855232</v>
      </c>
      <c r="R31" s="25">
        <f t="array" aca="1" ref="R31" ca="1">INDEX('Lorri 401b'!L:L,MATCH('Retirement Calculator'!A31,'Lorri 401b'!N:N,0),0)</f>
        <v>3910569.7914019567</v>
      </c>
      <c r="S31" s="25">
        <f t="shared" ca="1" si="7"/>
        <v>6678468.0152874794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2747840.6189354626</v>
      </c>
      <c r="R32" s="25">
        <f t="array" aca="1" ref="R32" ca="1">INDEX('Lorri 401b'!L:L,MATCH('Retirement Calculator'!A32,'Lorri 401b'!N:N,0),0)</f>
        <v>3926863.832199465</v>
      </c>
      <c r="S32" s="25">
        <f t="shared" ca="1" si="7"/>
        <v>6674704.4511349276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2727699.4406314432</v>
      </c>
      <c r="R33" s="25">
        <f t="array" aca="1" ref="R33" ca="1">INDEX('Lorri 401b'!L:L,MATCH('Retirement Calculator'!A33,'Lorri 401b'!N:N,0),0)</f>
        <v>3943225.7648336296</v>
      </c>
      <c r="S33" s="25">
        <f t="shared" ca="1" si="7"/>
        <v>6670925.2054650728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2707474.3407511571</v>
      </c>
      <c r="R34" s="25">
        <f t="array" aca="1" ref="R34" ca="1">INDEX('Lorri 401b'!L:L,MATCH('Retirement Calculator'!A34,'Lorri 401b'!N:N,0),0)</f>
        <v>3959655.8721871031</v>
      </c>
      <c r="S34" s="25">
        <f t="shared" ca="1" si="7"/>
        <v>6667130.2129382603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2687164.9696213696</v>
      </c>
      <c r="R35" s="25">
        <f t="array" aca="1" ref="R35" ca="1">INDEX('Lorri 401b'!L:L,MATCH('Retirement Calculator'!A35,'Lorri 401b'!N:N,0),0)</f>
        <v>3976154.438321216</v>
      </c>
      <c r="S35" s="25">
        <f t="shared" ca="1" si="7"/>
        <v>6663319.4079425856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2666770.9761118749</v>
      </c>
      <c r="R36" s="25">
        <f t="array" aca="1" ref="R36" ca="1">INDEX('Lorri 401b'!L:L,MATCH('Retirement Calculator'!A36,'Lorri 401b'!N:N,0),0)</f>
        <v>3992721.7484808876</v>
      </c>
      <c r="S36" s="25">
        <f t="shared" ca="1" si="7"/>
        <v>6659492.7245927621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2646292.0076294239</v>
      </c>
      <c r="R37" s="25">
        <f t="array" aca="1" ref="R37" ca="1">INDEX('Lorri 401b'!L:L,MATCH('Retirement Calculator'!A37,'Lorri 401b'!N:N,0),0)</f>
        <v>4009358.0890995581</v>
      </c>
      <c r="S37" s="25">
        <f t="shared" ca="1" si="7"/>
        <v>6655650.0967289824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2625727.7101116292</v>
      </c>
      <c r="R38" s="25">
        <f t="array" aca="1" ref="R38" ca="1">INDEX('Lorri 401b'!L:L,MATCH('Retirement Calculator'!A38,'Lorri 401b'!N:N,0),0)</f>
        <v>4026063.7478041397</v>
      </c>
      <c r="S38" s="25">
        <f t="shared" ca="1" si="7"/>
        <v>6651791.457915769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2605077.728020844</v>
      </c>
      <c r="R39" s="25">
        <f t="array" aca="1" ref="R39" ca="1">INDEX('Lorri 401b'!L:L,MATCH('Retirement Calculator'!A39,'Lorri 401b'!N:N,0),0)</f>
        <v>4042839.0134199904</v>
      </c>
      <c r="S39" s="25">
        <f t="shared" ca="1" si="7"/>
        <v>6647916.7414408345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2584341.7043380137</v>
      </c>
      <c r="R40" s="25">
        <f t="array" aca="1" ref="R40" ca="1">INDEX('Lorri 401b'!L:L,MATCH('Retirement Calculator'!A40,'Lorri 401b'!N:N,0),0)</f>
        <v>4059684.1759759071</v>
      </c>
      <c r="S40" s="25">
        <f t="shared" ca="1" si="7"/>
        <v>6644025.8803139208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2563519.2805565051</v>
      </c>
      <c r="R41" s="25">
        <f t="array" aca="1" ref="R41" ca="1">INDEX('Lorri 401b'!L:L,MATCH('Retirement Calculator'!A41,'Lorri 401b'!N:N,0),0)</f>
        <v>4076599.5267091403</v>
      </c>
      <c r="S41" s="25">
        <f t="shared" ca="1" si="7"/>
        <v>6640118.8072656449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2542610.0966759068</v>
      </c>
      <c r="R42" s="25">
        <f t="array" aca="1" ref="R42" ca="1">INDEX('Lorri 401b'!L:L,MATCH('Retirement Calculator'!A42,'Lorri 401b'!N:N,0),0)</f>
        <v>4093585.3580704285</v>
      </c>
      <c r="S42" s="25">
        <f t="shared" ca="1" si="7"/>
        <v>6636195.4547463357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2521613.7911958061</v>
      </c>
      <c r="R43" s="25">
        <f t="array" aca="1" ref="R43" ca="1">INDEX('Lorri 401b'!L:L,MATCH('Retirement Calculator'!A43,'Lorri 401b'!N:N,0),0)</f>
        <v>4110641.9637290551</v>
      </c>
      <c r="S43" s="25">
        <f t="shared" ca="1" si="7"/>
        <v>6632255.7549248617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2500530.0011095381</v>
      </c>
      <c r="R44" s="25">
        <f t="array" aca="1" ref="R44" ca="1">INDEX('Lorri 401b'!L:L,MATCH('Retirement Calculator'!A44,'Lorri 401b'!N:N,0),0)</f>
        <v>4127769.638577926</v>
      </c>
      <c r="S44" s="25">
        <f t="shared" ca="1" si="7"/>
        <v>6628299.6396874636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2479358.3618979109</v>
      </c>
      <c r="R45" s="25">
        <f t="array" aca="1" ref="R45" ca="1">INDEX('Lorri 401b'!L:L,MATCH('Retirement Calculator'!A45,'Lorri 401b'!N:N,0),0)</f>
        <v>4144968.6787386672</v>
      </c>
      <c r="S45" s="25">
        <f t="shared" ca="1" si="7"/>
        <v>6624327.0406365786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2458098.507522902</v>
      </c>
      <c r="R46" s="25">
        <f t="array" aca="1" ref="R46" ca="1">INDEX('Lorri 401b'!L:L,MATCH('Retirement Calculator'!A46,'Lorri 401b'!N:N,0),0)</f>
        <v>4162239.3815667448</v>
      </c>
      <c r="S46" s="25">
        <f t="shared" ca="1" si="7"/>
        <v>6620337.8890896467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2436750.0704213302</v>
      </c>
      <c r="R47" s="25">
        <f t="array" aca="1" ref="R47" ca="1">INDEX('Lorri 401b'!L:L,MATCH('Retirement Calculator'!A47,'Lorri 401b'!N:N,0),0)</f>
        <v>4179582.0456566061</v>
      </c>
      <c r="S47" s="25">
        <f t="shared" ca="1" si="7"/>
        <v>6616332.1160779363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2415312.6814985019</v>
      </c>
      <c r="R48" s="25">
        <f t="array" aca="1" ref="R48" ca="1">INDEX('Lorri 401b'!L:L,MATCH('Retirement Calculator'!A48,'Lorri 401b'!N:N,0),0)</f>
        <v>4196996.970846842</v>
      </c>
      <c r="S48" s="25">
        <f t="shared" ca="1" si="7"/>
        <v>6612309.6523453444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2393785.9701218284</v>
      </c>
      <c r="R49" s="25">
        <f t="array" aca="1" ref="R49" ca="1">INDEX('Lorri 401b'!L:L,MATCH('Retirement Calculator'!A49,'Lorri 401b'!N:N,0),0)</f>
        <v>4214484.4582253704</v>
      </c>
      <c r="S49" s="25">
        <f t="shared" ca="1" si="7"/>
        <v>6608270.4283471983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2372169.5641144188</v>
      </c>
      <c r="R50" s="25">
        <f t="array" aca="1" ref="R50" ca="1">INDEX('Lorri 401b'!L:L,MATCH('Retirement Calculator'!A50,'Lorri 401b'!N:N,0),0)</f>
        <v>4232044.8101346428</v>
      </c>
      <c r="S50" s="25">
        <f t="shared" ca="1" si="7"/>
        <v>6604214.3742490616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2350463.0897486452</v>
      </c>
      <c r="R51" s="25">
        <f t="array" aca="1" ref="R51" ca="1">INDEX('Lorri 401b'!L:L,MATCH('Retirement Calculator'!A51,'Lorri 401b'!N:N,0),0)</f>
        <v>4249678.3301768703</v>
      </c>
      <c r="S51" s="25">
        <f t="shared" ca="1" si="7"/>
        <v>6600141.4199255155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2328666.1717396807</v>
      </c>
      <c r="R52" s="25">
        <f t="array" aca="1" ref="R52" ca="1">INDEX('Lorri 401b'!L:L,MATCH('Retirement Calculator'!A52,'Lorri 401b'!N:N,0),0)</f>
        <v>4267385.3232192742</v>
      </c>
      <c r="S52" s="25">
        <f t="shared" ca="1" si="7"/>
        <v>6596051.4949589549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2307557.6665723454</v>
      </c>
      <c r="R53" s="25">
        <f t="array" aca="1" ref="R53" ca="1">INDEX('Lorri 401b'!L:L,MATCH('Retirement Calculator'!A53,'Lorri 401b'!N:N,0),0)</f>
        <v>4285166.0953993546</v>
      </c>
      <c r="S53" s="25">
        <f t="shared" ca="1" si="7"/>
        <v>6592723.7619717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2286361.2093001464</v>
      </c>
      <c r="R54" s="25">
        <f t="array" aca="1" ref="R54" ca="1">INDEX('Lorri 401b'!L:L,MATCH('Retirement Calculator'!A54,'Lorri 401b'!N:N,0),0)</f>
        <v>4303020.9541301848</v>
      </c>
      <c r="S54" s="25">
        <f t="shared" ca="1" si="7"/>
        <v>6589382.1634303313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2265076.4334559799</v>
      </c>
      <c r="R55" s="25">
        <f t="array" aca="1" ref="R55" ca="1">INDEX('Lorri 401b'!L:L,MATCH('Retirement Calculator'!A55,'Lorri 401b'!N:N,0),0)</f>
        <v>4320950.2081057271</v>
      </c>
      <c r="S55" s="25">
        <f t="shared" ca="1" si="7"/>
        <v>6586026.6415617075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2243702.9710457958</v>
      </c>
      <c r="R56" s="25">
        <f t="array" aca="1" ref="R56" ca="1">INDEX('Lorri 401b'!L:L,MATCH('Retirement Calculator'!A56,'Lorri 401b'!N:N,0),0)</f>
        <v>4338954.167306168</v>
      </c>
      <c r="S56" s="25">
        <f t="shared" ca="1" si="7"/>
        <v>6582657.1383519638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2222240.4525422361</v>
      </c>
      <c r="R57" s="25">
        <f t="array" aca="1" ref="R57" ca="1">INDEX('Lorri 401b'!L:L,MATCH('Retirement Calculator'!A57,'Lorri 401b'!N:N,0),0)</f>
        <v>4357033.1430032775</v>
      </c>
      <c r="S57" s="25">
        <f t="shared" ca="1" si="7"/>
        <v>6579273.5955455136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2200688.5068782452</v>
      </c>
      <c r="R58" s="25">
        <f t="array" aca="1" ref="R58" ca="1">INDEX('Lorri 401b'!L:L,MATCH('Retirement Calculator'!A58,'Lorri 401b'!N:N,0),0)</f>
        <v>4375187.4477657909</v>
      </c>
      <c r="S58" s="25">
        <f t="shared" ca="1" si="7"/>
        <v>6575875.9546440355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2179046.7614406543</v>
      </c>
      <c r="R59" s="25">
        <f t="array" aca="1" ref="R59" ca="1">INDEX('Lorri 401b'!L:L,MATCH('Retirement Calculator'!A59,'Lorri 401b'!N:N,0),0)</f>
        <v>4393417.3954648152</v>
      </c>
      <c r="S59" s="25">
        <f t="shared" ca="1" si="7"/>
        <v>6572464.1569054695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2157314.8420637399</v>
      </c>
      <c r="R60" s="25">
        <f t="array" aca="1" ref="R60" ca="1">INDEX('Lorri 401b'!L:L,MATCH('Retirement Calculator'!A60,'Lorri 401b'!N:N,0),0)</f>
        <v>4411723.3012792524</v>
      </c>
      <c r="S60" s="25">
        <f t="shared" ca="1" si="7"/>
        <v>6569038.1433429923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2135492.3730227551</v>
      </c>
      <c r="R61" s="25">
        <f t="array" aca="1" ref="R61" ca="1">INDEX('Lorri 401b'!L:L,MATCH('Retirement Calculator'!A61,'Lorri 401b'!N:N,0),0)</f>
        <v>4430105.4817012493</v>
      </c>
      <c r="S61" s="25">
        <f t="shared" ca="1" si="7"/>
        <v>6565597.8547240049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2113578.977027433</v>
      </c>
      <c r="R62" s="25">
        <f t="array" aca="1" ref="R62" ca="1">INDEX('Lorri 401b'!L:L,MATCH('Retirement Calculator'!A62,'Lorri 401b'!N:N,0),0)</f>
        <v>4448564.2545416709</v>
      </c>
      <c r="S62" s="25">
        <f t="shared" ca="1" si="7"/>
        <v>6562143.2315691039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2091574.2752154632</v>
      </c>
      <c r="R63" s="25">
        <f t="array" aca="1" ref="R63" ca="1">INDEX('Lorri 401b'!L:L,MATCH('Retirement Calculator'!A63,'Lorri 401b'!N:N,0),0)</f>
        <v>4467099.9389355946</v>
      </c>
      <c r="S63" s="25">
        <f t="shared" ca="1" si="7"/>
        <v>6558674.2141510583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2069477.8871459437</v>
      </c>
      <c r="R64" s="25">
        <f t="array" aca="1" ref="R64" ca="1">INDEX('Lorri 401b'!L:L,MATCH('Retirement Calculator'!A64,'Lorri 401b'!N:N,0),0)</f>
        <v>4485712.8553478261</v>
      </c>
      <c r="S64" s="25">
        <f t="shared" ca="1" si="7"/>
        <v>6555190.7424937701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2047289.4307928011</v>
      </c>
      <c r="R65" s="25">
        <f t="array" aca="1" ref="R65" ca="1">INDEX('Lorri 401b'!L:L,MATCH('Retirement Calculator'!A65,'Lorri 401b'!N:N,0),0)</f>
        <v>4504403.3255784418</v>
      </c>
      <c r="S65" s="25">
        <f t="shared" ca="1" si="7"/>
        <v>6551692.7563712429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2025008.522538187</v>
      </c>
      <c r="R66" s="25">
        <f t="array" aca="1" ref="R66" ca="1">INDEX('Lorri 401b'!L:L,MATCH('Retirement Calculator'!A66,'Lorri 401b'!N:N,0),0)</f>
        <v>4523171.6727683516</v>
      </c>
      <c r="S66" s="25">
        <f t="shared" ca="1" si="7"/>
        <v>6548180.1953065386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2002634.7771658455</v>
      </c>
      <c r="R67" s="25">
        <f t="array" aca="1" ref="R67" ca="1">INDEX('Lorri 401b'!L:L,MATCH('Retirement Calculator'!A67,'Lorri 401b'!N:N,0),0)</f>
        <v>4542018.2214048868</v>
      </c>
      <c r="S67" s="25">
        <f t="shared" ca="1" si="7"/>
        <v>6544652.9985707328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1980167.8078544524</v>
      </c>
      <c r="R68" s="25">
        <f t="array" aca="1" ref="R68" ca="1">INDEX('Lorri 401b'!L:L,MATCH('Retirement Calculator'!A68,'Lorri 401b'!N:N,0),0)</f>
        <v>4560943.2973274067</v>
      </c>
      <c r="S68" s="25">
        <f t="shared" ca="1" si="7"/>
        <v>6541111.1051818589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1957607.2261709287</v>
      </c>
      <c r="R69" s="25">
        <f t="array" aca="1" ref="R69" ca="1">INDEX('Lorri 401b'!L:L,MATCH('Retirement Calculator'!A69,'Lorri 401b'!N:N,0),0)</f>
        <v>4579947.2277329378</v>
      </c>
      <c r="S69" s="25">
        <f t="shared" ca="1" si="7"/>
        <v>6537554.4539038669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1934952.6420637236</v>
      </c>
      <c r="R70" s="25">
        <f t="array" aca="1" ref="R70" ca="1">INDEX('Lorri 401b'!L:L,MATCH('Retirement Calculator'!A70,'Lorri 401b'!N:N,0),0)</f>
        <v>4599030.3411818249</v>
      </c>
      <c r="S70" s="25">
        <f t="shared" ca="1" si="7"/>
        <v>6533982.9832455488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1912203.6638560719</v>
      </c>
      <c r="R71" s="25">
        <f t="array" aca="1" ref="R71" ca="1">INDEX('Lorri 401b'!L:L,MATCH('Retirement Calculator'!A71,'Lorri 401b'!N:N,0),0)</f>
        <v>4618192.9676034162</v>
      </c>
      <c r="S71" s="25">
        <f t="shared" ca="1" si="7"/>
        <v>6530396.6314594876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1889359.8982392214</v>
      </c>
      <c r="R72" s="25">
        <f t="array" aca="1" ref="R72" ca="1">INDEX('Lorri 401b'!L:L,MATCH('Retirement Calculator'!A72,'Lorri 401b'!N:N,0),0)</f>
        <v>4637435.4383017635</v>
      </c>
      <c r="S72" s="25">
        <f t="shared" ca="1" si="7"/>
        <v>6526795.3365409849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1866420.9502656341</v>
      </c>
      <c r="R73" s="25">
        <f t="array" aca="1" ref="R73" ca="1">INDEX('Lorri 401b'!L:L,MATCH('Retirement Calculator'!A73,'Lorri 401b'!N:N,0),0)</f>
        <v>4656758.085961354</v>
      </c>
      <c r="S73" s="25">
        <f t="shared" ca="1" si="7"/>
        <v>6523179.0362269878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1843386.4233421569</v>
      </c>
      <c r="R74" s="25">
        <f t="array" aca="1" ref="R74" ca="1">INDEX('Lorri 401b'!L:L,MATCH('Retirement Calculator'!A74,'Lorri 401b'!N:N,0),0)</f>
        <v>4676161.2446528599</v>
      </c>
      <c r="S74" s="25">
        <f t="shared" ca="1" si="7"/>
        <v>6519547.667995017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1820255.9192231651</v>
      </c>
      <c r="R75" s="25">
        <f t="array" aca="1" ref="R75" ca="1">INDEX('Lorri 401b'!L:L,MATCH('Retirement Calculator'!A75,'Lorri 401b'!N:N,0),0)</f>
        <v>4695645.2498389138</v>
      </c>
      <c r="S75" s="25">
        <f t="shared" ca="1" si="7"/>
        <v>6515901.1690620789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1797029.0380036777</v>
      </c>
      <c r="R76" s="25">
        <f t="array" aca="1" ref="R76" ca="1">INDEX('Lorri 401b'!L:L,MATCH('Retirement Calculator'!A76,'Lorri 401b'!N:N,0),0)</f>
        <v>4715210.4383799089</v>
      </c>
      <c r="S76" s="25">
        <f t="shared" ca="1" si="7"/>
        <v>6512239.4763835864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1773705.3781124423</v>
      </c>
      <c r="R77" s="25">
        <f t="array" aca="1" ref="R77" ca="1">INDEX('Lorri 401b'!L:L,MATCH('Retirement Calculator'!A77,'Lorri 401b'!N:N,0),0)</f>
        <v>4734857.1485398253</v>
      </c>
      <c r="S77" s="25">
        <f t="shared" ca="1" si="7"/>
        <v>6508562.5266522672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1772487.7615348415</v>
      </c>
      <c r="R78" s="25">
        <f t="array" aca="1" ref="R78" ca="1">INDEX('Lorri 401b'!L:L,MATCH('Retirement Calculator'!A78,'Lorri 401b'!N:N,0),0)</f>
        <v>4732382.4947622269</v>
      </c>
      <c r="S78" s="25">
        <f t="shared" ca="1" si="7"/>
        <v>6504870.2562970687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1771265.071554834</v>
      </c>
      <c r="R79" s="25">
        <f t="array" aca="1" ref="R79" ca="1">INDEX('Lorri 401b'!L:L,MATCH('Retirement Calculator'!A79,'Lorri 401b'!N:N,0),0)</f>
        <v>4729897.5299272221</v>
      </c>
      <c r="S79" s="25">
        <f t="shared" ca="1" si="7"/>
        <v>6501162.6014820561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1770037.2870332431</v>
      </c>
      <c r="R80" s="25">
        <f t="array" aca="1" ref="R80" ca="1">INDEX('Lorri 401b'!L:L,MATCH('Retirement Calculator'!A80,'Lorri 401b'!N:N,0),0)</f>
        <v>4727402.2110720715</v>
      </c>
      <c r="S80" s="25">
        <f t="shared" ca="1" si="7"/>
        <v>6497439.4981053146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1768804.3867428123</v>
      </c>
      <c r="R81" s="25">
        <f t="array" aca="1" ref="R81" ca="1">INDEX('Lorri 401b'!L:L,MATCH('Retirement Calculator'!A81,'Lorri 401b'!N:N,0),0)</f>
        <v>4724896.4950550245</v>
      </c>
      <c r="S81" s="25">
        <f t="shared" ca="1" si="7"/>
        <v>6493700.8817978371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1767566.3493678381</v>
      </c>
      <c r="R82" s="25">
        <f t="array" aca="1" ref="R82" ca="1">INDEX('Lorri 401b'!L:L,MATCH('Retirement Calculator'!A82,'Lorri 401b'!N:N,0),0)</f>
        <v>4722380.3385545732</v>
      </c>
      <c r="S82" s="25">
        <f t="shared" ca="1" si="7"/>
        <v>6489946.6879224116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1766323.1535038014</v>
      </c>
      <c r="R83" s="25">
        <f t="array" aca="1" ref="R83" ca="1">INDEX('Lorri 401b'!L:L,MATCH('Retirement Calculator'!A83,'Lorri 401b'!N:N,0),0)</f>
        <v>4719853.6980687035</v>
      </c>
      <c r="S83" s="25">
        <f t="shared" ca="1" si="7"/>
        <v>6486176.8515725052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1765074.777656998</v>
      </c>
      <c r="R84" s="25">
        <f t="array" aca="1" ref="R84" ca="1">INDEX('Lorri 401b'!L:L,MATCH('Retirement Calculator'!A84,'Lorri 401b'!N:N,0),0)</f>
        <v>4717316.5299141426</v>
      </c>
      <c r="S84" s="25">
        <f t="shared" ca="1" si="7"/>
        <v>6482391.307571141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1763821.2002441662</v>
      </c>
      <c r="R85" s="25">
        <f t="array" aca="1" ref="R85" ca="1">INDEX('Lorri 401b'!L:L,MATCH('Retirement Calculator'!A85,'Lorri 401b'!N:N,0),0)</f>
        <v>4714768.7902256036</v>
      </c>
      <c r="S85" s="25">
        <f t="shared" ca="1" si="7"/>
        <v>6478589.9904697696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1762562.3995921141</v>
      </c>
      <c r="R86" s="25">
        <f t="array" aca="1" ref="R86" ca="1">INDEX('Lorri 401b'!L:L,MATCH('Retirement Calculator'!A86,'Lorri 401b'!N:N,0),0)</f>
        <v>4712210.4349550297</v>
      </c>
      <c r="S86" s="25">
        <f t="shared" ca="1" si="7"/>
        <v>6474772.8345471434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1761298.3539373453</v>
      </c>
      <c r="R87" s="25">
        <f t="array" aca="1" ref="R87" ca="1">INDEX('Lorri 401b'!L:L,MATCH('Retirement Calculator'!A87,'Lorri 401b'!N:N,0),0)</f>
        <v>4709641.4198708283</v>
      </c>
      <c r="S87" s="25">
        <f t="shared" ca="1" si="7"/>
        <v>6470939.7738081738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1760029.0414256817</v>
      </c>
      <c r="R88" s="25">
        <f t="array" aca="1" ref="R88" ca="1">INDEX('Lorri 401b'!L:L,MATCH('Retirement Calculator'!A88,'Lorri 401b'!N:N,0),0)</f>
        <v>4707061.700557109</v>
      </c>
      <c r="S88" s="25">
        <f t="shared" ca="1" si="7"/>
        <v>6467090.7419827906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1758754.440111886</v>
      </c>
      <c r="R89" s="25">
        <f t="array" aca="1" ref="R89" ca="1">INDEX('Lorri 401b'!L:L,MATCH('Retirement Calculator'!A89,'Lorri 401b'!N:N,0),0)</f>
        <v>4704471.2324129157</v>
      </c>
      <c r="S89" s="25">
        <f t="shared" ca="1" si="7"/>
        <v>6463225.6725248015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1757474.527959283</v>
      </c>
      <c r="R90" s="25">
        <f t="array" aca="1" ref="R90" ca="1">INDEX('Lorri 401b'!L:L,MATCH('Retirement Calculator'!A90,'Lorri 401b'!N:N,0),0)</f>
        <v>4701869.9706514552</v>
      </c>
      <c r="S90" s="25">
        <f t="shared" ca="1" si="7"/>
        <v>6459344.4986107387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1756189.2828393774</v>
      </c>
      <c r="R91" s="25">
        <f t="array" aca="1" ref="R91" ca="1">INDEX('Lorri 401b'!L:L,MATCH('Retirement Calculator'!A91,'Lorri 401b'!N:N,0),0)</f>
        <v>4699257.8702993216</v>
      </c>
      <c r="S91" s="25">
        <f t="shared" ca="1" si="7"/>
        <v>6455447.153138699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1754898.6825314721</v>
      </c>
      <c r="R92" s="25">
        <f t="array" aca="1" ref="R92" ca="1">INDEX('Lorri 401b'!L:L,MATCH('Retirement Calculator'!A92,'Lorri 401b'!N:N,0),0)</f>
        <v>4696634.8861957211</v>
      </c>
      <c r="S92" s="25">
        <f t="shared" ca="1" si="7"/>
        <v>6451533.5687271934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1753602.7047222839</v>
      </c>
      <c r="R93" s="25">
        <f t="array" aca="1" ref="R93" ca="1">INDEX('Lorri 401b'!L:L,MATCH('Retirement Calculator'!A93,'Lorri 401b'!N:N,0),0)</f>
        <v>4694000.9729916891</v>
      </c>
      <c r="S93" s="25">
        <f t="shared" ca="1" si="7"/>
        <v>6447603.6777139734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1752301.3270055575</v>
      </c>
      <c r="R94" s="25">
        <f t="array" aca="1" ref="R94" ca="1">INDEX('Lorri 401b'!L:L,MATCH('Retirement Calculator'!A94,'Lorri 401b'!N:N,0),0)</f>
        <v>4691356.0851493068</v>
      </c>
      <c r="S94" s="25">
        <f t="shared" ca="1" si="7"/>
        <v>6443657.4121548645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1750994.526881678</v>
      </c>
      <c r="R95" s="25">
        <f t="array" aca="1" ref="R95" ca="1">INDEX('Lorri 401b'!L:L,MATCH('Retirement Calculator'!A95,'Lorri 401b'!N:N,0),0)</f>
        <v>4688700.1769409142</v>
      </c>
      <c r="S95" s="25">
        <f t="shared" ca="1" si="7"/>
        <v>6439694.7038225923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1749682.2817572823</v>
      </c>
      <c r="R96" s="25">
        <f t="array" aca="1" ref="R96" ca="1">INDEX('Lorri 401b'!L:L,MATCH('Retirement Calculator'!A96,'Lorri 401b'!N:N,0),0)</f>
        <v>4686033.2024483206</v>
      </c>
      <c r="S96" s="25">
        <f t="shared" ca="1" si="7"/>
        <v>6435715.4842056027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1748364.5689448684</v>
      </c>
      <c r="R97" s="25">
        <f t="array" aca="1" ref="R97" ca="1">INDEX('Lorri 401b'!L:L,MATCH('Retirement Calculator'!A97,'Lorri 401b'!N:N,0),0)</f>
        <v>4683355.1155620078</v>
      </c>
      <c r="S97" s="25">
        <f t="shared" ca="1" si="7"/>
        <v>6431719.6845068764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1747041.3656624027</v>
      </c>
      <c r="R98" s="25">
        <f t="array" aca="1" ref="R98" ca="1">INDEX('Lorri 401b'!L:L,MATCH('Retirement Calculator'!A98,'Lorri 401b'!N:N,0),0)</f>
        <v>4680665.8699803352</v>
      </c>
      <c r="S98" s="25">
        <f t="shared" ca="1" si="7"/>
        <v>6427707.2356427377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1745712.6490329267</v>
      </c>
      <c r="R99" s="25">
        <f t="array" aca="1" ref="R99" ca="1">INDEX('Lorri 401b'!L:L,MATCH('Retirement Calculator'!A99,'Lorri 401b'!N:N,0),0)</f>
        <v>4677965.419208739</v>
      </c>
      <c r="S99" s="25">
        <f t="shared" ca="1" si="7"/>
        <v>6423678.0682416651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1744378.3960841612</v>
      </c>
      <c r="R100" s="25">
        <f t="array" aca="1" ref="R100" ca="1">INDEX('Lorri 401b'!L:L,MATCH('Retirement Calculator'!A100,'Lorri 401b'!N:N,0),0)</f>
        <v>4675253.7165589277</v>
      </c>
      <c r="S100" s="25">
        <f t="shared" ca="1" si="7"/>
        <v>6419632.1126430891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1743038.5837481092</v>
      </c>
      <c r="R101" s="25">
        <f t="array" aca="1" ref="R101" ca="1">INDEX('Lorri 401b'!L:L,MATCH('Retirement Calculator'!A101,'Lorri 401b'!N:N,0),0)</f>
        <v>4672530.7151480755</v>
      </c>
      <c r="S101" s="25">
        <f t="shared" ca="1" si="7"/>
        <v>6415569.2988961842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1741693.1888606569</v>
      </c>
      <c r="R102" s="25">
        <f t="array" aca="1" ref="R102" ca="1">INDEX('Lorri 401b'!L:L,MATCH('Retirement Calculator'!A102,'Lorri 401b'!N:N,0),0)</f>
        <v>4669796.3678980116</v>
      </c>
      <c r="S102" s="25">
        <f t="shared" ca="1" si="7"/>
        <v>6411489.5567586683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1740342.1881611736</v>
      </c>
      <c r="R103" s="25">
        <f t="array" aca="1" ref="R103" ca="1">INDEX('Lorri 401b'!L:L,MATCH('Retirement Calculator'!A103,'Lorri 401b'!N:N,0),0)</f>
        <v>4667050.6275344053</v>
      </c>
      <c r="S103" s="25">
        <f t="shared" ca="1" si="7"/>
        <v>6407392.8156955792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1738985.5582921091</v>
      </c>
      <c r="R104" s="25">
        <f t="array" aca="1" ref="R104" ca="1">INDEX('Lorri 401b'!L:L,MATCH('Retirement Calculator'!A104,'Lorri 401b'!N:N,0),0)</f>
        <v>4664293.4465859514</v>
      </c>
      <c r="S104" s="25">
        <f t="shared" ca="1" si="7"/>
        <v>6403279.0048780609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1737623.2757985902</v>
      </c>
      <c r="R105" s="25">
        <f t="array" aca="1" ref="R105" ca="1">INDEX('Lorri 401b'!L:L,MATCH('Retirement Calculator'!A105,'Lorri 401b'!N:N,0),0)</f>
        <v>4661524.7773835454</v>
      </c>
      <c r="S105" s="25">
        <f t="shared" ca="1" si="7"/>
        <v>6399148.0531821353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1736255.317128015</v>
      </c>
      <c r="R106" s="25">
        <f t="array" aca="1" ref="R106" ca="1">INDEX('Lorri 401b'!L:L,MATCH('Retirement Calculator'!A106,'Lorri 401b'!N:N,0),0)</f>
        <v>4658744.5720594628</v>
      </c>
      <c r="S106" s="25">
        <f t="shared" ca="1" si="7"/>
        <v>6394999.8891874775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1734881.6586296458</v>
      </c>
      <c r="R107" s="25">
        <f t="array" aca="1" ref="R107" ca="1">INDEX('Lorri 401b'!L:L,MATCH('Retirement Calculator'!A107,'Lorri 401b'!N:N,0),0)</f>
        <v>4655952.7825465295</v>
      </c>
      <c r="S107" s="25">
        <f t="shared" ca="1" si="7"/>
        <v>6390834.4411761751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1734181.1932358665</v>
      </c>
      <c r="R108" s="25">
        <f t="array" aca="1" ref="R108" ca="1">INDEX('Lorri 401b'!L:L,MATCH('Retirement Calculator'!A108,'Lorri 401b'!N:N,0),0)</f>
        <v>4654900.5272289589</v>
      </c>
      <c r="S108" s="25">
        <f t="shared" ca="1" si="7"/>
        <v>6389081.7204648256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1733477.8092362797</v>
      </c>
      <c r="R109" s="25">
        <f t="array" aca="1" ref="R109" ca="1">INDEX('Lorri 401b'!L:L,MATCH('Retirement Calculator'!A109,'Lorri 401b'!N:N,0),0)</f>
        <v>4653843.8875142317</v>
      </c>
      <c r="S109" s="25">
        <f t="shared" ca="1" si="7"/>
        <v>6387321.6967505114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1732771.494470028</v>
      </c>
      <c r="R110" s="25">
        <f t="array" aca="1" ref="R110" ca="1">INDEX('Lorri 401b'!L:L,MATCH('Retirement Calculator'!A110,'Lorri 401b'!N:N,0),0)</f>
        <v>4652782.8451340264</v>
      </c>
      <c r="S110" s="25">
        <f t="shared" ca="1" si="7"/>
        <v>6385554.3396040546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1732062.2367255837</v>
      </c>
      <c r="R111" s="25">
        <f t="array" aca="1" ref="R111" ca="1">INDEX('Lorri 401b'!L:L,MATCH('Retirement Calculator'!A111,'Lorri 401b'!N:N,0),0)</f>
        <v>4651717.3817439033</v>
      </c>
      <c r="S111" s="25">
        <f t="shared" ca="1" si="7"/>
        <v>6383779.6184694869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1731350.0237405375</v>
      </c>
      <c r="R112" s="25">
        <f t="array" aca="1" ref="R112" ca="1">INDEX('Lorri 401b'!L:L,MATCH('Retirement Calculator'!A112,'Lorri 401b'!N:N,0),0)</f>
        <v>4650647.4789229883</v>
      </c>
      <c r="S112" s="25">
        <f t="shared" ca="1" si="7"/>
        <v>6381997.5026635258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1730634.843201387</v>
      </c>
      <c r="R113" s="25">
        <f t="array" aca="1" ref="R113" ca="1">INDEX('Lorri 401b'!L:L,MATCH('Retirement Calculator'!A113,'Lorri 401b'!N:N,0),0)</f>
        <v>4649573.1181736533</v>
      </c>
      <c r="S113" s="25">
        <f t="shared" ca="1" si="7"/>
        <v>6380207.96137504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1729916.6827433233</v>
      </c>
      <c r="R114" s="25">
        <f t="array" aca="1" ref="R114" ca="1">INDEX('Lorri 401b'!L:L,MATCH('Retirement Calculator'!A114,'Lorri 401b'!N:N,0),0)</f>
        <v>4648494.2809211956</v>
      </c>
      <c r="S114" s="25">
        <f t="shared" ca="1" si="7"/>
        <v>6378410.9636645187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1729195.5299500176</v>
      </c>
      <c r="R115" s="25">
        <f t="array" aca="1" ref="R115" ca="1">INDEX('Lorri 401b'!L:L,MATCH('Retirement Calculator'!A115,'Lorri 401b'!N:N,0),0)</f>
        <v>4647410.948513519</v>
      </c>
      <c r="S115" s="25">
        <f t="shared" ca="1" si="7"/>
        <v>6376606.4784635361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1728471.3723534064</v>
      </c>
      <c r="R116" s="25">
        <f t="array" aca="1" ref="R116" ca="1">INDEX('Lorri 401b'!L:L,MATCH('Retirement Calculator'!A116,'Lorri 401b'!N:N,0),0)</f>
        <v>4646323.1022208109</v>
      </c>
      <c r="S116" s="25">
        <f t="shared" ca="1" si="7"/>
        <v>6374794.4745742176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1727744.1974334761</v>
      </c>
      <c r="R117" s="25">
        <f t="array" aca="1" ref="R117" ca="1">INDEX('Lorri 401b'!L:L,MATCH('Retirement Calculator'!A117,'Lorri 401b'!N:N,0),0)</f>
        <v>4645230.723235216</v>
      </c>
      <c r="S117" s="25">
        <f t="shared" ca="1" si="7"/>
        <v>6372974.9206686923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1727013.992618046</v>
      </c>
      <c r="R118" s="25">
        <f t="array" aca="1" ref="R118" ca="1">INDEX('Lorri 401b'!L:L,MATCH('Retirement Calculator'!A118,'Lorri 401b'!N:N,0),0)</f>
        <v>4644133.7926705144</v>
      </c>
      <c r="S118" s="25">
        <f t="shared" ca="1" si="7"/>
        <v>6371147.7852885602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1726280.7452825517</v>
      </c>
      <c r="R119" s="25">
        <f t="array" aca="1" ref="R119" ca="1">INDEX('Lorri 401b'!L:L,MATCH('Retirement Calculator'!A119,'Lorri 401b'!N:N,0),0)</f>
        <v>4643032.2915617935</v>
      </c>
      <c r="S119" s="25">
        <f t="shared" ca="1" si="7"/>
        <v>6369313.0368443448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1725544.4427498262</v>
      </c>
      <c r="R120" s="25">
        <f t="array" aca="1" ref="R120" ca="1">INDEX('Lorri 401b'!L:L,MATCH('Retirement Calculator'!A120,'Lorri 401b'!N:N,0),0)</f>
        <v>4641926.2008651197</v>
      </c>
      <c r="S120" s="25">
        <f t="shared" ca="1" si="7"/>
        <v>6367470.6436149459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1724805.0722898811</v>
      </c>
      <c r="R121" s="25">
        <f t="array" aca="1" ref="R121" ca="1">INDEX('Lorri 401b'!L:L,MATCH('Retirement Calculator'!A121,'Lorri 401b'!N:N,0),0)</f>
        <v>4640815.5014572097</v>
      </c>
      <c r="S121" s="25">
        <f t="shared" ca="1" si="7"/>
        <v>6365620.573747091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1724062.6211196862</v>
      </c>
      <c r="R122" s="25">
        <f t="array" aca="1" ref="R122" ca="1">INDEX('Lorri 401b'!L:L,MATCH('Retirement Calculator'!A122,'Lorri 401b'!N:N,0),0)</f>
        <v>4639700.1741351001</v>
      </c>
      <c r="S122" s="25">
        <f t="shared" ca="1" si="7"/>
        <v>6363762.7952547865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1723317.0764029487</v>
      </c>
      <c r="R123" s="25">
        <f t="array" aca="1" ref="R123" ca="1">INDEX('Lorri 401b'!L:L,MATCH('Retirement Calculator'!A123,'Lorri 401b'!N:N,0),0)</f>
        <v>4638580.1996158147</v>
      </c>
      <c r="S123" s="25">
        <f t="shared" ca="1" si="7"/>
        <v>6361897.276018763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1722568.4252498916</v>
      </c>
      <c r="R124" s="25">
        <f t="array" aca="1" ref="R124" ca="1">INDEX('Lorri 401b'!L:L,MATCH('Retirement Calculator'!A124,'Lorri 401b'!N:N,0),0)</f>
        <v>4637455.5585360331</v>
      </c>
      <c r="S124" s="25">
        <f t="shared" ca="1" si="7"/>
        <v>6360023.9837859245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1721816.65471703</v>
      </c>
      <c r="R125" s="25">
        <f t="array" aca="1" ref="R125" ca="1">INDEX('Lorri 401b'!L:L,MATCH('Retirement Calculator'!A125,'Lorri 401b'!N:N,0),0)</f>
        <v>4636326.2314517517</v>
      </c>
      <c r="S125" s="25">
        <f t="shared" ca="1" si="7"/>
        <v>6358142.8861687817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1721061.7518069481</v>
      </c>
      <c r="R126" s="25">
        <f t="array" aca="1" ref="R126" ca="1">INDEX('Lorri 401b'!L:L,MATCH('Retirement Calculator'!A126,'Lorri 401b'!N:N,0),0)</f>
        <v>4635192.1988379527</v>
      </c>
      <c r="S126" s="25">
        <f t="shared" ca="1" si="7"/>
        <v>6356253.950644901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1720303.7034680743</v>
      </c>
      <c r="R127" s="25">
        <f t="array" aca="1" ref="R127" ca="1">INDEX('Lorri 401b'!L:L,MATCH('Retirement Calculator'!A127,'Lorri 401b'!N:N,0),0)</f>
        <v>4634053.4410882629</v>
      </c>
      <c r="S127" s="25">
        <f t="shared" ca="1" si="7"/>
        <v>6354357.144556337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1719542.4965944551</v>
      </c>
      <c r="R128" s="25">
        <f t="array" aca="1" ref="R128" ca="1">INDEX('Lorri 401b'!L:L,MATCH('Retirement Calculator'!A128,'Lorri 401b'!N:N,0),0)</f>
        <v>4632909.9385146163</v>
      </c>
      <c r="S128" s="25">
        <f t="shared" ca="1" si="7"/>
        <v>6352452.4351090714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1718778.1180255292</v>
      </c>
      <c r="R129" s="25">
        <f t="array" aca="1" ref="R129" ca="1">INDEX('Lorri 401b'!L:L,MATCH('Retirement Calculator'!A129,'Lorri 401b'!N:N,0),0)</f>
        <v>4631761.6713469131</v>
      </c>
      <c r="S129" s="25">
        <f t="shared" ca="1" si="7"/>
        <v>6350539.7893724423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1718010.5545458994</v>
      </c>
      <c r="R130" s="25">
        <f t="array" aca="1" ref="R130" ca="1">INDEX('Lorri 401b'!L:L,MATCH('Retirement Calculator'!A130,'Lorri 401b'!N:N,0),0)</f>
        <v>4630608.619732677</v>
      </c>
      <c r="S130" s="25">
        <f t="shared" ca="1" si="7"/>
        <v>6348619.1742785759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1717239.7928851044</v>
      </c>
      <c r="R131" s="25">
        <f t="array" aca="1" ref="R131" ca="1">INDEX('Lorri 401b'!L:L,MATCH('Retirement Calculator'!A131,'Lorri 401b'!N:N,0),0)</f>
        <v>4629450.7637367155</v>
      </c>
      <c r="S131" s="25">
        <f t="shared" ca="1" si="7"/>
        <v>6346690.5566218197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1716465.8197173895</v>
      </c>
      <c r="R132" s="25">
        <f t="array" aca="1" ref="R132" ca="1">INDEX('Lorri 401b'!L:L,MATCH('Retirement Calculator'!A132,'Lorri 401b'!N:N,0),0)</f>
        <v>4628288.0833407706</v>
      </c>
      <c r="S132" s="25">
        <f t="shared" ca="1" si="7"/>
        <v>6344753.9030581601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1715688.6216614759</v>
      </c>
      <c r="R133" s="25">
        <f t="array" aca="1" ref="R133" ca="1">INDEX('Lorri 401b'!L:L,MATCH('Retirement Calculator'!A133,'Lorri 401b'!N:N,0),0)</f>
        <v>4627120.5584431756</v>
      </c>
      <c r="S133" s="25">
        <f t="shared" ca="1" si="7"/>
        <v>6342809.1801046515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1714908.1852803291</v>
      </c>
      <c r="R134" s="25">
        <f t="array" aca="1" ref="R134" ca="1">INDEX('Lorri 401b'!L:L,MATCH('Retirement Calculator'!A134,'Lorri 401b'!N:N,0),0)</f>
        <v>4625948.1688585076</v>
      </c>
      <c r="S134" s="25">
        <f t="shared" ca="1" si="7"/>
        <v>6340856.3541388363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1714124.4970809277</v>
      </c>
      <c r="R135" s="25">
        <f t="array" aca="1" ref="R135" ca="1">INDEX('Lorri 401b'!L:L,MATCH('Retirement Calculator'!A135,'Lorri 401b'!N:N,0),0)</f>
        <v>4624770.8943172367</v>
      </c>
      <c r="S135" s="25">
        <f t="shared" ca="1" si="7"/>
        <v>6338895.3913981644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1713337.5435140287</v>
      </c>
      <c r="R136" s="25">
        <f t="array" aca="1" ref="R136" ca="1">INDEX('Lorri 401b'!L:L,MATCH('Retirement Calculator'!A136,'Lorri 401b'!N:N,0),0)</f>
        <v>4623588.7144653769</v>
      </c>
      <c r="S136" s="25">
        <f t="shared" ca="1" si="7"/>
        <v>6336926.257979406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1712547.3109739344</v>
      </c>
      <c r="R137" s="25">
        <f t="array" aca="1" ref="R137" ca="1">INDEX('Lorri 401b'!L:L,MATCH('Retirement Calculator'!A137,'Lorri 401b'!N:N,0),0)</f>
        <v>4622401.6088641351</v>
      </c>
      <c r="S137" s="25">
        <f t="shared" ca="1" si="7"/>
        <v>6334948.919838069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1711753.7857982563</v>
      </c>
      <c r="R138" s="25">
        <f t="array" aca="1" ref="R138" ca="1">INDEX('Lorri 401b'!L:L,MATCH('Retirement Calculator'!A138,'Lorri 401b'!N:N,0),0)</f>
        <v>4621209.5569895543</v>
      </c>
      <c r="S138" s="25">
        <f t="shared" ca="1" si="7"/>
        <v>6332963.3427878106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1710956.9542676795</v>
      </c>
      <c r="R139" s="25">
        <f t="array" aca="1" ref="R139" ca="1">INDEX('Lorri 401b'!L:L,MATCH('Retirement Calculator'!A139,'Lorri 401b'!N:N,0),0)</f>
        <v>4620012.5382321626</v>
      </c>
      <c r="S139" s="25">
        <f t="shared" ca="1" si="7"/>
        <v>6330969.4924998423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1710156.8026057254</v>
      </c>
      <c r="R140" s="25">
        <f t="array" aca="1" ref="R140" ca="1">INDEX('Lorri 401b'!L:L,MATCH('Retirement Calculator'!A140,'Lorri 401b'!N:N,0),0)</f>
        <v>4618810.5318966154</v>
      </c>
      <c r="S140" s="25">
        <f t="shared" ca="1" si="7"/>
        <v>6328967.3345023412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1709353.316978513</v>
      </c>
      <c r="R141" s="25">
        <f t="array" aca="1" ref="R141" ca="1">INDEX('Lorri 401b'!L:L,MATCH('Retirement Calculator'!A141,'Lorri 401b'!N:N,0),0)</f>
        <v>4617603.517201337</v>
      </c>
      <c r="S141" s="25">
        <f t="shared" ca="1" si="7"/>
        <v>6326956.8341798503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1708546.4834945207</v>
      </c>
      <c r="R142" s="25">
        <f t="array" aca="1" ref="R142" ca="1">INDEX('Lorri 401b'!L:L,MATCH('Retirement Calculator'!A142,'Lorri 401b'!N:N,0),0)</f>
        <v>4616391.4732781611</v>
      </c>
      <c r="S142" s="25">
        <f t="shared" ca="1" si="7"/>
        <v>6324937.9567726813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1707736.2882043449</v>
      </c>
      <c r="R143" s="25">
        <f t="array" aca="1" ref="R143" ca="1">INDEX('Lorri 401b'!L:L,MATCH('Retirement Calculator'!A143,'Lorri 401b'!N:N,0),0)</f>
        <v>4615174.3791719722</v>
      </c>
      <c r="S143" s="25">
        <f t="shared" ca="1" si="7"/>
        <v>6322910.6673763171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1706922.7171004603</v>
      </c>
      <c r="R144" s="25">
        <f t="array" aca="1" ref="R144" ca="1">INDEX('Lorri 401b'!L:L,MATCH('Retirement Calculator'!A144,'Lorri 401b'!N:N,0),0)</f>
        <v>4613952.2138403412</v>
      </c>
      <c r="S144" s="25">
        <f t="shared" ca="1" si="7"/>
        <v>6320874.9309408013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1706105.756116976</v>
      </c>
      <c r="R145" s="25">
        <f t="array" aca="1" ref="R145" ca="1">INDEX('Lorri 401b'!L:L,MATCH('Retirement Calculator'!A145,'Lorri 401b'!N:N,0),0)</f>
        <v>4612724.9561531618</v>
      </c>
      <c r="S145" s="25">
        <f t="shared" ca="1" si="7"/>
        <v>6318830.7122701379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1705285.3911293941</v>
      </c>
      <c r="R146" s="25">
        <f t="array" aca="1" ref="R146" ca="1">INDEX('Lorri 401b'!L:L,MATCH('Retirement Calculator'!A146,'Lorri 401b'!N:N,0),0)</f>
        <v>4611492.5848922851</v>
      </c>
      <c r="S146" s="25">
        <f t="shared" ca="1" si="7"/>
        <v>6316777.9760216791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1704461.6079543638</v>
      </c>
      <c r="R147" s="25">
        <f t="array" aca="1" ref="R147" ca="1">INDEX('Lorri 401b'!L:L,MATCH('Retirement Calculator'!A147,'Lorri 401b'!N:N,0),0)</f>
        <v>4610255.0787511552</v>
      </c>
      <c r="S147" s="25">
        <f t="shared" ca="1" si="7"/>
        <v>6314716.6867055185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1703634.3923494376</v>
      </c>
      <c r="R148" s="25">
        <f t="array" aca="1" ref="R148" ca="1">INDEX('Lorri 401b'!L:L,MATCH('Retirement Calculator'!A148,'Lorri 401b'!N:N,0),0)</f>
        <v>4609012.4163344372</v>
      </c>
      <c r="S148" s="25">
        <f t="shared" ca="1" si="7"/>
        <v>6312646.808683875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1702803.7300128241</v>
      </c>
      <c r="R149" s="25">
        <f t="array" aca="1" ref="R149" ca="1">INDEX('Lorri 401b'!L:L,MATCH('Retirement Calculator'!A149,'Lorri 401b'!N:N,0),0)</f>
        <v>4607764.576157649</v>
      </c>
      <c r="S149" s="25">
        <f t="shared" ca="1" si="7"/>
        <v>6310568.3061704729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1701969.6065831413</v>
      </c>
      <c r="R150" s="25">
        <f t="array" aca="1" ref="R150" ca="1">INDEX('Lorri 401b'!L:L,MATCH('Retirement Calculator'!A150,'Lorri 401b'!N:N,0),0)</f>
        <v>4606511.5366467917</v>
      </c>
      <c r="S150" s="25">
        <f t="shared" ca="1" si="7"/>
        <v>6308481.1432299335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1701132.0076391683</v>
      </c>
      <c r="R151" s="25">
        <f t="array" aca="1" ref="R151" ca="1">INDEX('Lorri 401b'!L:L,MATCH('Retirement Calculator'!A151,'Lorri 401b'!N:N,0),0)</f>
        <v>4605253.2761379723</v>
      </c>
      <c r="S151" s="25">
        <f t="shared" ca="1" si="7"/>
        <v>6306385.2837771401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1700290.9186995954</v>
      </c>
      <c r="R152" s="25">
        <f t="array" aca="1" ref="R152" ca="1">INDEX('Lorri 401b'!L:L,MATCH('Retirement Calculator'!A152,'Lorri 401b'!N:N,0),0)</f>
        <v>4603989.7728770329</v>
      </c>
      <c r="S152" s="25">
        <f t="shared" ca="1" si="7"/>
        <v>6304280.691576628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1699446.3252227742</v>
      </c>
      <c r="R153" s="25">
        <f t="array" aca="1" ref="R153" ca="1">INDEX('Lorri 401b'!L:L,MATCH('Retirement Calculator'!A153,'Lorri 401b'!N:N,0),0)</f>
        <v>4602721.005019173</v>
      </c>
      <c r="S153" s="25">
        <f t="shared" ca="1" si="7"/>
        <v>6302167.3302419474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1698598.2126064661</v>
      </c>
      <c r="R154" s="25">
        <f t="array" aca="1" ref="R154" ca="1">INDEX('Lorri 401b'!L:L,MATCH('Retirement Calculator'!A154,'Lorri 401b'!N:N,0),0)</f>
        <v>4601446.9506285721</v>
      </c>
      <c r="S154" s="25">
        <f t="shared" ca="1" si="7"/>
        <v>6300045.1632350385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1697746.5661875904</v>
      </c>
      <c r="R155" s="25">
        <f t="array" aca="1" ref="R155" ca="1">INDEX('Lorri 401b'!L:L,MATCH('Retirement Calculator'!A155,'Lorri 401b'!N:N,0),0)</f>
        <v>4600167.5876780096</v>
      </c>
      <c r="S155" s="25">
        <f t="shared" ca="1" si="7"/>
        <v>6297914.1538656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1696891.3712419691</v>
      </c>
      <c r="R156" s="25">
        <f t="array" aca="1" ref="R156" ca="1">INDEX('Lorri 401b'!L:L,MATCH('Retirement Calculator'!A156,'Lorri 401b'!N:N,0),0)</f>
        <v>4598882.8940484868</v>
      </c>
      <c r="S156" s="25">
        <f t="shared" ca="1" si="7"/>
        <v>6295774.2652904559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1696032.6129840745</v>
      </c>
      <c r="R157" s="25">
        <f t="array" aca="1" ref="R157" ca="1">INDEX('Lorri 401b'!L:L,MATCH('Retirement Calculator'!A157,'Lorri 401b'!N:N,0),0)</f>
        <v>4597592.8475288413</v>
      </c>
      <c r="S157" s="25">
        <f t="shared" ca="1" si="7"/>
        <v>6293625.4605129156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1695170.276566772</v>
      </c>
      <c r="R158" s="25">
        <f t="array" aca="1" ref="R158" ca="1">INDEX('Lorri 401b'!L:L,MATCH('Retirement Calculator'!A158,'Lorri 401b'!N:N,0),0)</f>
        <v>4596297.4258153634</v>
      </c>
      <c r="S158" s="25">
        <f t="shared" ca="1" si="7"/>
        <v>6291467.7023821352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1694304.347081064</v>
      </c>
      <c r="R159" s="25">
        <f t="array" aca="1" ref="R159" ca="1">INDEX('Lorri 401b'!L:L,MATCH('Retirement Calculator'!A159,'Lorri 401b'!N:N,0),0)</f>
        <v>4594996.6065114131</v>
      </c>
      <c r="S159" s="25">
        <f t="shared" ca="1" si="7"/>
        <v>6289300.9535924774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1693434.8095558323</v>
      </c>
      <c r="R160" s="25">
        <f t="array" aca="1" ref="R160" ca="1">INDEX('Lorri 401b'!L:L,MATCH('Retirement Calculator'!A160,'Lorri 401b'!N:N,0),0)</f>
        <v>4593690.3671270292</v>
      </c>
      <c r="S160" s="25">
        <f t="shared" ca="1" si="7"/>
        <v>6287125.1766828615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1692561.6489575787</v>
      </c>
      <c r="R161" s="25">
        <f t="array" aca="1" ref="R161" ca="1">INDEX('Lorri 401b'!L:L,MATCH('Retirement Calculator'!A161,'Lorri 401b'!N:N,0),0)</f>
        <v>4592378.6850785436</v>
      </c>
      <c r="S161" s="25">
        <f t="shared" ca="1" si="7"/>
        <v>6284940.3340361221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1691684.8501901657</v>
      </c>
      <c r="R162" s="25">
        <f t="array" aca="1" ref="R162" ca="1">INDEX('Lorri 401b'!L:L,MATCH('Retirement Calculator'!A162,'Lorri 401b'!N:N,0),0)</f>
        <v>4591061.5376881901</v>
      </c>
      <c r="S162" s="25">
        <f t="shared" ca="1" si="7"/>
        <v>6282746.3878783556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1690804.3980945551</v>
      </c>
      <c r="R163" s="25">
        <f t="array" aca="1" ref="R163" ca="1">INDEX('Lorri 401b'!L:L,MATCH('Retirement Calculator'!A163,'Lorri 401b'!N:N,0),0)</f>
        <v>4589738.9021837097</v>
      </c>
      <c r="S163" s="25">
        <f t="shared" ca="1" si="7"/>
        <v>6280543.300278265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1689920.2774485464</v>
      </c>
      <c r="R164" s="25">
        <f t="array" aca="1" ref="R164" ca="1">INDEX('Lorri 401b'!L:L,MATCH('Retirement Calculator'!A164,'Lorri 401b'!N:N,0),0)</f>
        <v>4588410.755697961</v>
      </c>
      <c r="S164" s="25">
        <f t="shared" ca="1" si="7"/>
        <v>6278331.0331465071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1689032.4729665124</v>
      </c>
      <c r="R165" s="25">
        <f t="array" aca="1" ref="R165" ca="1">INDEX('Lorri 401b'!L:L,MATCH('Retirement Calculator'!A165,'Lorri 401b'!N:N,0),0)</f>
        <v>4587077.075268521</v>
      </c>
      <c r="S165" s="25">
        <f t="shared" ca="1" si="7"/>
        <v>6276109.5482350336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1688140.9692991367</v>
      </c>
      <c r="R166" s="25">
        <f t="array" aca="1" ref="R166" ca="1">INDEX('Lorri 401b'!L:L,MATCH('Retirement Calculator'!A166,'Lorri 401b'!N:N,0),0)</f>
        <v>4585737.8378372919</v>
      </c>
      <c r="S166" s="25">
        <f t="shared" ca="1" si="7"/>
        <v>6273878.8071364285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1687245.7510331469</v>
      </c>
      <c r="R167" s="25">
        <f t="array" aca="1" ref="R167" ca="1">INDEX('Lorri 401b'!L:L,MATCH('Retirement Calculator'!A167,'Lorri 401b'!N:N,0),0)</f>
        <v>4584393.0202500997</v>
      </c>
      <c r="S167" s="25">
        <f t="shared" ca="1" si="7"/>
        <v>6271638.7712832466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1686346.8026910489</v>
      </c>
      <c r="R168" s="25">
        <f t="array" aca="1" ref="R168" ca="1">INDEX('Lorri 401b'!L:L,MATCH('Retirement Calculator'!A168,'Lorri 401b'!N:N,0),0)</f>
        <v>4583042.5992562938</v>
      </c>
      <c r="S168" s="25">
        <f t="shared" ca="1" si="7"/>
        <v>6269389.4019473428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1685444.1087308589</v>
      </c>
      <c r="R169" s="25">
        <f t="array" aca="1" ref="R169" ca="1">INDEX('Lorri 401b'!L:L,MATCH('Retirement Calculator'!A169,'Lorri 401b'!N:N,0),0)</f>
        <v>4581686.5515083475</v>
      </c>
      <c r="S169" s="25">
        <f t="shared" ca="1" si="7"/>
        <v>6267130.6602392066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1684537.6535458346</v>
      </c>
      <c r="R170" s="25">
        <f t="array" aca="1" ref="R170" ca="1">INDEX('Lorri 401b'!L:L,MATCH('Retirement Calculator'!A170,'Lorri 401b'!N:N,0),0)</f>
        <v>4580324.8535614507</v>
      </c>
      <c r="S170" s="25">
        <f t="shared" ca="1" si="7"/>
        <v>6264862.5071072858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1683627.4214642062</v>
      </c>
      <c r="R171" s="25">
        <f t="array" aca="1" ref="R171" ca="1">INDEX('Lorri 401b'!L:L,MATCH('Retirement Calculator'!A171,'Lorri 401b'!N:N,0),0)</f>
        <v>4578957.481873109</v>
      </c>
      <c r="S171" s="25">
        <f t="shared" ca="1" si="7"/>
        <v>6262584.9033373147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1682713.3967489041</v>
      </c>
      <c r="R172" s="25">
        <f t="array" aca="1" ref="R172" ca="1">INDEX('Lorri 401b'!L:L,MATCH('Retirement Calculator'!A172,'Lorri 401b'!N:N,0),0)</f>
        <v>4577584.4128027325</v>
      </c>
      <c r="S172" s="25">
        <f t="shared" ca="1" si="7"/>
        <v>6260297.8095516367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1681795.5635972884</v>
      </c>
      <c r="R173" s="25">
        <f t="array" aca="1" ref="R173" ca="1">INDEX('Lorri 401b'!L:L,MATCH('Retirement Calculator'!A173,'Lorri 401b'!N:N,0),0)</f>
        <v>4576205.6226112293</v>
      </c>
      <c r="S173" s="25">
        <f t="shared" ca="1" si="7"/>
        <v>6258001.1862085182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1680873.9061408744</v>
      </c>
      <c r="R174" s="25">
        <f t="array" aca="1" ref="R174" ca="1">INDEX('Lorri 401b'!L:L,MATCH('Retirement Calculator'!A174,'Lorri 401b'!N:N,0),0)</f>
        <v>4574821.0874605952</v>
      </c>
      <c r="S174" s="25">
        <f t="shared" ca="1" si="7"/>
        <v>6255694.9936014693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1679948.4084450586</v>
      </c>
      <c r="R175" s="25">
        <f t="array" aca="1" ref="R175" ca="1">INDEX('Lorri 401b'!L:L,MATCH('Retirement Calculator'!A175,'Lorri 401b'!N:N,0),0)</f>
        <v>4573430.7834134996</v>
      </c>
      <c r="S175" s="25">
        <f t="shared" ca="1" si="7"/>
        <v>6253379.191858558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1679019.0545088435</v>
      </c>
      <c r="R176" s="25">
        <f t="array" aca="1" ref="R176" ca="1">INDEX('Lorri 401b'!L:L,MATCH('Retirement Calculator'!A176,'Lorri 401b'!N:N,0),0)</f>
        <v>4572034.6864328748</v>
      </c>
      <c r="S176" s="25">
        <f t="shared" ca="1" si="7"/>
        <v>6251053.7409417182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1678085.8282645608</v>
      </c>
      <c r="R177" s="25">
        <f t="array" aca="1" ref="R177" ca="1">INDEX('Lorri 401b'!L:L,MATCH('Retirement Calculator'!A177,'Lorri 401b'!N:N,0),0)</f>
        <v>4570632.7723814975</v>
      </c>
      <c r="S177" s="25">
        <f t="shared" ca="1" si="7"/>
        <v>6248718.6006460581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1677148.7135775937</v>
      </c>
      <c r="R178" s="25">
        <f t="array" aca="1" ref="R178" ca="1">INDEX('Lorri 401b'!L:L,MATCH('Retirement Calculator'!A178,'Lorri 401b'!N:N,0),0)</f>
        <v>4569225.0170215722</v>
      </c>
      <c r="S178" s="25">
        <f t="shared" ca="1" si="7"/>
        <v>6246373.7305991659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1676207.6942460975</v>
      </c>
      <c r="R179" s="25">
        <f t="array" aca="1" ref="R179" ca="1">INDEX('Lorri 401b'!L:L,MATCH('Retirement Calculator'!A179,'Lorri 401b'!N:N,0),0)</f>
        <v>4567811.3960143141</v>
      </c>
      <c r="S179" s="25">
        <f t="shared" ca="1" si="7"/>
        <v>6244019.0902604116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1675262.7540007201</v>
      </c>
      <c r="R180" s="25">
        <f t="array" aca="1" ref="R180" ca="1">INDEX('Lorri 401b'!L:L,MATCH('Retirement Calculator'!A180,'Lorri 401b'!N:N,0),0)</f>
        <v>4566391.8849195261</v>
      </c>
      <c r="S180" s="25">
        <f t="shared" ca="1" si="7"/>
        <v>6241654.6389202457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1674313.8765043202</v>
      </c>
      <c r="R181" s="25">
        <f t="array" aca="1" ref="R181" ca="1">INDEX('Lorri 401b'!L:L,MATCH('Retirement Calculator'!A181,'Lorri 401b'!N:N,0),0)</f>
        <v>4564966.4591951761</v>
      </c>
      <c r="S181" s="25">
        <f t="shared" ca="1" si="7"/>
        <v>6239280.3356994968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1673361.0453516853</v>
      </c>
      <c r="R182" s="25">
        <f t="array" aca="1" ref="R182" ca="1">INDEX('Lorri 401b'!L:L,MATCH('Retirement Calculator'!A182,'Lorri 401b'!N:N,0),0)</f>
        <v>4563535.0941969752</v>
      </c>
      <c r="S182" s="25">
        <f t="shared" ca="1" si="7"/>
        <v>6236896.1395486603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1672404.2440692477</v>
      </c>
      <c r="R183" s="25">
        <f t="array" aca="1" ref="R183" ca="1">INDEX('Lorri 401b'!L:L,MATCH('Retirement Calculator'!A183,'Lorri 401b'!N:N,0),0)</f>
        <v>4562097.7651779484</v>
      </c>
      <c r="S183" s="25">
        <f t="shared" ca="1" si="7"/>
        <v>6234502.0092471959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1671443.4561148002</v>
      </c>
      <c r="R184" s="25">
        <f t="array" aca="1" ref="R184" ca="1">INDEX('Lorri 401b'!L:L,MATCH('Retirement Calculator'!A184,'Lorri 401b'!N:N,0),0)</f>
        <v>4560654.4472880084</v>
      </c>
      <c r="S184" s="25">
        <f t="shared" ca="1" si="7"/>
        <v>6232097.9034028091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1670478.6648772091</v>
      </c>
      <c r="R185" s="25">
        <f t="array" aca="1" ref="R185" ca="1">INDEX('Lorri 401b'!L:L,MATCH('Retirement Calculator'!A185,'Lorri 401b'!N:N,0),0)</f>
        <v>4559205.1155735273</v>
      </c>
      <c r="S185" s="25">
        <f t="shared" ca="1" si="7"/>
        <v>6229683.7804507362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1669509.853676128</v>
      </c>
      <c r="R186" s="25">
        <f t="array" aca="1" ref="R186" ca="1">INDEX('Lorri 401b'!L:L,MATCH('Retirement Calculator'!A186,'Lorri 401b'!N:N,0),0)</f>
        <v>4557749.7449769024</v>
      </c>
      <c r="S186" s="25">
        <f t="shared" ca="1" si="7"/>
        <v>6227259.5986530306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1668537.0057617091</v>
      </c>
      <c r="R187" s="25">
        <f t="array" aca="1" ref="R187" ca="1">INDEX('Lorri 401b'!L:L,MATCH('Retirement Calculator'!A187,'Lorri 401b'!N:N,0),0)</f>
        <v>4556288.3103361251</v>
      </c>
      <c r="S187" s="25">
        <f t="shared" ca="1" si="7"/>
        <v>6224825.3160978341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1667560.1043143133</v>
      </c>
      <c r="R188" s="25">
        <f t="array" aca="1" ref="R188" ca="1">INDEX('Lorri 401b'!L:L,MATCH('Retirement Calculator'!A188,'Lorri 401b'!N:N,0),0)</f>
        <v>4554820.7863843441</v>
      </c>
      <c r="S188" s="25">
        <f t="shared" ca="1" si="7"/>
        <v>6222380.8906986574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1666579.1324442201</v>
      </c>
      <c r="R189" s="25">
        <f t="array" aca="1" ref="R189" ca="1">INDEX('Lorri 401b'!L:L,MATCH('Retirement Calculator'!A189,'Lorri 401b'!N:N,0),0)</f>
        <v>4553347.1477494314</v>
      </c>
      <c r="S189" s="25">
        <f t="shared" ca="1" si="7"/>
        <v>6219926.2801936511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1665594.073191335</v>
      </c>
      <c r="R190" s="25">
        <f t="array" aca="1" ref="R190" ca="1">INDEX('Lorri 401b'!L:L,MATCH('Retirement Calculator'!A190,'Lorri 401b'!N:N,0),0)</f>
        <v>4551867.3689535391</v>
      </c>
      <c r="S190" s="25">
        <f t="shared" ca="1" si="7"/>
        <v>6217461.4421448745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1664604.9095248959</v>
      </c>
      <c r="R191" s="25">
        <f t="array" aca="1" ref="R191" ca="1">INDEX('Lorri 401b'!L:L,MATCH('Retirement Calculator'!A191,'Lorri 401b'!N:N,0),0)</f>
        <v>4550381.424412664</v>
      </c>
      <c r="S191" s="25">
        <f t="shared" ca="1" si="7"/>
        <v>6214986.3339375602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1663611.6243431801</v>
      </c>
      <c r="R192" s="25">
        <f t="array" aca="1" ref="R192" ca="1">INDEX('Lorri 401b'!L:L,MATCH('Retirement Calculator'!A192,'Lorri 401b'!N:N,0),0)</f>
        <v>4548889.2884362023</v>
      </c>
      <c r="S192" s="25">
        <f t="shared" ca="1" si="7"/>
        <v>6212500.9127793824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1662614.2004732073</v>
      </c>
      <c r="R193" s="25">
        <f t="array" aca="1" ref="R193" ca="1">INDEX('Lorri 401b'!L:L,MATCH('Retirement Calculator'!A193,'Lorri 401b'!N:N,0),0)</f>
        <v>4547390.9352265056</v>
      </c>
      <c r="S193" s="25">
        <f t="shared" ca="1" si="7"/>
        <v>6210005.1356997127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1661612.6206704429</v>
      </c>
      <c r="R194" s="25">
        <f t="array" aca="1" ref="R194" ca="1">INDEX('Lorri 401b'!L:L,MATCH('Retirement Calculator'!A194,'Lorri 401b'!N:N,0),0)</f>
        <v>4545886.3388784351</v>
      </c>
      <c r="S194" s="25">
        <f t="shared" ca="1" si="7"/>
        <v>6207498.9595488776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1660606.8676185003</v>
      </c>
      <c r="R195" s="25">
        <f t="array" aca="1" ref="R195" ca="1">INDEX('Lorri 401b'!L:L,MATCH('Retirement Calculator'!A195,'Lorri 401b'!N:N,0),0)</f>
        <v>4544375.4733789144</v>
      </c>
      <c r="S195" s="25">
        <f t="shared" ca="1" si="7"/>
        <v>6204982.3409974147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1659596.9239288413</v>
      </c>
      <c r="R196" s="25">
        <f t="array" aca="1" ref="R196" ca="1">INDEX('Lorri 401b'!L:L,MATCH('Retirement Calculator'!A196,'Lorri 401b'!N:N,0),0)</f>
        <v>4542858.312606479</v>
      </c>
      <c r="S196" s="25">
        <f t="shared" ca="1" si="7"/>
        <v>6202455.2365353201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1658582.7721404752</v>
      </c>
      <c r="R197" s="25">
        <f t="array" aca="1" ref="R197" ca="1">INDEX('Lorri 401b'!L:L,MATCH('Retirement Calculator'!A197,'Lorri 401b'!N:N,0),0)</f>
        <v>4541334.8303308245</v>
      </c>
      <c r="S197" s="25">
        <f t="shared" ca="1" si="7"/>
        <v>6199917.6024712995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1657564.3947196577</v>
      </c>
      <c r="R198" s="25">
        <f t="array" aca="1" ref="R198" ca="1">INDEX('Lorri 401b'!L:L,MATCH('Retirement Calculator'!A198,'Lorri 401b'!N:N,0),0)</f>
        <v>4539805.0002123546</v>
      </c>
      <c r="S198" s="25">
        <f t="shared" ca="1" si="7"/>
        <v>6197369.3949320121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1656541.7740595869</v>
      </c>
      <c r="R199" s="25">
        <f t="array" aca="1" ref="R199" ca="1">INDEX('Lorri 401b'!L:L,MATCH('Retirement Calculator'!A199,'Lorri 401b'!N:N,0),0)</f>
        <v>4538268.7958017252</v>
      </c>
      <c r="S199" s="25">
        <f t="shared" ca="1" si="7"/>
        <v>6194810.5698613124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1655514.8924800991</v>
      </c>
      <c r="R200" s="25">
        <f t="array" aca="1" ref="R200" ca="1">INDEX('Lorri 401b'!L:L,MATCH('Retirement Calculator'!A200,'Lorri 401b'!N:N,0),0)</f>
        <v>4536726.1905393843</v>
      </c>
      <c r="S200" s="25">
        <f t="shared" ca="1" si="7"/>
        <v>6192241.0830194838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1654483.7322273634</v>
      </c>
      <c r="R201" s="25">
        <f t="array" aca="1" ref="R201" ca="1">INDEX('Lorri 401b'!L:L,MATCH('Retirement Calculator'!A201,'Lorri 401b'!N:N,0),0)</f>
        <v>4535177.1577551169</v>
      </c>
      <c r="S201" s="25">
        <f t="shared" ca="1" si="7"/>
        <v>6189660.8899824806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1653448.2754735746</v>
      </c>
      <c r="R202" s="25">
        <f t="array" aca="1" ref="R202" ca="1">INDEX('Lorri 401b'!L:L,MATCH('Retirement Calculator'!A202,'Lorri 401b'!N:N,0),0)</f>
        <v>4533621.6706675822</v>
      </c>
      <c r="S202" s="25">
        <f t="shared" ca="1" si="7"/>
        <v>6187069.9461411573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1652408.504316645</v>
      </c>
      <c r="R203" s="25">
        <f t="array" aca="1" ref="R203" ca="1">INDEX('Lorri 401b'!L:L,MATCH('Retirement Calculator'!A203,'Lorri 401b'!N:N,0),0)</f>
        <v>4532059.7023838488</v>
      </c>
      <c r="S203" s="25">
        <f t="shared" ca="1" si="7"/>
        <v>6184468.2067004936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1651364.4007798948</v>
      </c>
      <c r="R204" s="25">
        <f t="array" aca="1" ref="R204" ca="1">INDEX('Lorri 401b'!L:L,MATCH('Retirement Calculator'!A204,'Lorri 401b'!N:N,0),0)</f>
        <v>4530491.2258989336</v>
      </c>
      <c r="S204" s="25">
        <f t="shared" ca="1" si="7"/>
        <v>6181855.6266788282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1650315.9468117415</v>
      </c>
      <c r="R205" s="25">
        <f t="array" aca="1" ref="R205" ca="1">INDEX('Lorri 401b'!L:L,MATCH('Retirement Calculator'!A205,'Lorri 401b'!N:N,0),0)</f>
        <v>4528916.2140953317</v>
      </c>
      <c r="S205" s="25">
        <f t="shared" ca="1" si="7"/>
        <v>6179232.1609070729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1649263.1242853876</v>
      </c>
      <c r="R206" s="25">
        <f t="array" aca="1" ref="R206" ca="1">INDEX('Lorri 401b'!L:L,MATCH('Retirement Calculator'!A206,'Lorri 401b'!N:N,0),0)</f>
        <v>4527334.6397425476</v>
      </c>
      <c r="S206" s="25">
        <f t="shared" ca="1" si="7"/>
        <v>6176597.7640279355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1648205.9149985071</v>
      </c>
      <c r="R207" s="25">
        <f t="array" aca="1" ref="R207" ca="1">INDEX('Lorri 401b'!L:L,MATCH('Retirement Calculator'!A207,'Lorri 401b'!N:N,0),0)</f>
        <v>4525746.4754966274</v>
      </c>
      <c r="S207" s="25">
        <f t="shared" ca="1" si="7"/>
        <v>6173952.3904951345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1647144.3006729314</v>
      </c>
      <c r="R208" s="25">
        <f t="array" aca="1" ref="R208" ca="1">INDEX('Lorri 401b'!L:L,MATCH('Retirement Calculator'!A208,'Lorri 401b'!N:N,0),0)</f>
        <v>4524151.6938996818</v>
      </c>
      <c r="S208" s="25">
        <f t="shared" ca="1" si="7"/>
        <v>6171295.9945726134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1646078.2629543324</v>
      </c>
      <c r="R209" s="25">
        <f t="array" aca="1" ref="R209" ca="1">INDEX('Lorri 401b'!L:L,MATCH('Retirement Calculator'!A209,'Lorri 401b'!N:N,0),0)</f>
        <v>4522550.2673794162</v>
      </c>
      <c r="S209" s="25">
        <f t="shared" ca="1" si="7"/>
        <v>6168628.5303337481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1645007.7834119059</v>
      </c>
      <c r="R210" s="25">
        <f t="array" aca="1" ref="R210" ca="1">INDEX('Lorri 401b'!L:L,MATCH('Retirement Calculator'!A210,'Lorri 401b'!N:N,0),0)</f>
        <v>4520942.1682486488</v>
      </c>
      <c r="S210" s="25">
        <f t="shared" ca="1" si="7"/>
        <v>6165949.9516605549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1643932.8435380526</v>
      </c>
      <c r="R211" s="25">
        <f t="array" aca="1" ref="R211" ca="1">INDEX('Lorri 401b'!L:L,MATCH('Retirement Calculator'!A211,'Lorri 401b'!N:N,0),0)</f>
        <v>4519327.3687048368</v>
      </c>
      <c r="S211" s="25">
        <f t="shared" ca="1" si="7"/>
        <v>6163260.2122428892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1642853.4247480584</v>
      </c>
      <c r="R212" s="25">
        <f t="array" aca="1" ref="R212" ca="1">INDEX('Lorri 401b'!L:L,MATCH('Retirement Calculator'!A212,'Lorri 401b'!N:N,0),0)</f>
        <v>4517705.8408295922</v>
      </c>
      <c r="S212" s="25">
        <f t="shared" ca="1" si="7"/>
        <v>6160559.2655776506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1641769.5083797725</v>
      </c>
      <c r="R213" s="25">
        <f t="array" aca="1" ref="R213" ca="1">INDEX('Lorri 401b'!L:L,MATCH('Retirement Calculator'!A213,'Lorri 401b'!N:N,0),0)</f>
        <v>4516077.5565882009</v>
      </c>
      <c r="S213" s="25">
        <f t="shared" ca="1" si="7"/>
        <v>6157847.0649679732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1640681.0756932856</v>
      </c>
      <c r="R214" s="25">
        <f t="array" aca="1" ref="R214" ca="1">INDEX('Lorri 401b'!L:L,MATCH('Retirement Calculator'!A214,'Lorri 401b'!N:N,0),0)</f>
        <v>4514442.4878291376</v>
      </c>
      <c r="S214" s="25">
        <f t="shared" ca="1" si="7"/>
        <v>6155123.5635224227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1639588.1078706048</v>
      </c>
      <c r="R215" s="25">
        <f t="array" aca="1" ref="R215" ca="1">INDEX('Lorri 401b'!L:L,MATCH('Retirement Calculator'!A215,'Lorri 401b'!N:N,0),0)</f>
        <v>4512800.6062835781</v>
      </c>
      <c r="S215" s="25">
        <f t="shared" ca="1" si="7"/>
        <v>6152388.7141541829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1638490.5860153295</v>
      </c>
      <c r="R216" s="25">
        <f t="array" aca="1" ref="R216" ca="1">INDEX('Lorri 401b'!L:L,MATCH('Retirement Calculator'!A216,'Lorri 401b'!N:N,0),0)</f>
        <v>4511151.8835649118</v>
      </c>
      <c r="S216" s="25">
        <f t="shared" ca="1" si="7"/>
        <v>6149642.4695802415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1637388.4911523238</v>
      </c>
      <c r="R217" s="25">
        <f t="array" aca="1" ref="R217" ca="1">INDEX('Lorri 401b'!L:L,MATCH('Retirement Calculator'!A217,'Lorri 401b'!N:N,0),0)</f>
        <v>4509496.2911682511</v>
      </c>
      <c r="S217" s="25">
        <f t="shared" ca="1" si="7"/>
        <v>6146884.7823205749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1636281.8042273889</v>
      </c>
      <c r="R218" s="25">
        <f t="array" aca="1" ref="R218" ca="1">INDEX('Lorri 401b'!L:L,MATCH('Retirement Calculator'!A218,'Lorri 401b'!N:N,0),0)</f>
        <v>4507833.8004699377</v>
      </c>
      <c r="S218" s="25">
        <f t="shared" ca="1" si="7"/>
        <v>6144115.6046973262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1635170.5061069336</v>
      </c>
      <c r="R219" s="25">
        <f t="array" aca="1" ref="R219" ca="1">INDEX('Lorri 401b'!L:L,MATCH('Retirement Calculator'!A219,'Lorri 401b'!N:N,0),0)</f>
        <v>4506164.3827270484</v>
      </c>
      <c r="S219" s="25">
        <f t="shared" ca="1" si="7"/>
        <v>6141334.8888339819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1634054.5775776431</v>
      </c>
      <c r="R220" s="25">
        <f t="array" aca="1" ref="R220" ca="1">INDEX('Lorri 401b'!L:L,MATCH('Retirement Calculator'!A220,'Lorri 401b'!N:N,0),0)</f>
        <v>4504488.0090768961</v>
      </c>
      <c r="S220" s="25">
        <f t="shared" ca="1" si="7"/>
        <v>6138542.5866545392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1632933.9993461471</v>
      </c>
      <c r="R221" s="25">
        <f t="array" aca="1" ref="R221" ca="1">INDEX('Lorri 401b'!L:L,MATCH('Retirement Calculator'!A221,'Lorri 401b'!N:N,0),0)</f>
        <v>4502804.6505365353</v>
      </c>
      <c r="S221" s="25">
        <f t="shared" ca="1" si="7"/>
        <v>6135738.6498826826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1631808.7520386865</v>
      </c>
      <c r="R222" s="25">
        <f t="array" aca="1" ref="R222" ca="1">INDEX('Lorri 401b'!L:L,MATCH('Retirement Calculator'!A222,'Lorri 401b'!N:N,0),0)</f>
        <v>4501114.2780022565</v>
      </c>
      <c r="S222" s="25">
        <f t="shared" ca="1" si="7"/>
        <v>6132923.0300409431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1630678.8162007784</v>
      </c>
      <c r="R223" s="25">
        <f t="array" aca="1" ref="R223" ca="1">INDEX('Lorri 401b'!L:L,MATCH('Retirement Calculator'!A223,'Lorri 401b'!N:N,0),0)</f>
        <v>4499416.8622490847</v>
      </c>
      <c r="S223" s="25">
        <f t="shared" ca="1" si="7"/>
        <v>6130095.6784498636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1629544.1722968789</v>
      </c>
      <c r="R224" s="25">
        <f t="array" aca="1" ref="R224" ca="1">INDEX('Lorri 401b'!L:L,MATCH('Retirement Calculator'!A224,'Lorri 401b'!N:N,0),0)</f>
        <v>4497712.3739302745</v>
      </c>
      <c r="S224" s="25">
        <f t="shared" ca="1" si="7"/>
        <v>6127256.5462271534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1628404.8007100464</v>
      </c>
      <c r="R225" s="25">
        <f t="array" aca="1" ref="R225" ca="1">INDEX('Lorri 401b'!L:L,MATCH('Retirement Calculator'!A225,'Lorri 401b'!N:N,0),0)</f>
        <v>4496000.7835768024</v>
      </c>
      <c r="S225" s="25">
        <f t="shared" ca="1" si="7"/>
        <v>6124405.584286849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1627260.6817416023</v>
      </c>
      <c r="R226" s="25">
        <f t="array" aca="1" ref="R226" ca="1">INDEX('Lorri 401b'!L:L,MATCH('Retirement Calculator'!A226,'Lorri 401b'!N:N,0),0)</f>
        <v>4494282.0615968574</v>
      </c>
      <c r="S226" s="25">
        <f t="shared" ca="1" si="7"/>
        <v>6121542.7433384601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1626111.7956107894</v>
      </c>
      <c r="R227" s="25">
        <f t="array" aca="1" ref="R227" ca="1">INDEX('Lorri 401b'!L:L,MATCH('Retirement Calculator'!A227,'Lorri 401b'!N:N,0),0)</f>
        <v>4492556.17827533</v>
      </c>
      <c r="S227" s="25">
        <f t="shared" ca="1" si="7"/>
        <v>6118667.9738861192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1624958.1224544316</v>
      </c>
      <c r="R228" s="25">
        <f t="array" aca="1" ref="R228" ca="1">INDEX('Lorri 401b'!L:L,MATCH('Retirement Calculator'!A228,'Lorri 401b'!N:N,0),0)</f>
        <v>4490823.1037732959</v>
      </c>
      <c r="S228" s="25">
        <f t="shared" ca="1" si="7"/>
        <v>6115781.2262277277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1623799.642326589</v>
      </c>
      <c r="R229" s="25">
        <f t="array" aca="1" ref="R229" ca="1">INDEX('Lorri 401b'!L:L,MATCH('Retirement Calculator'!A229,'Lorri 401b'!N:N,0),0)</f>
        <v>4489082.8081275038</v>
      </c>
      <c r="S229" s="25">
        <f t="shared" ca="1" si="7"/>
        <v>6112882.4504540926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1622636.3351982136</v>
      </c>
      <c r="R230" s="25">
        <f t="array" aca="1" ref="R230" ca="1">INDEX('Lorri 401b'!L:L,MATCH('Retirement Calculator'!A230,'Lorri 401b'!N:N,0),0)</f>
        <v>4487335.2612498542</v>
      </c>
      <c r="S230" s="25">
        <f t="shared" ca="1" si="7"/>
        <v>6109971.5964480676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1621468.1809568033</v>
      </c>
      <c r="R231" s="25">
        <f t="array" aca="1" ref="R231" ca="1">INDEX('Lorri 401b'!L:L,MATCH('Retirement Calculator'!A231,'Lorri 401b'!N:N,0),0)</f>
        <v>4485580.4329268811</v>
      </c>
      <c r="S231" s="25">
        <f t="shared" ca="1" si="7"/>
        <v>6107048.6138836844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1620295.1594060538</v>
      </c>
      <c r="R232" s="25">
        <f t="array" aca="1" ref="R232" ca="1">INDEX('Lorri 401b'!L:L,MATCH('Retirement Calculator'!A232,'Lorri 401b'!N:N,0),0)</f>
        <v>4483818.292819229</v>
      </c>
      <c r="S232" s="25">
        <f t="shared" ca="1" si="7"/>
        <v>6104113.4522252828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1619117.2502655096</v>
      </c>
      <c r="R233" s="25">
        <f t="array" aca="1" ref="R233" ca="1">INDEX('Lorri 401b'!L:L,MATCH('Retirement Calculator'!A233,'Lorri 401b'!N:N,0),0)</f>
        <v>4482048.8104611281</v>
      </c>
      <c r="S233" s="25">
        <f t="shared" ca="1" si="7"/>
        <v>6101166.060726638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1617934.4331702131</v>
      </c>
      <c r="R234" s="25">
        <f t="array" aca="1" ref="R234" ca="1">INDEX('Lorri 401b'!L:L,MATCH('Retirement Calculator'!A234,'Lorri 401b'!N:N,0),0)</f>
        <v>4480271.9552598679</v>
      </c>
      <c r="S234" s="25">
        <f t="shared" ca="1" si="7"/>
        <v>6098206.3884300813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1616746.6876703529</v>
      </c>
      <c r="R235" s="25">
        <f t="array" aca="1" ref="R235" ca="1">INDEX('Lorri 401b'!L:L,MATCH('Retirement Calculator'!A235,'Lorri 401b'!N:N,0),0)</f>
        <v>4478487.6964952694</v>
      </c>
      <c r="S235" s="25">
        <f t="shared" ca="1" si="7"/>
        <v>6095234.3841656223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1615553.9932309098</v>
      </c>
      <c r="R236" s="25">
        <f t="array" aca="1" ref="R236" ca="1">INDEX('Lorri 401b'!L:L,MATCH('Retirement Calculator'!A236,'Lorri 401b'!N:N,0),0)</f>
        <v>4476696.0033191517</v>
      </c>
      <c r="S236" s="25">
        <f t="shared" ca="1" si="7"/>
        <v>6092249.9965500617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1614356.3292313025</v>
      </c>
      <c r="R237" s="25">
        <f t="array" aca="1" ref="R237" ca="1">INDEX('Lorri 401b'!L:L,MATCH('Retirement Calculator'!A237,'Lorri 401b'!N:N,0),0)</f>
        <v>4474896.8447548002</v>
      </c>
      <c r="S237" s="25">
        <f t="shared" ca="1" si="7"/>
        <v>6089253.1739861025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1613153.67496503</v>
      </c>
      <c r="R238" s="25">
        <f t="array" aca="1" ref="R238" ca="1">INDEX('Lorri 401b'!L:L,MATCH('Retirement Calculator'!A238,'Lorri 401b'!N:N,0),0)</f>
        <v>4473090.1896964302</v>
      </c>
      <c r="S238" s="25">
        <f t="shared" ca="1" si="7"/>
        <v>6086243.8646614607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1611946.0096393148</v>
      </c>
      <c r="R239" s="25">
        <f t="array" aca="1" ref="R239" ca="1">INDEX('Lorri 401b'!L:L,MATCH('Retirement Calculator'!A239,'Lorri 401b'!N:N,0),0)</f>
        <v>4471276.0069086505</v>
      </c>
      <c r="S239" s="25">
        <f t="shared" ca="1" si="7"/>
        <v>6083222.0165479649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1610733.3123747425</v>
      </c>
      <c r="R240" s="25">
        <f t="array" aca="1" ref="R240" ca="1">INDEX('Lorri 401b'!L:L,MATCH('Retirement Calculator'!A240,'Lorri 401b'!N:N,0),0)</f>
        <v>4469454.2650259221</v>
      </c>
      <c r="S240" s="25">
        <f t="shared" ca="1" si="7"/>
        <v>6080187.5774006648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1609515.5622049011</v>
      </c>
      <c r="R241" s="25">
        <f t="array" aca="1" ref="R241" ca="1">INDEX('Lorri 401b'!L:L,MATCH('Retirement Calculator'!A241,'Lorri 401b'!N:N,0),0)</f>
        <v>4467624.9325520154</v>
      </c>
      <c r="S241" s="25">
        <f t="shared" ca="1" si="7"/>
        <v>6077140.4947569165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1608292.7380760186</v>
      </c>
      <c r="R242" s="25">
        <f t="array" aca="1" ref="R242" ca="1">INDEX('Lorri 401b'!L:L,MATCH('Retirement Calculator'!A242,'Lorri 401b'!N:N,0),0)</f>
        <v>4465787.9778594673</v>
      </c>
      <c r="S242" s="25">
        <f t="shared" ca="1" si="7"/>
        <v>6074080.7159354854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1607064.8188465992</v>
      </c>
      <c r="R243" s="25">
        <f t="array" aca="1" ref="R243" ca="1">INDEX('Lorri 401b'!L:L,MATCH('Retirement Calculator'!A243,'Lorri 401b'!N:N,0),0)</f>
        <v>4463943.3691890342</v>
      </c>
      <c r="S243" s="25">
        <f t="shared" ca="1" si="7"/>
        <v>6071008.1880356334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1605831.7832870572</v>
      </c>
      <c r="R244" s="25">
        <f t="array" aca="1" ref="R244" ca="1">INDEX('Lorri 401b'!L:L,MATCH('Retirement Calculator'!A244,'Lorri 401b'!N:N,0),0)</f>
        <v>4462091.0746491402</v>
      </c>
      <c r="S244" s="25">
        <f t="shared" ca="1" si="7"/>
        <v>6067922.8579361979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1604593.6100793504</v>
      </c>
      <c r="R245" s="25">
        <f t="array" aca="1" ref="R245" ca="1">INDEX('Lorri 401b'!L:L,MATCH('Retirement Calculator'!A245,'Lorri 401b'!N:N,0),0)</f>
        <v>4460231.0622153301</v>
      </c>
      <c r="S245" s="25">
        <f t="shared" ca="1" si="7"/>
        <v>6064824.67229468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1603350.2778166116</v>
      </c>
      <c r="R246" s="25">
        <f t="array" aca="1" ref="R246" ca="1">INDEX('Lorri 401b'!L:L,MATCH('Retirement Calculator'!A246,'Lorri 401b'!N:N,0),0)</f>
        <v>4458363.2997297123</v>
      </c>
      <c r="S246" s="25">
        <f t="shared" ca="1" si="7"/>
        <v>6061713.5775463236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1602101.765002778</v>
      </c>
      <c r="R247" s="25">
        <f t="array" aca="1" ref="R247" ca="1">INDEX('Lorri 401b'!L:L,MATCH('Retirement Calculator'!A247,'Lorri 401b'!N:N,0),0)</f>
        <v>4456487.7549004052</v>
      </c>
      <c r="S247" s="25">
        <f t="shared" ca="1" si="7"/>
        <v>6058589.519903183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1600848.0500522202</v>
      </c>
      <c r="R248" s="25">
        <f t="array" aca="1" ref="R248" ca="1">INDEX('Lorri 401b'!L:L,MATCH('Retirement Calculator'!A248,'Lorri 401b'!N:N,0),0)</f>
        <v>4454604.395300976</v>
      </c>
      <c r="S248" s="25">
        <f t="shared" ca="1" si="7"/>
        <v>6055452.445353196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1599589.1112893682</v>
      </c>
      <c r="R249" s="25">
        <f t="array" aca="1" ref="R249" ca="1">INDEX('Lorri 401b'!L:L,MATCH('Retirement Calculator'!A249,'Lorri 401b'!N:N,0),0)</f>
        <v>4452713.1883698823</v>
      </c>
      <c r="S249" s="25">
        <f t="shared" ca="1" si="7"/>
        <v>6052302.2996592503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1598324.9269483378</v>
      </c>
      <c r="R250" s="25">
        <f t="array" aca="1" ref="R250" ca="1">INDEX('Lorri 401b'!L:L,MATCH('Retirement Calculator'!A250,'Lorri 401b'!N:N,0),0)</f>
        <v>4450814.1014099093</v>
      </c>
      <c r="S250" s="25">
        <f t="shared" ca="1" si="7"/>
        <v>6049139.0283582471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1597055.475172553</v>
      </c>
      <c r="R251" s="25">
        <f t="array" aca="1" ref="R251" ca="1">INDEX('Lorri 401b'!L:L,MATCH('Retirement Calculator'!A251,'Lorri 401b'!N:N,0),0)</f>
        <v>4448907.1015876029</v>
      </c>
      <c r="S251" s="25">
        <f t="shared" ca="1" si="7"/>
        <v>6045962.5767601561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1595780.7340143691</v>
      </c>
      <c r="R252" s="25">
        <f t="array" aca="1" ref="R252" ca="1">INDEX('Lorri 401b'!L:L,MATCH('Retirement Calculator'!A252,'Lorri 401b'!N:N,0),0)</f>
        <v>4446992.1559327031</v>
      </c>
      <c r="S252" s="25">
        <f t="shared" ca="1" si="7"/>
        <v>6042772.8899470717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1594500.6814346928</v>
      </c>
      <c r="R253" s="25">
        <f t="array" aca="1" ref="R253" ca="1">INDEX('Lorri 401b'!L:L,MATCH('Retirement Calculator'!A253,'Lorri 401b'!N:N,0),0)</f>
        <v>4445069.2313375752</v>
      </c>
      <c r="S253" s="25">
        <f t="shared" ca="1" si="7"/>
        <v>6039569.9127722681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1593215.2953026013</v>
      </c>
      <c r="R254" s="25">
        <f t="array" aca="1" ref="R254" ca="1">INDEX('Lorri 401b'!L:L,MATCH('Retirement Calculator'!A254,'Lorri 401b'!N:N,0),0)</f>
        <v>4443138.2945566336</v>
      </c>
      <c r="S254" s="25">
        <f t="shared" ca="1" si="7"/>
        <v>6036353.5898592351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1591924.5533949593</v>
      </c>
      <c r="R255" s="25">
        <f t="array" aca="1" ref="R255" ca="1">INDEX('Lorri 401b'!L:L,MATCH('Retirement Calculator'!A255,'Lorri 401b'!N:N,0),0)</f>
        <v>4441199.3122057719</v>
      </c>
      <c r="S255" s="25">
        <f t="shared" ca="1" si="7"/>
        <v>6033123.8656007312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1590628.4333960356</v>
      </c>
      <c r="R256" s="25">
        <f t="array" aca="1" ref="R256" ca="1">INDEX('Lorri 401b'!L:L,MATCH('Retirement Calculator'!A256,'Lorri 401b'!N:N,0),0)</f>
        <v>4439252.2507617818</v>
      </c>
      <c r="S256" s="25">
        <f t="shared" ca="1" si="7"/>
        <v>6029880.6841578176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1589326.9128971163</v>
      </c>
      <c r="R257" s="25">
        <f t="array" aca="1" ref="R257" ca="1">INDEX('Lorri 401b'!L:L,MATCH('Retirement Calculator'!A257,'Lorri 401b'!N:N,0),0)</f>
        <v>4437297.0765617751</v>
      </c>
      <c r="S257" s="25">
        <f t="shared" ca="1" si="7"/>
        <v>6026623.9894588916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1588019.9693961181</v>
      </c>
      <c r="R258" s="25">
        <f t="array" aca="1" ref="R258" ca="1">INDEX('Lorri 401b'!L:L,MATCH('Retirement Calculator'!A258,'Lorri 401b'!N:N,0),0)</f>
        <v>4435333.7558026016</v>
      </c>
      <c r="S258" s="25">
        <f t="shared" ca="1" si="7"/>
        <v>6023353.7251987197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1586707.5802971991</v>
      </c>
      <c r="R259" s="25">
        <f t="array" aca="1" ref="R259" ca="1">INDEX('Lorri 401b'!L:L,MATCH('Retirement Calculator'!A259,'Lorri 401b'!N:N,0),0)</f>
        <v>4433362.2545402646</v>
      </c>
      <c r="S259" s="25">
        <f t="shared" ca="1" si="7"/>
        <v>6020069.8348374637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1585389.7229103679</v>
      </c>
      <c r="R260" s="25">
        <f t="array" aca="1" ref="R260" ca="1">INDEX('Lorri 401b'!L:L,MATCH('Retirement Calculator'!A260,'Lorri 401b'!N:N,0),0)</f>
        <v>4431382.5386893349</v>
      </c>
      <c r="S260" s="25">
        <f t="shared" ca="1" si="7"/>
        <v>6016772.2615997028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1584066.3744510915</v>
      </c>
      <c r="R261" s="25">
        <f t="array" aca="1" ref="R261" ca="1">INDEX('Lorri 401b'!L:L,MATCH('Retirement Calculator'!A261,'Lorri 401b'!N:N,0),0)</f>
        <v>4429394.5740223592</v>
      </c>
      <c r="S261" s="25">
        <f t="shared" ca="1" si="7"/>
        <v>6013460.9484734507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1582737.5120399017</v>
      </c>
      <c r="R262" s="25">
        <f t="array" aca="1" ref="R262" ca="1">INDEX('Lorri 401b'!L:L,MATCH('Retirement Calculator'!A262,'Lorri 401b'!N:N,0),0)</f>
        <v>4427398.326169271</v>
      </c>
      <c r="S262" s="25">
        <f t="shared" ca="1" si="7"/>
        <v>6010135.8382091727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1581403.1127019986</v>
      </c>
      <c r="R263" s="25">
        <f t="array" aca="1" ref="R263" ca="1">INDEX('Lorri 401b'!L:L,MATCH('Retirement Calculator'!A263,'Lorri 401b'!N:N,0),0)</f>
        <v>4425393.7606167952</v>
      </c>
      <c r="S263" s="25">
        <f t="shared" ca="1" si="7"/>
        <v>6006796.8733187933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1580063.1533668542</v>
      </c>
      <c r="R264" s="25">
        <f t="array" aca="1" ref="R264" ca="1">INDEX('Lorri 401b'!L:L,MATCH('Retirement Calculator'!A264,'Lorri 401b'!N:N,0),0)</f>
        <v>4423380.842707851</v>
      </c>
      <c r="S264" s="25">
        <f t="shared" ca="1" si="7"/>
        <v>6003443.9960747054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1578717.6108678132</v>
      </c>
      <c r="R265" s="25">
        <f t="array" aca="1" ref="R265" ca="1">INDEX('Lorri 401b'!L:L,MATCH('Retirement Calculator'!A265,'Lorri 401b'!N:N,0),0)</f>
        <v>4421359.5376409525</v>
      </c>
      <c r="S265" s="25">
        <f t="shared" ca="1" si="7"/>
        <v>6000077.1485087657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1577366.461941693</v>
      </c>
      <c r="R266" s="25">
        <f t="array" aca="1" ref="R266" ca="1">INDEX('Lorri 401b'!L:L,MATCH('Retirement Calculator'!A266,'Lorri 401b'!N:N,0),0)</f>
        <v>4419329.8104696088</v>
      </c>
      <c r="S266" s="25">
        <f t="shared" ref="S266:S520" ca="1" si="267">SUM(Q266:R266)</f>
        <v>5996696.2724113017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1576009.6832283805</v>
      </c>
      <c r="R267" s="25">
        <f t="array" aca="1" ref="R267" ca="1">INDEX('Lorri 401b'!L:L,MATCH('Retirement Calculator'!A267,'Lorri 401b'!N:N,0),0)</f>
        <v>4417291.6261017174</v>
      </c>
      <c r="S267" s="25">
        <f t="shared" ca="1" si="267"/>
        <v>5993301.3093300983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1574647.2512704292</v>
      </c>
      <c r="R268" s="25">
        <f t="array" aca="1" ref="R268" ca="1">INDEX('Lorri 401b'!L:L,MATCH('Retirement Calculator'!A268,'Lorri 401b'!N:N,0),0)</f>
        <v>4415244.9492989602</v>
      </c>
      <c r="S268" s="25">
        <f t="shared" ca="1" si="267"/>
        <v>5989892.2005693894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1573279.1425126533</v>
      </c>
      <c r="R269" s="25">
        <f t="array" aca="1" ref="R269" ca="1">INDEX('Lorri 401b'!L:L,MATCH('Retirement Calculator'!A269,'Lorri 401b'!N:N,0),0)</f>
        <v>4413189.7446761914</v>
      </c>
      <c r="S269" s="25">
        <f t="shared" ca="1" si="267"/>
        <v>5986468.8871888444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1571905.3333017197</v>
      </c>
      <c r="R270" s="25">
        <f t="array" aca="1" ref="R270" ca="1">INDEX('Lorri 401b'!L:L,MATCH('Retirement Calculator'!A270,'Lorri 401b'!N:N,0),0)</f>
        <v>4411125.9767008275</v>
      </c>
      <c r="S270" s="25">
        <f t="shared" ca="1" si="267"/>
        <v>5983031.3100025468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1570525.7998857407</v>
      </c>
      <c r="R271" s="25">
        <f t="array" aca="1" ref="R271" ca="1">INDEX('Lorri 401b'!L:L,MATCH('Retirement Calculator'!A271,'Lorri 401b'!N:N,0),0)</f>
        <v>4409053.6096922327</v>
      </c>
      <c r="S271" s="25">
        <f t="shared" ca="1" si="267"/>
        <v>5979579.4095779732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1569140.5184138617</v>
      </c>
      <c r="R272" s="25">
        <f t="array" aca="1" ref="R272" ca="1">INDEX('Lorri 401b'!L:L,MATCH('Retirement Calculator'!A272,'Lorri 401b'!N:N,0),0)</f>
        <v>4406972.6078211023</v>
      </c>
      <c r="S272" s="25">
        <f t="shared" ca="1" si="267"/>
        <v>5976113.1262349635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1567749.4649358501</v>
      </c>
      <c r="R273" s="25">
        <f t="array" aca="1" ref="R273" ca="1">INDEX('Lorri 401b'!L:L,MATCH('Retirement Calculator'!A273,'Lorri 401b'!N:N,0),0)</f>
        <v>4404882.9351088423</v>
      </c>
      <c r="S273" s="25">
        <f t="shared" ca="1" si="267"/>
        <v>5972632.4000446927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1566352.6154016801</v>
      </c>
      <c r="R274" s="25">
        <f t="array" aca="1" ref="R274" ca="1">INDEX('Lorri 401b'!L:L,MATCH('Retirement Calculator'!A274,'Lorri 401b'!N:N,0),0)</f>
        <v>4402784.5554269478</v>
      </c>
      <c r="S274" s="25">
        <f t="shared" ca="1" si="267"/>
        <v>5969137.1708286274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1564949.9456611176</v>
      </c>
      <c r="R275" s="25">
        <f t="array" aca="1" ref="R275" ca="1">INDEX('Lorri 401b'!L:L,MATCH('Retirement Calculator'!A275,'Lorri 401b'!N:N,0),0)</f>
        <v>4400677.4324963791</v>
      </c>
      <c r="S275" s="25">
        <f t="shared" ca="1" si="267"/>
        <v>5965627.3781574965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1563541.4314633028</v>
      </c>
      <c r="R276" s="25">
        <f t="array" aca="1" ref="R276" ca="1">INDEX('Lorri 401b'!L:L,MATCH('Retirement Calculator'!A276,'Lorri 401b'!N:N,0),0)</f>
        <v>4398561.529886933</v>
      </c>
      <c r="S276" s="25">
        <f t="shared" ca="1" si="267"/>
        <v>5962102.9613502361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1562127.0484563303</v>
      </c>
      <c r="R277" s="25">
        <f t="array" aca="1" ref="R277" ca="1">INDEX('Lorri 401b'!L:L,MATCH('Retirement Calculator'!A277,'Lorri 401b'!N:N,0),0)</f>
        <v>4396436.8110166136</v>
      </c>
      <c r="S277" s="25">
        <f t="shared" ca="1" si="267"/>
        <v>5958563.8594729435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1560706.7721868288</v>
      </c>
      <c r="R278" s="25">
        <f t="array" aca="1" ref="R278" ca="1">INDEX('Lorri 401b'!L:L,MATCH('Retirement Calculator'!A278,'Lorri 401b'!N:N,0),0)</f>
        <v>4394303.2391510019</v>
      </c>
      <c r="S278" s="25">
        <f t="shared" ca="1" si="267"/>
        <v>5955010.0113378307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1559280.5780995376</v>
      </c>
      <c r="R279" s="25">
        <f t="array" aca="1" ref="R279" ca="1">INDEX('Lorri 401b'!L:L,MATCH('Retirement Calculator'!A279,'Lorri 401b'!N:N,0),0)</f>
        <v>4392160.7774026161</v>
      </c>
      <c r="S279" s="25">
        <f t="shared" ca="1" si="267"/>
        <v>5951441.3555021537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1557848.4415368829</v>
      </c>
      <c r="R280" s="25">
        <f t="array" aca="1" ref="R280" ca="1">INDEX('Lorri 401b'!L:L,MATCH('Retirement Calculator'!A280,'Lorri 401b'!N:N,0),0)</f>
        <v>4390009.3887302792</v>
      </c>
      <c r="S280" s="25">
        <f t="shared" ca="1" si="267"/>
        <v>5947857.8302671621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1556410.3377385505</v>
      </c>
      <c r="R281" s="25">
        <f t="array" aca="1" ref="R281" ca="1">INDEX('Lorri 401b'!L:L,MATCH('Retirement Calculator'!A281,'Lorri 401b'!N:N,0),0)</f>
        <v>4387849.0359384743</v>
      </c>
      <c r="S281" s="25">
        <f t="shared" ca="1" si="267"/>
        <v>5944259.3736770246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1554966.2418410582</v>
      </c>
      <c r="R282" s="25">
        <f t="array" aca="1" ref="R282" ca="1">INDEX('Lorri 401b'!L:L,MATCH('Retirement Calculator'!A282,'Lorri 401b'!N:N,0),0)</f>
        <v>4385679.6816767035</v>
      </c>
      <c r="S282" s="25">
        <f t="shared" ca="1" si="267"/>
        <v>5940645.9235177618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1553516.1288773266</v>
      </c>
      <c r="R283" s="25">
        <f t="array" aca="1" ref="R283" ca="1">INDEX('Lorri 401b'!L:L,MATCH('Retirement Calculator'!A283,'Lorri 401b'!N:N,0),0)</f>
        <v>4383501.2884388417</v>
      </c>
      <c r="S283" s="25">
        <f t="shared" ca="1" si="267"/>
        <v>5937017.4173161685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1552059.973776246</v>
      </c>
      <c r="R284" s="25">
        <f t="array" aca="1" ref="R284" ca="1">INDEX('Lorri 401b'!L:L,MATCH('Retirement Calculator'!A284,'Lorri 401b'!N:N,0),0)</f>
        <v>4381313.818562489</v>
      </c>
      <c r="S284" s="25">
        <f t="shared" ca="1" si="267"/>
        <v>5933373.7923387345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1550597.7513622441</v>
      </c>
      <c r="R285" s="25">
        <f t="array" aca="1" ref="R285" ca="1">INDEX('Lorri 401b'!L:L,MATCH('Retirement Calculator'!A285,'Lorri 401b'!N:N,0),0)</f>
        <v>4379117.2342283186</v>
      </c>
      <c r="S285" s="25">
        <f t="shared" ca="1" si="267"/>
        <v>5929714.9855905622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1549129.4363548507</v>
      </c>
      <c r="R286" s="25">
        <f t="array" aca="1" ref="R286" ca="1">INDEX('Lorri 401b'!L:L,MATCH('Retirement Calculator'!A286,'Lorri 401b'!N:N,0),0)</f>
        <v>4376911.4974594219</v>
      </c>
      <c r="S286" s="25">
        <f t="shared" ca="1" si="267"/>
        <v>5926040.9338142723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1547655.0033682596</v>
      </c>
      <c r="R287" s="25">
        <f t="array" aca="1" ref="R287" ca="1">INDEX('Lorri 401b'!L:L,MATCH('Retirement Calculator'!A287,'Lorri 401b'!N:N,0),0)</f>
        <v>4374696.570120655</v>
      </c>
      <c r="S287" s="25">
        <f t="shared" ca="1" si="267"/>
        <v>5922351.5734889144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1546174.4269108912</v>
      </c>
      <c r="R288" s="25">
        <f t="array" aca="1" ref="R288" ca="1">INDEX('Lorri 401b'!L:L,MATCH('Retirement Calculator'!A288,'Lorri 401b'!N:N,0),0)</f>
        <v>4372472.4139179764</v>
      </c>
      <c r="S288" s="25">
        <f t="shared" ca="1" si="267"/>
        <v>5918646.8408288676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1544687.6813849504</v>
      </c>
      <c r="R289" s="25">
        <f t="array" aca="1" ref="R289" ca="1">INDEX('Lorri 401b'!L:L,MATCH('Retirement Calculator'!A289,'Lorri 401b'!N:N,0),0)</f>
        <v>4370238.9903977867</v>
      </c>
      <c r="S289" s="25">
        <f t="shared" ca="1" si="267"/>
        <v>5914926.6717827376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1543194.741085985</v>
      </c>
      <c r="R290" s="25">
        <f t="array" aca="1" ref="R290" ca="1">INDEX('Lorri 401b'!L:L,MATCH('Retirement Calculator'!A290,'Lorri 401b'!N:N,0),0)</f>
        <v>4367996.2609462626</v>
      </c>
      <c r="S290" s="25">
        <f t="shared" ca="1" si="267"/>
        <v>5911191.0020322474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1541695.5802024405</v>
      </c>
      <c r="R291" s="25">
        <f t="array" aca="1" ref="R291" ca="1">INDEX('Lorri 401b'!L:L,MATCH('Retirement Calculator'!A291,'Lorri 401b'!N:N,0),0)</f>
        <v>4365744.1867886912</v>
      </c>
      <c r="S291" s="25">
        <f t="shared" ca="1" si="267"/>
        <v>5907439.7669911319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1540190.1728152146</v>
      </c>
      <c r="R292" s="25">
        <f t="array" aca="1" ref="R292" ca="1">INDEX('Lorri 401b'!L:L,MATCH('Retirement Calculator'!A292,'Lorri 401b'!N:N,0),0)</f>
        <v>4363482.7289887965</v>
      </c>
      <c r="S292" s="25">
        <f t="shared" ca="1" si="267"/>
        <v>5903672.9018040113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1538678.4928972085</v>
      </c>
      <c r="R293" s="25">
        <f t="array" aca="1" ref="R293" ca="1">INDEX('Lorri 401b'!L:L,MATCH('Retirement Calculator'!A293,'Lorri 401b'!N:N,0),0)</f>
        <v>4361211.8484480688</v>
      </c>
      <c r="S293" s="25">
        <f t="shared" ca="1" si="267"/>
        <v>5899890.3413452776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1537160.5143128773</v>
      </c>
      <c r="R294" s="25">
        <f t="array" aca="1" ref="R294" ca="1">INDEX('Lorri 401b'!L:L,MATCH('Retirement Calculator'!A294,'Lorri 401b'!N:N,0),0)</f>
        <v>4358931.505905088</v>
      </c>
      <c r="S294" s="25">
        <f t="shared" ca="1" si="267"/>
        <v>5896092.0202179654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1535636.2108177783</v>
      </c>
      <c r="R295" s="25">
        <f t="array" aca="1" ref="R295" ca="1">INDEX('Lorri 401b'!L:L,MATCH('Retirement Calculator'!A295,'Lorri 401b'!N:N,0),0)</f>
        <v>4356641.6619348451</v>
      </c>
      <c r="S295" s="25">
        <f t="shared" ca="1" si="267"/>
        <v>5892277.8727526236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1534105.5560581163</v>
      </c>
      <c r="R296" s="25">
        <f t="array" aca="1" ref="R296" ca="1">INDEX('Lorri 401b'!L:L,MATCH('Retirement Calculator'!A296,'Lorri 401b'!N:N,0),0)</f>
        <v>4354342.276948059</v>
      </c>
      <c r="S296" s="25">
        <f t="shared" ca="1" si="267"/>
        <v>5888447.8330061752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1532568.5235702889</v>
      </c>
      <c r="R297" s="25">
        <f t="array" aca="1" ref="R297" ca="1">INDEX('Lorri 401b'!L:L,MATCH('Retirement Calculator'!A297,'Lorri 401b'!N:N,0),0)</f>
        <v>4352033.3111904943</v>
      </c>
      <c r="S297" s="25">
        <f t="shared" ca="1" si="267"/>
        <v>5884601.8347607832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1531025.0867804289</v>
      </c>
      <c r="R298" s="25">
        <f t="array" aca="1" ref="R298" ca="1">INDEX('Lorri 401b'!L:L,MATCH('Retirement Calculator'!A298,'Lorri 401b'!N:N,0),0)</f>
        <v>4349714.7247422738</v>
      </c>
      <c r="S298" s="25">
        <f t="shared" ca="1" si="267"/>
        <v>5880739.8115227027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1529475.2190039444</v>
      </c>
      <c r="R299" s="25">
        <f t="array" aca="1" ref="R299" ca="1">INDEX('Lorri 401b'!L:L,MATCH('Retirement Calculator'!A299,'Lorri 401b'!N:N,0),0)</f>
        <v>4347386.4775171857</v>
      </c>
      <c r="S299" s="25">
        <f t="shared" ca="1" si="267"/>
        <v>5876861.6965211304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1527918.893445058</v>
      </c>
      <c r="R300" s="25">
        <f t="array" aca="1" ref="R300" ca="1">INDEX('Lorri 401b'!L:L,MATCH('Retirement Calculator'!A300,'Lorri 401b'!N:N,0),0)</f>
        <v>4345048.5292619932</v>
      </c>
      <c r="S300" s="25">
        <f t="shared" ca="1" si="267"/>
        <v>5872967.422707051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1526356.0831963429</v>
      </c>
      <c r="R301" s="25">
        <f t="array" aca="1" ref="R301" ca="1">INDEX('Lorri 401b'!L:L,MATCH('Retirement Calculator'!A301,'Lorri 401b'!N:N,0),0)</f>
        <v>4342700.8395557366</v>
      </c>
      <c r="S301" s="25">
        <f t="shared" ca="1" si="267"/>
        <v>5869056.9227520796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1524786.7612382581</v>
      </c>
      <c r="R302" s="25">
        <f t="array" aca="1" ref="R302" ca="1">INDEX('Lorri 401b'!L:L,MATCH('Retirement Calculator'!A302,'Lorri 401b'!N:N,0),0)</f>
        <v>4340343.3678090377</v>
      </c>
      <c r="S302" s="25">
        <f t="shared" ca="1" si="267"/>
        <v>5865130.129047296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1523210.9004386812</v>
      </c>
      <c r="R303" s="25">
        <f t="array" aca="1" ref="R303" ca="1">INDEX('Lorri 401b'!L:L,MATCH('Retirement Calculator'!A303,'Lorri 401b'!N:N,0),0)</f>
        <v>4337976.0732633937</v>
      </c>
      <c r="S303" s="25">
        <f t="shared" ca="1" si="267"/>
        <v>5861186.973702075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1521628.4735524396</v>
      </c>
      <c r="R304" s="25">
        <f t="array" aca="1" ref="R304" ca="1">INDEX('Lorri 401b'!L:L,MATCH('Retirement Calculator'!A304,'Lorri 401b'!N:N,0),0)</f>
        <v>4335598.9149904763</v>
      </c>
      <c r="S304" s="25">
        <f t="shared" ca="1" si="267"/>
        <v>5857227.3885429157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1520039.4532208387</v>
      </c>
      <c r="R305" s="25">
        <f t="array" aca="1" ref="R305" ca="1">INDEX('Lorri 401b'!L:L,MATCH('Retirement Calculator'!A305,'Lorri 401b'!N:N,0),0)</f>
        <v>4333211.8518914217</v>
      </c>
      <c r="S305" s="25">
        <f t="shared" ca="1" si="267"/>
        <v>5853251.3051122604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1518443.8119711895</v>
      </c>
      <c r="R306" s="25">
        <f t="array" aca="1" ref="R306" ca="1">INDEX('Lorri 401b'!L:L,MATCH('Retirement Calculator'!A306,'Lorri 401b'!N:N,0),0)</f>
        <v>4330814.842696121</v>
      </c>
      <c r="S306" s="25">
        <f t="shared" ca="1" si="267"/>
        <v>5849258.6546673104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1516841.5222163333</v>
      </c>
      <c r="R307" s="25">
        <f t="array" aca="1" ref="R307" ca="1">INDEX('Lorri 401b'!L:L,MATCH('Retirement Calculator'!A307,'Lorri 401b'!N:N,0),0)</f>
        <v>4328407.8459625067</v>
      </c>
      <c r="S307" s="25">
        <f t="shared" ca="1" si="267"/>
        <v>5845249.3681788398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1515232.5562541652</v>
      </c>
      <c r="R308" s="25">
        <f t="array" aca="1" ref="R308" ca="1">INDEX('Lorri 401b'!L:L,MATCH('Retirement Calculator'!A308,'Lorri 401b'!N:N,0),0)</f>
        <v>4325990.820075836</v>
      </c>
      <c r="S308" s="25">
        <f t="shared" ca="1" si="267"/>
        <v>5841223.3763300013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1513616.8862671547</v>
      </c>
      <c r="R309" s="25">
        <f t="array" aca="1" ref="R309" ca="1">INDEX('Lorri 401b'!L:L,MATCH('Retirement Calculator'!A309,'Lorri 401b'!N:N,0),0)</f>
        <v>4323563.7232479705</v>
      </c>
      <c r="S309" s="25">
        <f t="shared" ca="1" si="267"/>
        <v>5837180.6095151249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1511994.484321865</v>
      </c>
      <c r="R310" s="25">
        <f t="array" aca="1" ref="R310" ca="1">INDEX('Lorri 401b'!L:L,MATCH('Retirement Calculator'!A310,'Lorri 401b'!N:N,0),0)</f>
        <v>4321126.5135166561</v>
      </c>
      <c r="S310" s="25">
        <f t="shared" ca="1" si="267"/>
        <v>5833120.9978385214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1510365.32236847</v>
      </c>
      <c r="R311" s="25">
        <f t="array" aca="1" ref="R311" ca="1">INDEX('Lorri 401b'!L:L,MATCH('Retirement Calculator'!A311,'Lorri 401b'!N:N,0),0)</f>
        <v>4318679.1487447945</v>
      </c>
      <c r="S311" s="25">
        <f t="shared" ca="1" si="267"/>
        <v>5829044.4711132646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1508729.3722402691</v>
      </c>
      <c r="R312" s="25">
        <f t="array" aca="1" ref="R312" ca="1">INDEX('Lorri 401b'!L:L,MATCH('Retirement Calculator'!A312,'Lorri 401b'!N:N,0),0)</f>
        <v>4316221.5866197171</v>
      </c>
      <c r="S312" s="25">
        <f t="shared" ca="1" si="267"/>
        <v>5824950.9588599857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1507086.6056532008</v>
      </c>
      <c r="R313" s="25">
        <f t="array" aca="1" ref="R313" ca="1">INDEX('Lorri 401b'!L:L,MATCH('Retirement Calculator'!A313,'Lorri 401b'!N:N,0),0)</f>
        <v>4313753.7846524511</v>
      </c>
      <c r="S313" s="25">
        <f t="shared" ca="1" si="267"/>
        <v>5820840.3903056514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1505436.9942053529</v>
      </c>
      <c r="R314" s="25">
        <f t="array" aca="1" ref="R314" ca="1">INDEX('Lorri 401b'!L:L,MATCH('Retirement Calculator'!A314,'Lorri 401b'!N:N,0),0)</f>
        <v>4311275.7001769887</v>
      </c>
      <c r="S314" s="25">
        <f t="shared" ca="1" si="267"/>
        <v>5816712.6943823416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1503780.5093764723</v>
      </c>
      <c r="R315" s="25">
        <f t="array" aca="1" ref="R315" ca="1">INDEX('Lorri 401b'!L:L,MATCH('Retirement Calculator'!A315,'Lorri 401b'!N:N,0),0)</f>
        <v>4308787.290349545</v>
      </c>
      <c r="S315" s="25">
        <f t="shared" ca="1" si="267"/>
        <v>5812567.7997260168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1502117.1225274715</v>
      </c>
      <c r="R316" s="25">
        <f t="array" aca="1" ref="R316" ca="1">INDEX('Lorri 401b'!L:L,MATCH('Retirement Calculator'!A316,'Lorri 401b'!N:N,0),0)</f>
        <v>4306288.5121478206</v>
      </c>
      <c r="S316" s="25">
        <f t="shared" ca="1" si="267"/>
        <v>5808405.6346752923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1500446.804899933</v>
      </c>
      <c r="R317" s="25">
        <f t="array" aca="1" ref="R317" ca="1">INDEX('Lorri 401b'!L:L,MATCH('Retirement Calculator'!A317,'Lorri 401b'!N:N,0),0)</f>
        <v>4303779.3223702554</v>
      </c>
      <c r="S317" s="25">
        <f t="shared" ca="1" si="267"/>
        <v>5804226.1272701882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1498769.5276156133</v>
      </c>
      <c r="R318" s="25">
        <f t="array" aca="1" ref="R318" ca="1">INDEX('Lorri 401b'!L:L,MATCH('Retirement Calculator'!A318,'Lorri 401b'!N:N,0),0)</f>
        <v>4301259.6776352832</v>
      </c>
      <c r="S318" s="25">
        <f t="shared" ca="1" si="267"/>
        <v>5800029.2052508965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1497085.2616759422</v>
      </c>
      <c r="R319" s="25">
        <f t="array" aca="1" ref="R319" ca="1">INDEX('Lorri 401b'!L:L,MATCH('Retirement Calculator'!A319,'Lorri 401b'!N:N,0),0)</f>
        <v>4298729.5343805822</v>
      </c>
      <c r="S319" s="25">
        <f t="shared" ca="1" si="267"/>
        <v>5795814.7960565239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1495393.9779615225</v>
      </c>
      <c r="R320" s="25">
        <f t="array" aca="1" ref="R320" ca="1">INDEX('Lorri 401b'!L:L,MATCH('Retirement Calculator'!A320,'Lorri 401b'!N:N,0),0)</f>
        <v>4296188.8488623202</v>
      </c>
      <c r="S320" s="25">
        <f t="shared" ca="1" si="267"/>
        <v>5791582.8268238427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1493695.6472316261</v>
      </c>
      <c r="R321" s="25">
        <f t="array" aca="1" ref="R321" ca="1">INDEX('Lorri 401b'!L:L,MATCH('Retirement Calculator'!A321,'Lorri 401b'!N:N,0),0)</f>
        <v>4293637.5771543989</v>
      </c>
      <c r="S321" s="25">
        <f t="shared" ca="1" si="267"/>
        <v>5787333.2243860252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1491990.2401236885</v>
      </c>
      <c r="R322" s="25">
        <f t="array" aca="1" ref="R322" ca="1">INDEX('Lorri 401b'!L:L,MATCH('Retirement Calculator'!A322,'Lorri 401b'!N:N,0),0)</f>
        <v>4291075.6751476945</v>
      </c>
      <c r="S322" s="25">
        <f t="shared" ca="1" si="267"/>
        <v>5783065.9152713828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1490277.7271528011</v>
      </c>
      <c r="R323" s="25">
        <f t="array" aca="1" ref="R323" ca="1">INDEX('Lorri 401b'!L:L,MATCH('Retirement Calculator'!A323,'Lorri 401b'!N:N,0),0)</f>
        <v>4288503.0985492952</v>
      </c>
      <c r="S323" s="25">
        <f t="shared" ca="1" si="267"/>
        <v>5778780.8257020963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1488558.0787112017</v>
      </c>
      <c r="R324" s="25">
        <f t="array" aca="1" ref="R324" ca="1">INDEX('Lorri 401b'!L:L,MATCH('Retirement Calculator'!A324,'Lorri 401b'!N:N,0),0)</f>
        <v>4285919.8028817363</v>
      </c>
      <c r="S324" s="25">
        <f t="shared" ca="1" si="267"/>
        <v>5774477.8815929377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1486831.2650677622</v>
      </c>
      <c r="R325" s="25">
        <f t="array" aca="1" ref="R325" ca="1">INDEX('Lorri 401b'!L:L,MATCH('Retirement Calculator'!A325,'Lorri 401b'!N:N,0),0)</f>
        <v>4283325.7434822293</v>
      </c>
      <c r="S325" s="25">
        <f t="shared" ca="1" si="267"/>
        <v>5770157.008549992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1485097.256367475</v>
      </c>
      <c r="R326" s="25">
        <f t="array" aca="1" ref="R326" ca="1">INDEX('Lorri 401b'!L:L,MATCH('Retirement Calculator'!A326,'Lorri 401b'!N:N,0),0)</f>
        <v>4280720.8755018907</v>
      </c>
      <c r="S326" s="25">
        <f t="shared" ca="1" si="267"/>
        <v>5765818.1318693655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1483356.0226309367</v>
      </c>
      <c r="R327" s="25">
        <f t="array" aca="1" ref="R327" ca="1">INDEX('Lorri 401b'!L:L,MATCH('Retirement Calculator'!A327,'Lorri 401b'!N:N,0),0)</f>
        <v>4278105.153904967</v>
      </c>
      <c r="S327" s="25">
        <f t="shared" ca="1" si="267"/>
        <v>5761461.1765359035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1481607.5337538295</v>
      </c>
      <c r="R328" s="25">
        <f t="array" aca="1" ref="R328" ca="1">INDEX('Lorri 401b'!L:L,MATCH('Retirement Calculator'!A328,'Lorri 401b'!N:N,0),0)</f>
        <v>4275478.5334680565</v>
      </c>
      <c r="S328" s="25">
        <f t="shared" ca="1" si="267"/>
        <v>5757086.0672218855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1479851.7595064009</v>
      </c>
      <c r="R329" s="25">
        <f t="array" aca="1" ref="R329" ca="1">INDEX('Lorri 401b'!L:L,MATCH('Retirement Calculator'!A329,'Lorri 401b'!N:N,0),0)</f>
        <v>4272840.9687793255</v>
      </c>
      <c r="S329" s="25">
        <f t="shared" ca="1" si="267"/>
        <v>5752692.7282857262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1478088.6695329414</v>
      </c>
      <c r="R330" s="25">
        <f t="array" aca="1" ref="R330" ca="1">INDEX('Lorri 401b'!L:L,MATCH('Retirement Calculator'!A330,'Lorri 401b'!N:N,0),0)</f>
        <v>4270192.4142377246</v>
      </c>
      <c r="S330" s="25">
        <f t="shared" ca="1" si="267"/>
        <v>5748281.0837706663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1476318.2333512593</v>
      </c>
      <c r="R331" s="25">
        <f t="array" aca="1" ref="R331" ca="1">INDEX('Lorri 401b'!L:L,MATCH('Retirement Calculator'!A331,'Lorri 401b'!N:N,0),0)</f>
        <v>4267532.8240522007</v>
      </c>
      <c r="S331" s="25">
        <f t="shared" ca="1" si="267"/>
        <v>5743851.0574034601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1474540.4203521532</v>
      </c>
      <c r="R332" s="25">
        <f t="array" aca="1" ref="R332" ca="1">INDEX('Lorri 401b'!L:L,MATCH('Retirement Calculator'!A332,'Lorri 401b'!N:N,0),0)</f>
        <v>4264862.152240904</v>
      </c>
      <c r="S332" s="25">
        <f t="shared" ca="1" si="267"/>
        <v>5739402.5725930575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1472755.1997988843</v>
      </c>
      <c r="R333" s="25">
        <f t="array" aca="1" ref="R333" ca="1">INDEX('Lorri 401b'!L:L,MATCH('Retirement Calculator'!A333,'Lorri 401b'!N:N,0),0)</f>
        <v>4262180.3526303936</v>
      </c>
      <c r="S333" s="25">
        <f t="shared" ca="1" si="267"/>
        <v>5734935.5524292774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1470962.5408266436</v>
      </c>
      <c r="R334" s="25">
        <f t="array" aca="1" ref="R334" ca="1">INDEX('Lorri 401b'!L:L,MATCH('Retirement Calculator'!A334,'Lorri 401b'!N:N,0),0)</f>
        <v>4259487.3788548391</v>
      </c>
      <c r="S334" s="25">
        <f t="shared" ca="1" si="267"/>
        <v>5730449.9196814829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1469162.4124420185</v>
      </c>
      <c r="R335" s="25">
        <f t="array" aca="1" ref="R335" ca="1">INDEX('Lorri 401b'!L:L,MATCH('Retirement Calculator'!A335,'Lorri 401b'!N:N,0),0)</f>
        <v>4256783.1843552198</v>
      </c>
      <c r="S335" s="25">
        <f t="shared" ca="1" si="267"/>
        <v>5725945.5967972381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1467354.7835224574</v>
      </c>
      <c r="R336" s="25">
        <f t="array" aca="1" ref="R336" ca="1">INDEX('Lorri 401b'!L:L,MATCH('Retirement Calculator'!A336,'Lorri 401b'!N:N,0),0)</f>
        <v>4254067.7223785184</v>
      </c>
      <c r="S336" s="25">
        <f t="shared" ca="1" si="267"/>
        <v>5721422.5059009753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1465539.6228157314</v>
      </c>
      <c r="R337" s="25">
        <f t="array" aca="1" ref="R337" ca="1">INDEX('Lorri 401b'!L:L,MATCH('Retirement Calculator'!A337,'Lorri 401b'!N:N,0),0)</f>
        <v>4251340.9459769148</v>
      </c>
      <c r="S337" s="25">
        <f t="shared" ca="1" si="267"/>
        <v>5716880.5687926468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1463716.8989393942</v>
      </c>
      <c r="R338" s="25">
        <f t="array" aca="1" ref="R338" ca="1">INDEX('Lorri 401b'!L:L,MATCH('Retirement Calculator'!A338,'Lorri 401b'!N:N,0),0)</f>
        <v>4248602.8080069711</v>
      </c>
      <c r="S338" s="25">
        <f t="shared" ca="1" si="267"/>
        <v>5712319.7069463655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1461886.5803802388</v>
      </c>
      <c r="R339" s="25">
        <f t="array" aca="1" ref="R339" ca="1">INDEX('Lorri 401b'!L:L,MATCH('Retirement Calculator'!A339,'Lorri 401b'!N:N,0),0)</f>
        <v>4245853.2611288186</v>
      </c>
      <c r="S339" s="25">
        <f t="shared" ca="1" si="267"/>
        <v>5707739.8415090572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1460048.6354937537</v>
      </c>
      <c r="R340" s="25">
        <f t="array" aca="1" ref="R340" ca="1">INDEX('Lorri 401b'!L:L,MATCH('Retirement Calculator'!A340,'Lorri 401b'!N:N,0),0)</f>
        <v>4243092.2578053409</v>
      </c>
      <c r="S340" s="25">
        <f t="shared" ca="1" si="267"/>
        <v>5703140.8932990944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1458203.0325035749</v>
      </c>
      <c r="R341" s="25">
        <f t="array" aca="1" ref="R341" ca="1">INDEX('Lorri 401b'!L:L,MATCH('Retirement Calculator'!A341,'Lorri 401b'!N:N,0),0)</f>
        <v>4240319.750301349</v>
      </c>
      <c r="S341" s="25">
        <f t="shared" ca="1" si="267"/>
        <v>5698522.7828049241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1456349.7395009368</v>
      </c>
      <c r="R342" s="25">
        <f t="array" aca="1" ref="R342" ca="1">INDEX('Lorri 401b'!L:L,MATCH('Retirement Calculator'!A342,'Lorri 401b'!N:N,0),0)</f>
        <v>4237535.6906827567</v>
      </c>
      <c r="S342" s="25">
        <f t="shared" ca="1" si="267"/>
        <v>5693885.4301836938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1454488.7244441214</v>
      </c>
      <c r="R343" s="25">
        <f t="array" aca="1" ref="R343" ca="1">INDEX('Lorri 401b'!L:L,MATCH('Retirement Calculator'!A343,'Lorri 401b'!N:N,0),0)</f>
        <v>4234740.0308157541</v>
      </c>
      <c r="S343" s="25">
        <f t="shared" ca="1" si="267"/>
        <v>5689228.7552598752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1452619.9551579023</v>
      </c>
      <c r="R344" s="25">
        <f t="array" aca="1" ref="R344" ca="1">INDEX('Lorri 401b'!L:L,MATCH('Retirement Calculator'!A344,'Lorri 401b'!N:N,0),0)</f>
        <v>4231932.7223659717</v>
      </c>
      <c r="S344" s="25">
        <f t="shared" ca="1" si="267"/>
        <v>5684552.6775238737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1450743.3993329909</v>
      </c>
      <c r="R345" s="25">
        <f t="array" aca="1" ref="R345" ca="1">INDEX('Lorri 401b'!L:L,MATCH('Retirement Calculator'!A345,'Lorri 401b'!N:N,0),0)</f>
        <v>4229113.7167976489</v>
      </c>
      <c r="S345" s="25">
        <f t="shared" ca="1" si="267"/>
        <v>5679857.1161306398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1448859.0245254755</v>
      </c>
      <c r="R346" s="25">
        <f t="array" aca="1" ref="R346" ca="1">INDEX('Lorri 401b'!L:L,MATCH('Retirement Calculator'!A346,'Lorri 401b'!N:N,0),0)</f>
        <v>4226282.9653727915</v>
      </c>
      <c r="S346" s="25">
        <f t="shared" ca="1" si="267"/>
        <v>5675141.9898982672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1446966.7981562621</v>
      </c>
      <c r="R347" s="25">
        <f t="array" aca="1" ref="R347" ca="1">INDEX('Lorri 401b'!L:L,MATCH('Retirement Calculator'!A347,'Lorri 401b'!N:N,0),0)</f>
        <v>4223440.4191503301</v>
      </c>
      <c r="S347" s="25">
        <f t="shared" ca="1" si="267"/>
        <v>5670407.2173065925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1445066.6875105104</v>
      </c>
      <c r="R348" s="25">
        <f t="array" aca="1" ref="R348" ca="1">INDEX('Lorri 401b'!L:L,MATCH('Retirement Calculator'!A348,'Lorri 401b'!N:N,0),0)</f>
        <v>4220586.028985275</v>
      </c>
      <c r="S348" s="25">
        <f t="shared" ca="1" si="267"/>
        <v>5665652.7164957859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1443158.659737068</v>
      </c>
      <c r="R349" s="25">
        <f t="array" aca="1" ref="R349" ca="1">INDEX('Lorri 401b'!L:L,MATCH('Retirement Calculator'!A349,'Lorri 401b'!N:N,0),0)</f>
        <v>4217719.7455278654</v>
      </c>
      <c r="S349" s="25">
        <f t="shared" ca="1" si="267"/>
        <v>5660878.4052649336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1441242.6818479029</v>
      </c>
      <c r="R350" s="25">
        <f t="array" aca="1" ref="R350" ca="1">INDEX('Lorri 401b'!L:L,MATCH('Retirement Calculator'!A350,'Lorri 401b'!N:N,0),0)</f>
        <v>4214841.5192227168</v>
      </c>
      <c r="S350" s="25">
        <f t="shared" ca="1" si="267"/>
        <v>5656084.2010706197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1439318.720717533</v>
      </c>
      <c r="R351" s="25">
        <f t="array" aca="1" ref="R351" ca="1">INDEX('Lorri 401b'!L:L,MATCH('Retirement Calculator'!A351,'Lorri 401b'!N:N,0),0)</f>
        <v>4211951.300307964</v>
      </c>
      <c r="S351" s="25">
        <f t="shared" ca="1" si="267"/>
        <v>5651270.0210254975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1437386.7430824533</v>
      </c>
      <c r="R352" s="25">
        <f t="array" aca="1" ref="R352" ca="1">INDEX('Lorri 401b'!L:L,MATCH('Retirement Calculator'!A352,'Lorri 401b'!N:N,0),0)</f>
        <v>4209049.0388143994</v>
      </c>
      <c r="S352" s="25">
        <f t="shared" ca="1" si="267"/>
        <v>5646435.7818968529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1435446.7155405607</v>
      </c>
      <c r="R353" s="25">
        <f t="array" aca="1" ref="R353" ca="1">INDEX('Lorri 401b'!L:L,MATCH('Retirement Calculator'!A353,'Lorri 401b'!N:N,0),0)</f>
        <v>4206134.6845646119</v>
      </c>
      <c r="S353" s="25">
        <f t="shared" ca="1" si="267"/>
        <v>5641581.4001051728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1433498.6045505768</v>
      </c>
      <c r="R354" s="25">
        <f t="array" aca="1" ref="R354" ca="1">INDEX('Lorri 401b'!L:L,MATCH('Retirement Calculator'!A354,'Lorri 401b'!N:N,0),0)</f>
        <v>4203208.1871721167</v>
      </c>
      <c r="S354" s="25">
        <f t="shared" ca="1" si="267"/>
        <v>5636706.7917226935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1431542.3764314679</v>
      </c>
      <c r="R355" s="25">
        <f t="array" aca="1" ref="R355" ca="1">INDEX('Lorri 401b'!L:L,MATCH('Retirement Calculator'!A355,'Lorri 401b'!N:N,0),0)</f>
        <v>4200269.4960404858</v>
      </c>
      <c r="S355" s="25">
        <f t="shared" ca="1" si="267"/>
        <v>5631811.8724719537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1429577.9973618628</v>
      </c>
      <c r="R356" s="25">
        <f t="array" aca="1" ref="R356" ca="1">INDEX('Lorri 401b'!L:L,MATCH('Retirement Calculator'!A356,'Lorri 401b'!N:N,0),0)</f>
        <v>4197318.5603624731</v>
      </c>
      <c r="S356" s="25">
        <f t="shared" ca="1" si="267"/>
        <v>5626896.5577243362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1427605.4333794678</v>
      </c>
      <c r="R357" s="25">
        <f t="array" aca="1" ref="R357" ca="1">INDEX('Lorri 401b'!L:L,MATCH('Retirement Calculator'!A357,'Lorri 401b'!N:N,0),0)</f>
        <v>4194355.3291191356</v>
      </c>
      <c r="S357" s="25">
        <f t="shared" ca="1" si="267"/>
        <v>5621960.7624986032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1425624.6503804794</v>
      </c>
      <c r="R358" s="25">
        <f t="array" aca="1" ref="R358" ca="1">INDEX('Lorri 401b'!L:L,MATCH('Retirement Calculator'!A358,'Lorri 401b'!N:N,0),0)</f>
        <v>4191379.7510789507</v>
      </c>
      <c r="S358" s="25">
        <f t="shared" ca="1" si="267"/>
        <v>5617004.4014594303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1423635.6141189951</v>
      </c>
      <c r="R359" s="25">
        <f t="array" aca="1" ref="R359" ca="1">INDEX('Lorri 401b'!L:L,MATCH('Retirement Calculator'!A359,'Lorri 401b'!N:N,0),0)</f>
        <v>4188391.774796932</v>
      </c>
      <c r="S359" s="25">
        <f t="shared" ca="1" si="267"/>
        <v>5612027.3889159271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1421638.2902064214</v>
      </c>
      <c r="R360" s="25">
        <f t="array" aca="1" ref="R360" ca="1">INDEX('Lorri 401b'!L:L,MATCH('Retirement Calculator'!A360,'Lorri 401b'!N:N,0),0)</f>
        <v>4185391.3486137381</v>
      </c>
      <c r="S360" s="25">
        <f t="shared" ca="1" si="267"/>
        <v>5607029.6388201592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1419632.6441108787</v>
      </c>
      <c r="R361" s="25">
        <f t="array" aca="1" ref="R361" ca="1">INDEX('Lorri 401b'!L:L,MATCH('Retirement Calculator'!A361,'Lorri 401b'!N:N,0),0)</f>
        <v>4182378.4206547807</v>
      </c>
      <c r="S361" s="25">
        <f t="shared" ca="1" si="267"/>
        <v>5602011.0647656592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1417618.6411566045</v>
      </c>
      <c r="R362" s="25">
        <f t="array" aca="1" ref="R362" ca="1">INDEX('Lorri 401b'!L:L,MATCH('Retirement Calculator'!A362,'Lorri 401b'!N:N,0),0)</f>
        <v>4179352.9388293279</v>
      </c>
      <c r="S362" s="25">
        <f t="shared" ca="1" si="267"/>
        <v>5596971.5799859324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1415596.2465233542</v>
      </c>
      <c r="R363" s="25">
        <f t="array" aca="1" ref="R363" ca="1">INDEX('Lorri 401b'!L:L,MATCH('Retirement Calculator'!A363,'Lorri 401b'!N:N,0),0)</f>
        <v>4176314.8508296022</v>
      </c>
      <c r="S363" s="25">
        <f t="shared" ca="1" si="267"/>
        <v>5591911.0973529564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1413565.4252457987</v>
      </c>
      <c r="R364" s="25">
        <f t="array" aca="1" ref="R364" ca="1">INDEX('Lorri 401b'!L:L,MATCH('Retirement Calculator'!A364,'Lorri 401b'!N:N,0),0)</f>
        <v>4173264.1041298779</v>
      </c>
      <c r="S364" s="25">
        <f t="shared" ca="1" si="267"/>
        <v>5586829.5293756761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1411526.1422129199</v>
      </c>
      <c r="R365" s="25">
        <f t="array" aca="1" ref="R365" ca="1">INDEX('Lorri 401b'!L:L,MATCH('Retirement Calculator'!A365,'Lorri 401b'!N:N,0),0)</f>
        <v>4170200.6459855712</v>
      </c>
      <c r="S365" s="25">
        <f t="shared" ca="1" si="267"/>
        <v>5581726.7881984916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1409478.3621674043</v>
      </c>
      <c r="R366" s="25">
        <f t="array" aca="1" ref="R366" ca="1">INDEX('Lorri 401b'!L:L,MATCH('Retirement Calculator'!A366,'Lorri 401b'!N:N,0),0)</f>
        <v>4167124.4234323297</v>
      </c>
      <c r="S366" s="25">
        <f t="shared" ca="1" si="267"/>
        <v>5576602.7855997337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1407422.0497050323</v>
      </c>
      <c r="R367" s="25">
        <f t="array" aca="1" ref="R367" ca="1">INDEX('Lorri 401b'!L:L,MATCH('Retirement Calculator'!A367,'Lorri 401b'!N:N,0),0)</f>
        <v>4164035.3832851164</v>
      </c>
      <c r="S367" s="25">
        <f t="shared" ca="1" si="267"/>
        <v>5571457.4329901487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1405357.169274067</v>
      </c>
      <c r="R368" s="25">
        <f t="array" aca="1" ref="R368" ca="1">INDEX('Lorri 401b'!L:L,MATCH('Retirement Calculator'!A368,'Lorri 401b'!N:N,0),0)</f>
        <v>4160933.4721372901</v>
      </c>
      <c r="S368" s="25">
        <f t="shared" ca="1" si="267"/>
        <v>5566290.6414113566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1403283.6851746396</v>
      </c>
      <c r="R369" s="25">
        <f t="array" aca="1" ref="R369" ca="1">INDEX('Lorri 401b'!L:L,MATCH('Retirement Calculator'!A369,'Lorri 401b'!N:N,0),0)</f>
        <v>4157818.6363596809</v>
      </c>
      <c r="S369" s="25">
        <f t="shared" ca="1" si="267"/>
        <v>5561102.3215343207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1401201.5615581311</v>
      </c>
      <c r="R370" s="25">
        <f t="array" aca="1" ref="R370" ca="1">INDEX('Lorri 401b'!L:L,MATCH('Retirement Calculator'!A370,'Lorri 401b'!N:N,0),0)</f>
        <v>4154690.8220996652</v>
      </c>
      <c r="S370" s="25">
        <f t="shared" ca="1" si="267"/>
        <v>5555892.3836577963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1399110.7624265538</v>
      </c>
      <c r="R371" s="25">
        <f t="array" aca="1" ref="R371" ca="1">INDEX('Lorri 401b'!L:L,MATCH('Retirement Calculator'!A371,'Lorri 401b'!N:N,0),0)</f>
        <v>4151549.9752802327</v>
      </c>
      <c r="S371" s="25">
        <f t="shared" ca="1" si="267"/>
        <v>5550660.737706786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1397011.2516319281</v>
      </c>
      <c r="R372" s="25">
        <f t="array" aca="1" ref="R372" ca="1">INDEX('Lorri 401b'!L:L,MATCH('Retirement Calculator'!A372,'Lorri 401b'!N:N,0),0)</f>
        <v>4148396.0415990525</v>
      </c>
      <c r="S372" s="25">
        <f t="shared" ca="1" si="267"/>
        <v>5545407.2932309806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1394902.9928756584</v>
      </c>
      <c r="R373" s="25">
        <f t="array" aca="1" ref="R373" ca="1">INDEX('Lorri 401b'!L:L,MATCH('Retirement Calculator'!A373,'Lorri 401b'!N:N,0),0)</f>
        <v>4145228.9665275342</v>
      </c>
      <c r="S373" s="25">
        <f t="shared" ca="1" si="267"/>
        <v>5540131.9594031926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1392785.9497079041</v>
      </c>
      <c r="R374" s="25">
        <f t="array" aca="1" ref="R374" ca="1">INDEX('Lorri 401b'!L:L,MATCH('Retirement Calculator'!A374,'Lorri 401b'!N:N,0),0)</f>
        <v>4142048.6953098844</v>
      </c>
      <c r="S374" s="25">
        <f t="shared" ca="1" si="267"/>
        <v>5534834.6450177887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1390660.0855269509</v>
      </c>
      <c r="R375" s="25">
        <f t="array" aca="1" ref="R375" ca="1">INDEX('Lorri 401b'!L:L,MATCH('Retirement Calculator'!A375,'Lorri 401b'!N:N,0),0)</f>
        <v>4138855.1729621612</v>
      </c>
      <c r="S375" s="25">
        <f t="shared" ca="1" si="267"/>
        <v>5529515.2584891124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1388525.3635785771</v>
      </c>
      <c r="R376" s="25">
        <f t="array" aca="1" ref="R376" ca="1">INDEX('Lorri 401b'!L:L,MATCH('Retirement Calculator'!A376,'Lorri 401b'!N:N,0),0)</f>
        <v>4135648.3442713222</v>
      </c>
      <c r="S376" s="25">
        <f t="shared" ca="1" si="267"/>
        <v>5524173.7078498993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1386381.7469554183</v>
      </c>
      <c r="R377" s="25">
        <f t="array" aca="1" ref="R377" ca="1">INDEX('Lorri 401b'!L:L,MATCH('Retirement Calculator'!A377,'Lorri 401b'!N:N,0),0)</f>
        <v>4132428.1537942714</v>
      </c>
      <c r="S377" s="25">
        <f t="shared" ca="1" si="267"/>
        <v>5518809.9007496899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1384229.1985963297</v>
      </c>
      <c r="R378" s="25">
        <f t="array" aca="1" ref="R378" ca="1">INDEX('Lorri 401b'!L:L,MATCH('Retirement Calculator'!A378,'Lorri 401b'!N:N,0),0)</f>
        <v>4129194.5458568996</v>
      </c>
      <c r="S378" s="25">
        <f t="shared" ca="1" si="267"/>
        <v>5513423.744453229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1382067.681285745</v>
      </c>
      <c r="R379" s="25">
        <f t="array" aca="1" ref="R379" ca="1">INDEX('Lorri 401b'!L:L,MATCH('Retirement Calculator'!A379,'Lorri 401b'!N:N,0),0)</f>
        <v>4125947.4645531219</v>
      </c>
      <c r="S379" s="25">
        <f t="shared" ca="1" si="267"/>
        <v>5508015.1458388669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1379897.1576530328</v>
      </c>
      <c r="R380" s="25">
        <f t="array" aca="1" ref="R380" ca="1">INDEX('Lorri 401b'!L:L,MATCH('Retirement Calculator'!A380,'Lorri 401b'!N:N,0),0)</f>
        <v>4122686.8537439122</v>
      </c>
      <c r="S380" s="25">
        <f t="shared" ca="1" si="267"/>
        <v>5502584.0113969445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1377717.590171851</v>
      </c>
      <c r="R381" s="25">
        <f t="array" aca="1" ref="R381" ca="1">INDEX('Lorri 401b'!L:L,MATCH('Retirement Calculator'!A381,'Lorri 401b'!N:N,0),0)</f>
        <v>4119412.6570563307</v>
      </c>
      <c r="S381" s="25">
        <f t="shared" ca="1" si="267"/>
        <v>5497130.2472281819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1375528.9411594975</v>
      </c>
      <c r="R382" s="25">
        <f t="array" aca="1" ref="R382" ca="1">INDEX('Lorri 401b'!L:L,MATCH('Retirement Calculator'!A382,'Lorri 401b'!N:N,0),0)</f>
        <v>4116124.8178825509</v>
      </c>
      <c r="S382" s="25">
        <f t="shared" ca="1" si="267"/>
        <v>5491653.7590420488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1373331.1727762592</v>
      </c>
      <c r="R383" s="25">
        <f t="array" aca="1" ref="R383" ca="1">INDEX('Lorri 401b'!L:L,MATCH('Retirement Calculator'!A383,'Lorri 401b'!N:N,0),0)</f>
        <v>4112823.2793788803</v>
      </c>
      <c r="S383" s="25">
        <f t="shared" ca="1" si="267"/>
        <v>5486154.4521551393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1371124.2470247576</v>
      </c>
      <c r="R384" s="25">
        <f t="array" aca="1" ref="R384" ca="1">INDEX('Lorri 401b'!L:L,MATCH('Retirement Calculator'!A384,'Lorri 401b'!N:N,0),0)</f>
        <v>4109507.9844647776</v>
      </c>
      <c r="S384" s="25">
        <f t="shared" ca="1" si="267"/>
        <v>5480632.2314895354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1368908.1257492912</v>
      </c>
      <c r="R385" s="25">
        <f t="array" aca="1" ref="R385" ca="1">INDEX('Lorri 401b'!L:L,MATCH('Retirement Calculator'!A385,'Lorri 401b'!N:N,0),0)</f>
        <v>4106178.8758218666</v>
      </c>
      <c r="S385" s="25">
        <f t="shared" ca="1" si="267"/>
        <v>5475087.0015711579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1366682.7706351771</v>
      </c>
      <c r="R386" s="25">
        <f t="array" aca="1" ref="R386" ca="1">INDEX('Lorri 401b'!L:L,MATCH('Retirement Calculator'!A386,'Lorri 401b'!N:N,0),0)</f>
        <v>4102835.8958929433</v>
      </c>
      <c r="S386" s="25">
        <f t="shared" ca="1" si="267"/>
        <v>5469518.6665281206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1364448.1432080877</v>
      </c>
      <c r="R387" s="25">
        <f t="array" aca="1" ref="R387" ca="1">INDEX('Lorri 401b'!L:L,MATCH('Retirement Calculator'!A387,'Lorri 401b'!N:N,0),0)</f>
        <v>4099478.9868809828</v>
      </c>
      <c r="S387" s="25">
        <f t="shared" ca="1" si="267"/>
        <v>5463927.1300890706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1362204.2048333853</v>
      </c>
      <c r="R388" s="25">
        <f t="array" aca="1" ref="R388" ca="1">INDEX('Lorri 401b'!L:L,MATCH('Retirement Calculator'!A388,'Lorri 401b'!N:N,0),0)</f>
        <v>4096108.0907481392</v>
      </c>
      <c r="S388" s="25">
        <f t="shared" ca="1" si="267"/>
        <v>5458312.2955815243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1359950.916715455</v>
      </c>
      <c r="R389" s="25">
        <f t="array" aca="1" ref="R389" ca="1">INDEX('Lorri 401b'!L:L,MATCH('Retirement Calculator'!A389,'Lorri 401b'!N:N,0),0)</f>
        <v>4092723.1492147418</v>
      </c>
      <c r="S389" s="25">
        <f t="shared" ca="1" si="267"/>
        <v>5452674.065930197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1357688.2398970332</v>
      </c>
      <c r="R390" s="25">
        <f t="array" aca="1" ref="R390" ca="1">INDEX('Lorri 401b'!L:L,MATCH('Retirement Calculator'!A390,'Lorri 401b'!N:N,0),0)</f>
        <v>4089324.1037582885</v>
      </c>
      <c r="S390" s="25">
        <f t="shared" ca="1" si="267"/>
        <v>5447012.3436553217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1355416.1352585347</v>
      </c>
      <c r="R391" s="25">
        <f t="array" aca="1" ref="R391" ca="1">INDEX('Lorri 401b'!L:L,MATCH('Retirement Calculator'!A391,'Lorri 401b'!N:N,0),0)</f>
        <v>4085910.8956124336</v>
      </c>
      <c r="S391" s="25">
        <f t="shared" ca="1" si="267"/>
        <v>5441327.0308709685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1353134.5635173758</v>
      </c>
      <c r="R392" s="25">
        <f t="array" aca="1" ref="R392" ca="1">INDEX('Lorri 401b'!L:L,MATCH('Retirement Calculator'!A392,'Lorri 401b'!N:N,0),0)</f>
        <v>4082483.4657659708</v>
      </c>
      <c r="S392" s="25">
        <f t="shared" ca="1" si="267"/>
        <v>5435618.0292833466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1350843.4852272954</v>
      </c>
      <c r="R393" s="25">
        <f t="array" aca="1" ref="R393" ca="1">INDEX('Lorri 401b'!L:L,MATCH('Retirement Calculator'!A393,'Lorri 401b'!N:N,0),0)</f>
        <v>4079041.7549618143</v>
      </c>
      <c r="S393" s="25">
        <f t="shared" ca="1" si="267"/>
        <v>5429885.2401891099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1348542.8607776731</v>
      </c>
      <c r="R394" s="25">
        <f t="array" aca="1" ref="R394" ca="1">INDEX('Lorri 401b'!L:L,MATCH('Retirement Calculator'!A394,'Lorri 401b'!N:N,0),0)</f>
        <v>4075585.7036959738</v>
      </c>
      <c r="S394" s="25">
        <f t="shared" ca="1" si="267"/>
        <v>5424128.5644736467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1346232.6503928439</v>
      </c>
      <c r="R395" s="25">
        <f t="array" aca="1" ref="R395" ca="1">INDEX('Lorri 401b'!L:L,MATCH('Retirement Calculator'!A395,'Lorri 401b'!N:N,0),0)</f>
        <v>4072115.2522165258</v>
      </c>
      <c r="S395" s="25">
        <f t="shared" ca="1" si="267"/>
        <v>5418347.9026093697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1343912.8141314113</v>
      </c>
      <c r="R396" s="25">
        <f t="array" aca="1" ref="R396" ca="1">INDEX('Lorri 401b'!L:L,MATCH('Retirement Calculator'!A396,'Lorri 401b'!N:N,0),0)</f>
        <v>4068630.3405225803</v>
      </c>
      <c r="S396" s="25">
        <f t="shared" ca="1" si="267"/>
        <v>5412543.1546539916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1341583.311885556</v>
      </c>
      <c r="R397" s="25">
        <f t="array" aca="1" ref="R397" ca="1">INDEX('Lorri 401b'!L:L,MATCH('Retirement Calculator'!A397,'Lorri 401b'!N:N,0),0)</f>
        <v>4065130.9083632431</v>
      </c>
      <c r="S397" s="25">
        <f t="shared" ca="1" si="267"/>
        <v>5406714.2202487988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1339244.1033803429</v>
      </c>
      <c r="R398" s="25">
        <f t="array" aca="1" ref="R398" ca="1">INDEX('Lorri 401b'!L:L,MATCH('Retirement Calculator'!A398,'Lorri 401b'!N:N,0),0)</f>
        <v>4061616.8952365755</v>
      </c>
      <c r="S398" s="25">
        <f t="shared" ca="1" si="267"/>
        <v>5400860.9986169189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1336895.1481730249</v>
      </c>
      <c r="R399" s="25">
        <f t="array" aca="1" ref="R399" ca="1">INDEX('Lorri 401b'!L:L,MATCH('Retirement Calculator'!A399,'Lorri 401b'!N:N,0),0)</f>
        <v>4058088.2403885466</v>
      </c>
      <c r="S399" s="25">
        <f t="shared" ca="1" si="267"/>
        <v>5394983.388561571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1334536.4056523431</v>
      </c>
      <c r="R400" s="25">
        <f t="array" aca="1" ref="R400" ca="1">INDEX('Lorri 401b'!L:L,MATCH('Retirement Calculator'!A400,'Lorri 401b'!N:N,0),0)</f>
        <v>4054544.8828119845</v>
      </c>
      <c r="S400" s="25">
        <f t="shared" ca="1" si="267"/>
        <v>5389081.2884643273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1332167.8350378249</v>
      </c>
      <c r="R401" s="25">
        <f t="array" aca="1" ref="R401" ca="1">INDEX('Lorri 401b'!L:L,MATCH('Retirement Calculator'!A401,'Lorri 401b'!N:N,0),0)</f>
        <v>4050986.7612455199</v>
      </c>
      <c r="S401" s="25">
        <f t="shared" ca="1" si="267"/>
        <v>5383154.5962833446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1329789.3953790797</v>
      </c>
      <c r="R402" s="25">
        <f t="array" aca="1" ref="R402" ca="1">INDEX('Lorri 401b'!L:L,MATCH('Retirement Calculator'!A402,'Lorri 401b'!N:N,0),0)</f>
        <v>4047413.8141725282</v>
      </c>
      <c r="S402" s="25">
        <f t="shared" ca="1" si="267"/>
        <v>5377203.2095516082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1327401.0455550898</v>
      </c>
      <c r="R403" s="25">
        <f t="array" aca="1" ref="R403" ca="1">INDEX('Lorri 401b'!L:L,MATCH('Retirement Calculator'!A403,'Lorri 401b'!N:N,0),0)</f>
        <v>4043825.9798200657</v>
      </c>
      <c r="S403" s="25">
        <f t="shared" ca="1" si="267"/>
        <v>5371227.0253751557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1325002.7442734998</v>
      </c>
      <c r="R404" s="25">
        <f t="array" aca="1" ref="R404" ca="1">INDEX('Lorri 401b'!L:L,MATCH('Retirement Calculator'!A404,'Lorri 401b'!N:N,0),0)</f>
        <v>4040223.1961578014</v>
      </c>
      <c r="S404" s="25">
        <f t="shared" ca="1" si="267"/>
        <v>5365225.9404313015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1322594.4500699032</v>
      </c>
      <c r="R405" s="25">
        <f t="array" aca="1" ref="R405" ca="1">INDEX('Lorri 401b'!L:L,MATCH('Retirement Calculator'!A405,'Lorri 401b'!N:N,0),0)</f>
        <v>4036605.4008969446</v>
      </c>
      <c r="S405" s="25">
        <f t="shared" ca="1" si="267"/>
        <v>5359199.8509668475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1320176.1213071248</v>
      </c>
      <c r="R406" s="25">
        <f t="array" aca="1" ref="R406" ca="1">INDEX('Lorri 401b'!L:L,MATCH('Retirement Calculator'!A406,'Lorri 401b'!N:N,0),0)</f>
        <v>4032972.5314891674</v>
      </c>
      <c r="S406" s="25">
        <f t="shared" ca="1" si="267"/>
        <v>5353148.6527962927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1317747.7161745017</v>
      </c>
      <c r="R407" s="25">
        <f t="array" aca="1" ref="R407" ca="1">INDEX('Lorri 401b'!L:L,MATCH('Retirement Calculator'!A407,'Lorri 401b'!N:N,0),0)</f>
        <v>4029324.5251255245</v>
      </c>
      <c r="S407" s="25">
        <f t="shared" ca="1" si="267"/>
        <v>5347072.241300026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1315309.1926871594</v>
      </c>
      <c r="R408" s="25">
        <f t="array" aca="1" ref="R408" ca="1">INDEX('Lorri 401b'!L:L,MATCH('Retirement Calculator'!A408,'Lorri 401b'!N:N,0),0)</f>
        <v>4025661.3187353662</v>
      </c>
      <c r="S408" s="25">
        <f t="shared" ca="1" si="267"/>
        <v>5340970.5114225261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1312860.5086852864</v>
      </c>
      <c r="R409" s="25">
        <f t="array" aca="1" ref="R409" ca="1">INDEX('Lorri 401b'!L:L,MATCH('Retirement Calculator'!A409,'Lorri 401b'!N:N,0),0)</f>
        <v>4021982.8489852492</v>
      </c>
      <c r="S409" s="25">
        <f t="shared" ca="1" si="267"/>
        <v>5334843.3576705353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1310401.6218334057</v>
      </c>
      <c r="R410" s="25">
        <f t="array" aca="1" ref="R410" ca="1">INDEX('Lorri 401b'!L:L,MATCH('Retirement Calculator'!A410,'Lorri 401b'!N:N,0),0)</f>
        <v>4018289.0522778397</v>
      </c>
      <c r="S410" s="25">
        <f t="shared" ca="1" si="267"/>
        <v>5328690.6741112452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1307932.489619642</v>
      </c>
      <c r="R411" s="25">
        <f t="array" aca="1" ref="R411" ca="1">INDEX('Lorri 401b'!L:L,MATCH('Retirement Calculator'!A411,'Lorri 401b'!N:N,0),0)</f>
        <v>4014579.864750816</v>
      </c>
      <c r="S411" s="25">
        <f t="shared" ca="1" si="267"/>
        <v>5322512.3543704581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1305453.0693549877</v>
      </c>
      <c r="R412" s="25">
        <f t="array" aca="1" ref="R412" ca="1">INDEX('Lorri 401b'!L:L,MATCH('Retirement Calculator'!A412,'Lorri 401b'!N:N,0),0)</f>
        <v>4010855.2222757633</v>
      </c>
      <c r="S412" s="25">
        <f t="shared" ca="1" si="267"/>
        <v>5316308.2916307505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1302963.318172564</v>
      </c>
      <c r="R413" s="25">
        <f t="array" aca="1" ref="R413" ca="1">INDEX('Lorri 401b'!L:L,MATCH('Retirement Calculator'!A413,'Lorri 401b'!N:N,0),0)</f>
        <v>4007115.0604570643</v>
      </c>
      <c r="S413" s="25">
        <f t="shared" ca="1" si="267"/>
        <v>5310078.3786296286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1300463.1930268803</v>
      </c>
      <c r="R414" s="25">
        <f t="array" aca="1" ref="R414" ca="1">INDEX('Lorri 401b'!L:L,MATCH('Retirement Calculator'!A414,'Lorri 401b'!N:N,0),0)</f>
        <v>4003359.3146307874</v>
      </c>
      <c r="S414" s="25">
        <f t="shared" ca="1" si="267"/>
        <v>5303822.5076576676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1297952.6506930895</v>
      </c>
      <c r="R415" s="25">
        <f t="array" aca="1" ref="R415" ca="1">INDEX('Lorri 401b'!L:L,MATCH('Retirement Calculator'!A415,'Lorri 401b'!N:N,0),0)</f>
        <v>3999587.9198635677</v>
      </c>
      <c r="S415" s="25">
        <f t="shared" ca="1" si="267"/>
        <v>5297540.5705566574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1295431.6477662411</v>
      </c>
      <c r="R416" s="25">
        <f t="array" aca="1" ref="R416" ca="1">INDEX('Lorri 401b'!L:L,MATCH('Retirement Calculator'!A416,'Lorri 401b'!N:N,0),0)</f>
        <v>3995800.8109514848</v>
      </c>
      <c r="S416" s="25">
        <f t="shared" ca="1" si="267"/>
        <v>5291232.4587177262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1292900.1406605309</v>
      </c>
      <c r="R417" s="25">
        <f t="array" aca="1" ref="R417" ca="1">INDEX('Lorri 401b'!L:L,MATCH('Retirement Calculator'!A417,'Lorri 401b'!N:N,0),0)</f>
        <v>3991997.9224189348</v>
      </c>
      <c r="S417" s="25">
        <f t="shared" ca="1" si="267"/>
        <v>5284898.0630794652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1290358.0856085469</v>
      </c>
      <c r="R418" s="25">
        <f t="array" aca="1" ref="R418" ca="1">INDEX('Lorri 401b'!L:L,MATCH('Retirement Calculator'!A418,'Lorri 401b'!N:N,0),0)</f>
        <v>3988179.1885174992</v>
      </c>
      <c r="S418" s="25">
        <f t="shared" ca="1" si="267"/>
        <v>5278537.2741260463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1287805.4386605129</v>
      </c>
      <c r="R419" s="25">
        <f t="array" aca="1" ref="R419" ca="1">INDEX('Lorri 401b'!L:L,MATCH('Retirement Calculator'!A419,'Lorri 401b'!N:N,0),0)</f>
        <v>3984344.5432248078</v>
      </c>
      <c r="S419" s="25">
        <f t="shared" ca="1" si="267"/>
        <v>5272149.9818853205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1285242.1556835289</v>
      </c>
      <c r="R420" s="25">
        <f t="array" aca="1" ref="R420" ca="1">INDEX('Lorri 401b'!L:L,MATCH('Retirement Calculator'!A420,'Lorri 401b'!N:N,0),0)</f>
        <v>3980493.9202433964</v>
      </c>
      <c r="S420" s="25">
        <f t="shared" ca="1" si="267"/>
        <v>5265736.0759269251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1282668.1923608074</v>
      </c>
      <c r="R421" s="25">
        <f t="array" aca="1" ref="R421" ca="1">INDEX('Lorri 401b'!L:L,MATCH('Retirement Calculator'!A421,'Lorri 401b'!N:N,0),0)</f>
        <v>3976627.2529995628</v>
      </c>
      <c r="S421" s="25">
        <f t="shared" ca="1" si="267"/>
        <v>5259295.44536037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1280083.504190908</v>
      </c>
      <c r="R422" s="25">
        <f t="array" aca="1" ref="R422" ca="1">INDEX('Lorri 401b'!L:L,MATCH('Retirement Calculator'!A422,'Lorri 401b'!N:N,0),0)</f>
        <v>3972744.474642213</v>
      </c>
      <c r="S422" s="25">
        <f t="shared" ca="1" si="267"/>
        <v>5252827.9788331212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1277488.0464869672</v>
      </c>
      <c r="R423" s="25">
        <f t="array" aca="1" ref="R423" ca="1">INDEX('Lorri 401b'!L:L,MATCH('Retirement Calculator'!A423,'Lorri 401b'!N:N,0),0)</f>
        <v>3968845.5180417076</v>
      </c>
      <c r="S423" s="25">
        <f t="shared" ca="1" si="267"/>
        <v>5246333.5645286748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1274881.7743759267</v>
      </c>
      <c r="R424" s="25">
        <f t="array" aca="1" ref="R424" ca="1">INDEX('Lorri 401b'!L:L,MATCH('Retirement Calculator'!A424,'Lorri 401b'!N:N,0),0)</f>
        <v>3964930.3157887002</v>
      </c>
      <c r="S424" s="25">
        <f t="shared" ca="1" si="267"/>
        <v>5239812.0901646269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1272264.6427977569</v>
      </c>
      <c r="R425" s="25">
        <f t="array" aca="1" ref="R425" ca="1">INDEX('Lorri 401b'!L:L,MATCH('Retirement Calculator'!A425,'Lorri 401b'!N:N,0),0)</f>
        <v>3960998.8001929722</v>
      </c>
      <c r="S425" s="25">
        <f t="shared" ca="1" si="267"/>
        <v>5233263.4429907296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1269636.606504678</v>
      </c>
      <c r="R426" s="25">
        <f t="array" aca="1" ref="R426" ca="1">INDEX('Lorri 401b'!L:L,MATCH('Retirement Calculator'!A426,'Lorri 401b'!N:N,0),0)</f>
        <v>3957050.9032822619</v>
      </c>
      <c r="S426" s="25">
        <f t="shared" ca="1" si="267"/>
        <v>5226687.5097869402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1266997.620060378</v>
      </c>
      <c r="R427" s="25">
        <f t="array" aca="1" ref="R427" ca="1">INDEX('Lorri 401b'!L:L,MATCH('Retirement Calculator'!A427,'Lorri 401b'!N:N,0),0)</f>
        <v>3953086.55680109</v>
      </c>
      <c r="S427" s="25">
        <f t="shared" ca="1" si="267"/>
        <v>5220084.1768614678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1264347.6378392268</v>
      </c>
      <c r="R428" s="25">
        <f t="array" aca="1" ref="R428" ca="1">INDEX('Lorri 401b'!L:L,MATCH('Retirement Calculator'!A428,'Lorri 401b'!N:N,0),0)</f>
        <v>3949105.69220958</v>
      </c>
      <c r="S428" s="25">
        <f t="shared" ca="1" si="267"/>
        <v>5213453.330048807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1261686.6140254873</v>
      </c>
      <c r="R429" s="25">
        <f t="array" aca="1" ref="R429" ca="1">INDEX('Lorri 401b'!L:L,MATCH('Retirement Calculator'!A429,'Lorri 401b'!N:N,0),0)</f>
        <v>3945108.2406822722</v>
      </c>
      <c r="S429" s="25">
        <f t="shared" ca="1" si="267"/>
        <v>5206794.8547077598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1259014.502612524</v>
      </c>
      <c r="R430" s="25">
        <f t="array" aca="1" ref="R430" ca="1">INDEX('Lorri 401b'!L:L,MATCH('Retirement Calculator'!A430,'Lorri 401b'!N:N,0),0)</f>
        <v>3941094.1331069339</v>
      </c>
      <c r="S430" s="25">
        <f t="shared" ca="1" si="267"/>
        <v>5200108.6357194576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1256331.2574020068</v>
      </c>
      <c r="R431" s="25">
        <f t="array" aca="1" ref="R431" ca="1">INDEX('Lorri 401b'!L:L,MATCH('Retirement Calculator'!A431,'Lorri 401b'!N:N,0),0)</f>
        <v>3937063.3000833648</v>
      </c>
      <c r="S431" s="25">
        <f t="shared" ca="1" si="267"/>
        <v>5193394.5574853718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1253636.8320031124</v>
      </c>
      <c r="R432" s="25">
        <f t="array" aca="1" ref="R432" ca="1">INDEX('Lorri 401b'!L:L,MATCH('Retirement Calculator'!A432,'Lorri 401b'!N:N,0),0)</f>
        <v>3933015.6719221976</v>
      </c>
      <c r="S432" s="25">
        <f t="shared" ca="1" si="267"/>
        <v>5186652.5039253104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1250931.1798317225</v>
      </c>
      <c r="R433" s="25">
        <f t="array" aca="1" ref="R433" ca="1">INDEX('Lorri 401b'!L:L,MATCH('Retirement Calculator'!A433,'Lorri 401b'!N:N,0),0)</f>
        <v>3928951.1786436923</v>
      </c>
      <c r="S433" s="25">
        <f t="shared" ca="1" si="267"/>
        <v>5179882.358475415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1248214.2541096185</v>
      </c>
      <c r="R434" s="25">
        <f t="array" aca="1" ref="R434" ca="1">INDEX('Lorri 401b'!L:L,MATCH('Retirement Calculator'!A434,'Lorri 401b'!N:N,0),0)</f>
        <v>3924869.7499765265</v>
      </c>
      <c r="S434" s="25">
        <f t="shared" ca="1" si="267"/>
        <v>5173084.0040861452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1245486.0078636725</v>
      </c>
      <c r="R435" s="25">
        <f t="array" aca="1" ref="R435" ca="1">INDEX('Lorri 401b'!L:L,MATCH('Retirement Calculator'!A435,'Lorri 401b'!N:N,0),0)</f>
        <v>3920771.315356581</v>
      </c>
      <c r="S435" s="25">
        <f t="shared" ca="1" si="267"/>
        <v>5166257.323220253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1242746.3939250349</v>
      </c>
      <c r="R436" s="25">
        <f t="array" aca="1" ref="R436" ca="1">INDEX('Lorri 401b'!L:L,MATCH('Retirement Calculator'!A436,'Lorri 401b'!N:N,0),0)</f>
        <v>3916655.8039257191</v>
      </c>
      <c r="S436" s="25">
        <f t="shared" ca="1" si="267"/>
        <v>5159402.1978507545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1239995.3649283198</v>
      </c>
      <c r="R437" s="25">
        <f t="array" aca="1" ref="R437" ca="1">INDEX('Lorri 401b'!L:L,MATCH('Retirement Calculator'!A437,'Lorri 401b'!N:N,0),0)</f>
        <v>3912523.1445305618</v>
      </c>
      <c r="S437" s="25">
        <f t="shared" ca="1" si="267"/>
        <v>5152518.5094588818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1237232.873310785</v>
      </c>
      <c r="R438" s="25">
        <f t="array" aca="1" ref="R438" ca="1">INDEX('Lorri 401b'!L:L,MATCH('Retirement Calculator'!A438,'Lorri 401b'!N:N,0),0)</f>
        <v>3908373.2657212578</v>
      </c>
      <c r="S438" s="25">
        <f t="shared" ca="1" si="267"/>
        <v>5145606.1390320426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1234458.8713115104</v>
      </c>
      <c r="R439" s="25">
        <f t="array" aca="1" ref="R439" ca="1">INDEX('Lorri 401b'!L:L,MATCH('Retirement Calculator'!A439,'Lorri 401b'!N:N,0),0)</f>
        <v>3904206.0957502485</v>
      </c>
      <c r="S439" s="25">
        <f t="shared" ca="1" si="267"/>
        <v>5138664.967061759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1231673.3109705723</v>
      </c>
      <c r="R440" s="25">
        <f t="array" aca="1" ref="R440" ca="1">INDEX('Lorri 401b'!L:L,MATCH('Retirement Calculator'!A440,'Lorri 401b'!N:N,0),0)</f>
        <v>3900021.5625710269</v>
      </c>
      <c r="S440" s="25">
        <f t="shared" ca="1" si="267"/>
        <v>5131694.8735415991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1228876.1441282136</v>
      </c>
      <c r="R441" s="25">
        <f t="array" aca="1" ref="R441" ca="1">INDEX('Lorri 401b'!L:L,MATCH('Retirement Calculator'!A441,'Lorri 401b'!N:N,0),0)</f>
        <v>3895819.5938368915</v>
      </c>
      <c r="S441" s="25">
        <f t="shared" ca="1" si="267"/>
        <v>5124695.7379651051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1226067.3224240118</v>
      </c>
      <c r="R442" s="25">
        <f t="array" aca="1" ref="R442" ca="1">INDEX('Lorri 401b'!L:L,MATCH('Retirement Calculator'!A442,'Lorri 401b'!N:N,0),0)</f>
        <v>3891600.1168996971</v>
      </c>
      <c r="S442" s="25">
        <f t="shared" ca="1" si="267"/>
        <v>5117667.4393237084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1223246.7972960423</v>
      </c>
      <c r="R443" s="25">
        <f t="array" aca="1" ref="R443" ca="1">INDEX('Lorri 401b'!L:L,MATCH('Retirement Calculator'!A443,'Lorri 401b'!N:N,0),0)</f>
        <v>3887363.0588085982</v>
      </c>
      <c r="S443" s="25">
        <f t="shared" ca="1" si="267"/>
        <v>5110609.8561046403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1220414.5199800397</v>
      </c>
      <c r="R444" s="25">
        <f t="array" aca="1" ref="R444" ca="1">INDEX('Lorri 401b'!L:L,MATCH('Retirement Calculator'!A444,'Lorri 401b'!N:N,0),0)</f>
        <v>3883108.346308786</v>
      </c>
      <c r="S444" s="25">
        <f t="shared" ca="1" si="267"/>
        <v>5103522.8662888259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1217570.4415085537</v>
      </c>
      <c r="R445" s="25">
        <f t="array" aca="1" ref="R445" ca="1">INDEX('Lorri 401b'!L:L,MATCH('Retirement Calculator'!A445,'Lorri 401b'!N:N,0),0)</f>
        <v>3878835.9058402246</v>
      </c>
      <c r="S445" s="25">
        <f t="shared" ca="1" si="267"/>
        <v>5096406.3473487785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1214714.5127101031</v>
      </c>
      <c r="R446" s="25">
        <f t="array" aca="1" ref="R446" ca="1">INDEX('Lorri 401b'!L:L,MATCH('Retirement Calculator'!A446,'Lorri 401b'!N:N,0),0)</f>
        <v>3874545.6635363777</v>
      </c>
      <c r="S446" s="25">
        <f t="shared" ca="1" si="267"/>
        <v>5089260.176246481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1211846.6842083256</v>
      </c>
      <c r="R447" s="25">
        <f t="array" aca="1" ref="R447" ca="1">INDEX('Lorri 401b'!L:L,MATCH('Retirement Calculator'!A447,'Lorri 401b'!N:N,0),0)</f>
        <v>3870237.5452229315</v>
      </c>
      <c r="S447" s="25">
        <f t="shared" ca="1" si="267"/>
        <v>5082084.2294312567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1208966.906421124</v>
      </c>
      <c r="R448" s="25">
        <f t="array" aca="1" ref="R448" ca="1">INDEX('Lorri 401b'!L:L,MATCH('Retirement Calculator'!A448,'Lorri 401b'!N:N,0),0)</f>
        <v>3865911.4764165124</v>
      </c>
      <c r="S448" s="25">
        <f t="shared" ca="1" si="267"/>
        <v>5074878.3828376364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1206075.1295598091</v>
      </c>
      <c r="R449" s="25">
        <f t="array" aca="1" ref="R449" ca="1">INDEX('Lorri 401b'!L:L,MATCH('Retirement Calculator'!A449,'Lorri 401b'!N:N,0),0)</f>
        <v>3861567.3823234001</v>
      </c>
      <c r="S449" s="25">
        <f t="shared" ca="1" si="267"/>
        <v>5067642.5118832095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1203171.3036282388</v>
      </c>
      <c r="R450" s="25">
        <f t="array" aca="1" ref="R450" ca="1">INDEX('Lorri 401b'!L:L,MATCH('Retirement Calculator'!A450,'Lorri 401b'!N:N,0),0)</f>
        <v>3857205.1878382331</v>
      </c>
      <c r="S450" s="25">
        <f t="shared" ca="1" si="267"/>
        <v>5060376.4914664719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1200255.3784219536</v>
      </c>
      <c r="R451" s="25">
        <f t="array" aca="1" ref="R451" ca="1">INDEX('Lorri 401b'!L:L,MATCH('Retirement Calculator'!A451,'Lorri 401b'!N:N,0),0)</f>
        <v>3852824.8175427113</v>
      </c>
      <c r="S451" s="25">
        <f t="shared" ca="1" si="267"/>
        <v>5053080.1959646652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1197327.3035273089</v>
      </c>
      <c r="R452" s="25">
        <f t="array" aca="1" ref="R452" ca="1">INDEX('Lorri 401b'!L:L,MATCH('Retirement Calculator'!A452,'Lorri 401b'!N:N,0),0)</f>
        <v>3848426.1957042916</v>
      </c>
      <c r="S452" s="25">
        <f t="shared" ca="1" si="267"/>
        <v>5045753.4992316002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1194387.0283206031</v>
      </c>
      <c r="R453" s="25">
        <f t="array" aca="1" ref="R453" ca="1">INDEX('Lorri 401b'!L:L,MATCH('Retirement Calculator'!A453,'Lorri 401b'!N:N,0),0)</f>
        <v>3844009.2462748783</v>
      </c>
      <c r="S453" s="25">
        <f t="shared" ca="1" si="267"/>
        <v>5038396.2745954813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1191434.5019672029</v>
      </c>
      <c r="R454" s="25">
        <f t="array" aca="1" ref="R454" ca="1">INDEX('Lorri 401b'!L:L,MATCH('Retirement Calculator'!A454,'Lorri 401b'!N:N,0),0)</f>
        <v>3839573.892889509</v>
      </c>
      <c r="S454" s="25">
        <f t="shared" ca="1" si="267"/>
        <v>5031008.3948567118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1188469.6734206635</v>
      </c>
      <c r="R455" s="25">
        <f t="array" aca="1" ref="R455" ca="1">INDEX('Lorri 401b'!L:L,MATCH('Retirement Calculator'!A455,'Lorri 401b'!N:N,0),0)</f>
        <v>3835120.058865034</v>
      </c>
      <c r="S455" s="25">
        <f t="shared" ca="1" si="267"/>
        <v>5023589.732285697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1185492.4914218467</v>
      </c>
      <c r="R456" s="25">
        <f t="array" aca="1" ref="R456" ca="1">INDEX('Lorri 401b'!L:L,MATCH('Retirement Calculator'!A456,'Lorri 401b'!N:N,0),0)</f>
        <v>3830647.6671987902</v>
      </c>
      <c r="S456" s="25">
        <f t="shared" ca="1" si="267"/>
        <v>5016140.1586206369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1182502.9044980349</v>
      </c>
      <c r="R457" s="25">
        <f t="array" aca="1" ref="R457" ca="1">INDEX('Lorri 401b'!L:L,MATCH('Retirement Calculator'!A457,'Lorri 401b'!N:N,0),0)</f>
        <v>3826156.6405672706</v>
      </c>
      <c r="S457" s="25">
        <f t="shared" ca="1" si="267"/>
        <v>5008659.5450653052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1179500.8609620405</v>
      </c>
      <c r="R458" s="25">
        <f t="array" aca="1" ref="R458" ca="1">INDEX('Lorri 401b'!L:L,MATCH('Retirement Calculator'!A458,'Lorri 401b'!N:N,0),0)</f>
        <v>3821646.9013247862</v>
      </c>
      <c r="S458" s="25">
        <f t="shared" ca="1" si="267"/>
        <v>5001147.762286827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1176486.3089113128</v>
      </c>
      <c r="R459" s="25">
        <f t="array" aca="1" ref="R459" ca="1">INDEX('Lorri 401b'!L:L,MATCH('Retirement Calculator'!A459,'Lorri 401b'!N:N,0),0)</f>
        <v>3817118.3715021252</v>
      </c>
      <c r="S459" s="25">
        <f t="shared" ca="1" si="267"/>
        <v>4993604.680413438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1173459.1962270406</v>
      </c>
      <c r="R460" s="25">
        <f t="array" aca="1" ref="R460" ca="1">INDEX('Lorri 401b'!L:L,MATCH('Retirement Calculator'!A460,'Lorri 401b'!N:N,0),0)</f>
        <v>3812570.9728052029</v>
      </c>
      <c r="S460" s="25">
        <f t="shared" ca="1" si="267"/>
        <v>4986030.169032244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1170419.4705732504</v>
      </c>
      <c r="R461" s="25">
        <f t="array" aca="1" ref="R461" ca="1">INDEX('Lorri 401b'!L:L,MATCH('Retirement Calculator'!A461,'Lorri 401b'!N:N,0),0)</f>
        <v>3808004.6266137101</v>
      </c>
      <c r="S461" s="25">
        <f t="shared" ca="1" si="267"/>
        <v>4978424.0971869603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1167367.0793959028</v>
      </c>
      <c r="R462" s="25">
        <f t="array" aca="1" ref="R462" ca="1">INDEX('Lorri 401b'!L:L,MATCH('Retirement Calculator'!A462,'Lorri 401b'!N:N,0),0)</f>
        <v>3803419.2539797528</v>
      </c>
      <c r="S462" s="25">
        <f t="shared" ca="1" si="267"/>
        <v>4970786.3333756551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1164301.9699219828</v>
      </c>
      <c r="R463" s="25">
        <f t="array" aca="1" ref="R463" ca="1">INDEX('Lorri 401b'!L:L,MATCH('Retirement Calculator'!A463,'Lorri 401b'!N:N,0),0)</f>
        <v>3798814.7756264871</v>
      </c>
      <c r="S463" s="25">
        <f t="shared" ca="1" si="267"/>
        <v>4963116.7455484699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1161224.0891585883</v>
      </c>
      <c r="R464" s="25">
        <f t="array" aca="1" ref="R464" ca="1">INDEX('Lorri 401b'!L:L,MATCH('Retirement Calculator'!A464,'Lorri 401b'!N:N,0),0)</f>
        <v>3794191.1119467495</v>
      </c>
      <c r="S464" s="25">
        <f t="shared" ca="1" si="267"/>
        <v>4955415.2011053376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1158133.383892013</v>
      </c>
      <c r="R465" s="25">
        <f t="array" aca="1" ref="R465" ca="1">INDEX('Lorri 401b'!L:L,MATCH('Retirement Calculator'!A465,'Lorri 401b'!N:N,0),0)</f>
        <v>3789548.1830016798</v>
      </c>
      <c r="S465" s="25">
        <f t="shared" ca="1" si="267"/>
        <v>4947681.5668936931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1155029.8006868269</v>
      </c>
      <c r="R466" s="25">
        <f t="array" aca="1" ref="R466" ca="1">INDEX('Lorri 401b'!L:L,MATCH('Retirement Calculator'!A466,'Lorri 401b'!N:N,0),0)</f>
        <v>3784885.9085193388</v>
      </c>
      <c r="S466" s="25">
        <f t="shared" ca="1" si="267"/>
        <v>4939915.7092061657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1151913.2858849526</v>
      </c>
      <c r="R467" s="25">
        <f t="array" aca="1" ref="R467" ca="1">INDEX('Lorri 401b'!L:L,MATCH('Retirement Calculator'!A467,'Lorri 401b'!N:N,0),0)</f>
        <v>3780204.2078933213</v>
      </c>
      <c r="S467" s="25">
        <f t="shared" ca="1" si="267"/>
        <v>4932117.4937782735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1148783.7856047372</v>
      </c>
      <c r="R468" s="25">
        <f t="array" aca="1" ref="R468" ca="1">INDEX('Lorri 401b'!L:L,MATCH('Retirement Calculator'!A468,'Lorri 401b'!N:N,0),0)</f>
        <v>3775503.000181362</v>
      </c>
      <c r="S468" s="25">
        <f t="shared" ca="1" si="267"/>
        <v>4924286.7857860997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1145641.2457400209</v>
      </c>
      <c r="R469" s="25">
        <f t="array" aca="1" ref="R469" ca="1">INDEX('Lorri 401b'!L:L,MATCH('Retirement Calculator'!A469,'Lorri 401b'!N:N,0),0)</f>
        <v>3770782.2041039364</v>
      </c>
      <c r="S469" s="25">
        <f t="shared" ca="1" si="267"/>
        <v>4916423.4498439571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1142485.6119592015</v>
      </c>
      <c r="R470" s="25">
        <f t="array" aca="1" ref="R470" ca="1">INDEX('Lorri 401b'!L:L,MATCH('Retirement Calculator'!A470,'Lorri 401b'!N:N,0),0)</f>
        <v>3766041.7380428552</v>
      </c>
      <c r="S470" s="25">
        <f t="shared" ca="1" si="267"/>
        <v>4908527.3500020569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1139316.8297042954</v>
      </c>
      <c r="R471" s="25">
        <f t="array" aca="1" ref="R471" ca="1">INDEX('Lorri 401b'!L:L,MATCH('Retirement Calculator'!A471,'Lorri 401b'!N:N,0),0)</f>
        <v>3761281.5200398527</v>
      </c>
      <c r="S471" s="25">
        <f t="shared" ca="1" si="267"/>
        <v>4900598.3497441486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1136134.8441899938</v>
      </c>
      <c r="R472" s="25">
        <f t="array" aca="1" ref="R472" ca="1">INDEX('Lorri 401b'!L:L,MATCH('Retirement Calculator'!A472,'Lorri 401b'!N:N,0),0)</f>
        <v>3756501.4677951708</v>
      </c>
      <c r="S472" s="25">
        <f t="shared" ca="1" si="267"/>
        <v>4892636.3119851649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1132939.6004027158</v>
      </c>
      <c r="R473" s="25">
        <f t="array" aca="1" ref="R473" ca="1">INDEX('Lorri 401b'!L:L,MATCH('Retirement Calculator'!A473,'Lorri 401b'!N:N,0),0)</f>
        <v>3751701.4986661361</v>
      </c>
      <c r="S473" s="25">
        <f t="shared" ca="1" si="267"/>
        <v>4884641.0990688521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1129731.0430996576</v>
      </c>
      <c r="R474" s="25">
        <f t="array" aca="1" ref="R474" ca="1">INDEX('Lorri 401b'!L:L,MATCH('Retirement Calculator'!A474,'Lorri 401b'!N:N,0),0)</f>
        <v>3746881.5296657304</v>
      </c>
      <c r="S474" s="25">
        <f t="shared" ca="1" si="267"/>
        <v>4876612.5727653876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1126509.1168078368</v>
      </c>
      <c r="R475" s="25">
        <f t="array" aca="1" ref="R475" ca="1">INDEX('Lorri 401b'!L:L,MATCH('Retirement Calculator'!A475,'Lorri 401b'!N:N,0),0)</f>
        <v>3742041.4774611564</v>
      </c>
      <c r="S475" s="25">
        <f t="shared" ca="1" si="267"/>
        <v>4868550.5942689935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1123273.7658231333</v>
      </c>
      <c r="R476" s="25">
        <f t="array" aca="1" ref="R476" ca="1">INDEX('Lorri 401b'!L:L,MATCH('Retirement Calculator'!A476,'Lorri 401b'!N:N,0),0)</f>
        <v>3737181.2583723967</v>
      </c>
      <c r="S476" s="25">
        <f t="shared" ca="1" si="267"/>
        <v>4860455.0241955295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1120024.9342093267</v>
      </c>
      <c r="R477" s="25">
        <f t="array" aca="1" ref="R477" ca="1">INDEX('Lorri 401b'!L:L,MATCH('Retirement Calculator'!A477,'Lorri 401b'!N:N,0),0)</f>
        <v>3732300.7883707671</v>
      </c>
      <c r="S477" s="25">
        <f t="shared" ca="1" si="267"/>
        <v>4852325.7225800939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1116762.5657971294</v>
      </c>
      <c r="R478" s="25">
        <f t="array" aca="1" ref="R478" ca="1">INDEX('Lorri 401b'!L:L,MATCH('Retirement Calculator'!A478,'Lorri 401b'!N:N,0),0)</f>
        <v>3727399.9830774642</v>
      </c>
      <c r="S478" s="25">
        <f t="shared" ca="1" si="267"/>
        <v>4844162.5488745933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1113486.6041832147</v>
      </c>
      <c r="R479" s="25">
        <f t="array" aca="1" ref="R479" ca="1">INDEX('Lorri 401b'!L:L,MATCH('Retirement Calculator'!A479,'Lorri 401b'!N:N,0),0)</f>
        <v>3722478.7577621057</v>
      </c>
      <c r="S479" s="25">
        <f t="shared" ca="1" si="267"/>
        <v>4835965.3619453199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1110196.992729242</v>
      </c>
      <c r="R480" s="25">
        <f t="array" aca="1" ref="R480" ca="1">INDEX('Lorri 401b'!L:L,MATCH('Retirement Calculator'!A480,'Lorri 401b'!N:N,0),0)</f>
        <v>3717537.0273412666</v>
      </c>
      <c r="S480" s="25">
        <f t="shared" ca="1" si="267"/>
        <v>4827734.0200705081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1106893.6745608777</v>
      </c>
      <c r="R481" s="25">
        <f t="array" aca="1" ref="R481" ca="1">INDEX('Lorri 401b'!L:L,MATCH('Retirement Calculator'!A481,'Lorri 401b'!N:N,0),0)</f>
        <v>3712574.7063770075</v>
      </c>
      <c r="S481" s="25">
        <f t="shared" ca="1" si="267"/>
        <v>4819468.3809378855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1103576.5925668119</v>
      </c>
      <c r="R482" s="25">
        <f t="array" aca="1" ref="R482" ca="1">INDEX('Lorri 401b'!L:L,MATCH('Retirement Calculator'!A482,'Lorri 401b'!N:N,0),0)</f>
        <v>3707591.7090753973</v>
      </c>
      <c r="S482" s="25">
        <f t="shared" ca="1" si="267"/>
        <v>4811168.3016422093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1100245.6893977709</v>
      </c>
      <c r="R483" s="25">
        <f t="array" aca="1" ref="R483" ca="1">INDEX('Lorri 401b'!L:L,MATCH('Retirement Calculator'!A483,'Lorri 401b'!N:N,0),0)</f>
        <v>3702587.9492850304</v>
      </c>
      <c r="S483" s="25">
        <f t="shared" ca="1" si="267"/>
        <v>4802833.6386828013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1096900.9074655254</v>
      </c>
      <c r="R484" s="25">
        <f t="array" aca="1" ref="R484" ca="1">INDEX('Lorri 401b'!L:L,MATCH('Retirement Calculator'!A484,'Lorri 401b'!N:N,0),0)</f>
        <v>3697563.3404955366</v>
      </c>
      <c r="S484" s="25">
        <f t="shared" ca="1" si="267"/>
        <v>4794464.247961062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1093542.1889418957</v>
      </c>
      <c r="R485" s="25">
        <f t="array" aca="1" ref="R485" ca="1">INDEX('Lorri 401b'!L:L,MATCH('Retirement Calculator'!A485,'Lorri 401b'!N:N,0),0)</f>
        <v>3692517.7958360869</v>
      </c>
      <c r="S485" s="25">
        <f t="shared" ca="1" si="267"/>
        <v>4786059.9847779823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1090169.4757577509</v>
      </c>
      <c r="R486" s="25">
        <f t="array" aca="1" ref="R486" ca="1">INDEX('Lorri 401b'!L:L,MATCH('Retirement Calculator'!A486,'Lorri 401b'!N:N,0),0)</f>
        <v>3687451.2280738894</v>
      </c>
      <c r="S486" s="25">
        <f t="shared" ca="1" si="267"/>
        <v>4777620.7038316401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1086782.7096020053</v>
      </c>
      <c r="R487" s="25">
        <f t="array" aca="1" ref="R487" ca="1">INDEX('Lorri 401b'!L:L,MATCH('Retirement Calculator'!A487,'Lorri 401b'!N:N,0),0)</f>
        <v>3682363.5496126828</v>
      </c>
      <c r="S487" s="25">
        <f t="shared" ca="1" si="267"/>
        <v>4769146.2592146881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1083381.8319206107</v>
      </c>
      <c r="R488" s="25">
        <f t="array" aca="1" ref="R488" ca="1">INDEX('Lorri 401b'!L:L,MATCH('Retirement Calculator'!A488,'Lorri 401b'!N:N,0),0)</f>
        <v>3677254.6724912212</v>
      </c>
      <c r="S488" s="25">
        <f t="shared" ca="1" si="267"/>
        <v>4760636.5044118315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1079966.7839155437</v>
      </c>
      <c r="R489" s="25">
        <f t="array" aca="1" ref="R489" ca="1">INDEX('Lorri 401b'!L:L,MATCH('Retirement Calculator'!A489,'Lorri 401b'!N:N,0),0)</f>
        <v>3672124.5083817532</v>
      </c>
      <c r="S489" s="25">
        <f t="shared" ca="1" si="267"/>
        <v>4752091.2922972972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1076537.5065437891</v>
      </c>
      <c r="R490" s="25">
        <f t="array" aca="1" ref="R490" ca="1">INDEX('Lorri 401b'!L:L,MATCH('Retirement Calculator'!A490,'Lorri 401b'!N:N,0),0)</f>
        <v>3666972.9685884961</v>
      </c>
      <c r="S490" s="25">
        <f t="shared" ca="1" si="267"/>
        <v>4743510.4751322847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1073093.9405163187</v>
      </c>
      <c r="R491" s="25">
        <f t="array" aca="1" ref="R491" ca="1">INDEX('Lorri 401b'!L:L,MATCH('Retirement Calculator'!A491,'Lorri 401b'!N:N,0),0)</f>
        <v>3661799.9640461002</v>
      </c>
      <c r="S491" s="25">
        <f t="shared" ca="1" si="267"/>
        <v>4734893.9045624193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1069636.0262970671</v>
      </c>
      <c r="R492" s="25">
        <f t="array" aca="1" ref="R492" ca="1">INDEX('Lorri 401b'!L:L,MATCH('Retirement Calculator'!A492,'Lorri 401b'!N:N,0),0)</f>
        <v>3656605.4053181112</v>
      </c>
      <c r="S492" s="25">
        <f t="shared" ca="1" si="267"/>
        <v>4726241.4316151785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1066163.704101902</v>
      </c>
      <c r="R493" s="25">
        <f t="array" aca="1" ref="R493" ca="1">INDEX('Lorri 401b'!L:L,MATCH('Retirement Calculator'!A493,'Lorri 401b'!N:N,0),0)</f>
        <v>3651389.202595422</v>
      </c>
      <c r="S493" s="25">
        <f t="shared" ca="1" si="267"/>
        <v>4717552.9066973235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1062676.9138975905</v>
      </c>
      <c r="R494" s="25">
        <f t="array" aca="1" ref="R494" ca="1">INDEX('Lorri 401b'!L:L,MATCH('Retirement Calculator'!A494,'Lorri 401b'!N:N,0),0)</f>
        <v>3646151.2656947216</v>
      </c>
      <c r="S494" s="25">
        <f t="shared" ca="1" si="267"/>
        <v>4708828.1795923123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1059175.5954007609</v>
      </c>
      <c r="R495" s="25">
        <f t="array" aca="1" ref="R495" ca="1">INDEX('Lorri 401b'!L:L,MATCH('Retirement Calculator'!A495,'Lorri 401b'!N:N,0),0)</f>
        <v>3640891.5040569352</v>
      </c>
      <c r="S495" s="25">
        <f t="shared" ca="1" si="267"/>
        <v>4700067.0994576961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1055659.6880768612</v>
      </c>
      <c r="R496" s="25">
        <f t="array" aca="1" ref="R496" ca="1">INDEX('Lorri 401b'!L:L,MATCH('Retirement Calculator'!A496,'Lorri 401b'!N:N,0),0)</f>
        <v>3635609.8267456577</v>
      </c>
      <c r="S496" s="25">
        <f t="shared" ca="1" si="267"/>
        <v>4691269.5148225185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1052129.1311391119</v>
      </c>
      <c r="R497" s="25">
        <f t="array" aca="1" ref="R497" ca="1">INDEX('Lorri 401b'!L:L,MATCH('Retirement Calculator'!A497,'Lorri 401b'!N:N,0),0)</f>
        <v>3630306.1424455834</v>
      </c>
      <c r="S497" s="25">
        <f t="shared" ca="1" si="267"/>
        <v>4682435.2735846955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1048583.8635474555</v>
      </c>
      <c r="R498" s="25">
        <f t="array" aca="1" ref="R498" ca="1">INDEX('Lorri 401b'!L:L,MATCH('Retirement Calculator'!A498,'Lorri 401b'!N:N,0),0)</f>
        <v>3624980.3594609252</v>
      </c>
      <c r="S498" s="25">
        <f t="shared" ca="1" si="267"/>
        <v>4673564.2230083812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1045023.8240075004</v>
      </c>
      <c r="R499" s="25">
        <f t="array" aca="1" ref="R499" ca="1">INDEX('Lorri 401b'!L:L,MATCH('Retirement Calculator'!A499,'Lorri 401b'!N:N,0),0)</f>
        <v>3619632.3857138311</v>
      </c>
      <c r="S499" s="25">
        <f t="shared" ca="1" si="267"/>
        <v>4664656.2097213315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1041448.9509694622</v>
      </c>
      <c r="R500" s="25">
        <f t="array" aca="1" ref="R500" ca="1">INDEX('Lorri 401b'!L:L,MATCH('Retirement Calculator'!A500,'Lorri 401b'!N:N,0),0)</f>
        <v>3614262.1287427908</v>
      </c>
      <c r="S500" s="25">
        <f t="shared" ca="1" si="267"/>
        <v>4655711.0797122531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1037859.1826270988</v>
      </c>
      <c r="R501" s="25">
        <f t="array" aca="1" ref="R501" ca="1">INDEX('Lorri 401b'!L:L,MATCH('Retirement Calculator'!A501,'Lorri 401b'!N:N,0),0)</f>
        <v>3608869.4957010378</v>
      </c>
      <c r="S501" s="25">
        <f t="shared" ca="1" si="267"/>
        <v>4646728.6783281369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1034254.4569166421</v>
      </c>
      <c r="R502" s="25">
        <f t="array" aca="1" ref="R502" ca="1">INDEX('Lorri 401b'!L:L,MATCH('Retirement Calculator'!A502,'Lorri 401b'!N:N,0),0)</f>
        <v>3603454.3933549444</v>
      </c>
      <c r="S502" s="25">
        <f t="shared" ca="1" si="267"/>
        <v>4637708.8502715863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1030634.7115157254</v>
      </c>
      <c r="R503" s="25">
        <f t="array" aca="1" ref="R503" ca="1">INDEX('Lorri 401b'!L:L,MATCH('Retirement Calculator'!A503,'Lorri 401b'!N:N,0),0)</f>
        <v>3598016.7280824087</v>
      </c>
      <c r="S503" s="25">
        <f t="shared" ca="1" si="267"/>
        <v>4628651.4395981338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1026999.8838423047</v>
      </c>
      <c r="R504" s="25">
        <f t="array" aca="1" ref="R504" ca="1">INDEX('Lorri 401b'!L:L,MATCH('Retirement Calculator'!A504,'Lorri 401b'!N:N,0),0)</f>
        <v>3592556.4058712376</v>
      </c>
      <c r="S504" s="25">
        <f t="shared" ca="1" si="267"/>
        <v>4619556.289713542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1023349.9110535781</v>
      </c>
      <c r="R505" s="25">
        <f t="array" aca="1" ref="R505" ca="1">INDEX('Lorri 401b'!L:L,MATCH('Retirement Calculator'!A505,'Lorri 401b'!N:N,0),0)</f>
        <v>3587073.3323175199</v>
      </c>
      <c r="S505" s="25">
        <f t="shared" ca="1" si="267"/>
        <v>4610423.2433710983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1019684.7300448986</v>
      </c>
      <c r="R506" s="25">
        <f t="array" aca="1" ref="R506" ca="1">INDEX('Lorri 401b'!L:L,MATCH('Retirement Calculator'!A506,'Lorri 401b'!N:N,0),0)</f>
        <v>3581567.412623995</v>
      </c>
      <c r="S506" s="25">
        <f t="shared" ca="1" si="267"/>
        <v>4601252.1426688936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1016004.2774486828</v>
      </c>
      <c r="R507" s="25">
        <f t="array" aca="1" ref="R507" ca="1">INDEX('Lorri 401b'!L:L,MATCH('Retirement Calculator'!A507,'Lorri 401b'!N:N,0),0)</f>
        <v>3576038.5515984138</v>
      </c>
      <c r="S507" s="25">
        <f t="shared" ca="1" si="267"/>
        <v>4592042.8290470969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1012308.4896333162</v>
      </c>
      <c r="R508" s="25">
        <f t="array" aca="1" ref="R508" ca="1">INDEX('Lorri 401b'!L:L,MATCH('Retirement Calculator'!A508,'Lorri 401b'!N:N,0),0)</f>
        <v>3570486.6536518927</v>
      </c>
      <c r="S508" s="25">
        <f t="shared" ca="1" si="267"/>
        <v>4582795.1432852093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1008597.3027020522</v>
      </c>
      <c r="R509" s="25">
        <f t="array" aca="1" ref="R509" ca="1">INDEX('Lorri 401b'!L:L,MATCH('Retirement Calculator'!A509,'Lorri 401b'!N:N,0),0)</f>
        <v>3564911.622797261</v>
      </c>
      <c r="S509" s="25">
        <f t="shared" ca="1" si="267"/>
        <v>4573508.9254993135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1004870.6524919079</v>
      </c>
      <c r="R510" s="25">
        <f t="array" aca="1" ref="R510" ca="1">INDEX('Lorri 401b'!L:L,MATCH('Retirement Calculator'!A510,'Lorri 401b'!N:N,0),0)</f>
        <v>3559313.3626474016</v>
      </c>
      <c r="S510" s="25">
        <f t="shared" ca="1" si="267"/>
        <v>4564184.0151393097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1001128.4745725547</v>
      </c>
      <c r="R511" s="25">
        <f t="array" aca="1" ref="R511" ca="1">INDEX('Lorri 401b'!L:L,MATCH('Retirement Calculator'!A511,'Lorri 401b'!N:N,0),0)</f>
        <v>3553691.7764135846</v>
      </c>
      <c r="S511" s="25">
        <f t="shared" ca="1" si="267"/>
        <v>4554820.2509861393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997370.70424520422</v>
      </c>
      <c r="R512" s="25">
        <f t="array" aca="1" ref="R512" ca="1">INDEX('Lorri 401b'!L:L,MATCH('Retirement Calculator'!A512,'Lorri 401b'!N:N,0),0)</f>
        <v>3548046.7669037934</v>
      </c>
      <c r="S512" s="25">
        <f t="shared" ca="1" si="267"/>
        <v>4545417.4711489975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993597.27654148976</v>
      </c>
      <c r="R513" s="25">
        <f t="array" aca="1" ref="R513" ca="1">INDEX('Lorri 401b'!L:L,MATCH('Retirement Calculator'!A513,'Lorri 401b'!N:N,0),0)</f>
        <v>3542378.2365210447</v>
      </c>
      <c r="S513" s="25">
        <f t="shared" ca="1" si="267"/>
        <v>4535975.5130625349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989808.12622234318</v>
      </c>
      <c r="R514" s="25">
        <f t="array" aca="1" ref="R514" ca="1">INDEX('Lorri 401b'!L:L,MATCH('Retirement Calculator'!A514,'Lorri 401b'!N:N,0),0)</f>
        <v>3536686.087261701</v>
      </c>
      <c r="S514" s="25">
        <f t="shared" ca="1" si="267"/>
        <v>4526494.2134840442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986003.18777686683</v>
      </c>
      <c r="R515" s="25">
        <f t="array" aca="1" ref="R515" ca="1">INDEX('Lorri 401b'!L:L,MATCH('Retirement Calculator'!A515,'Lorri 401b'!N:N,0),0)</f>
        <v>3530970.220713777</v>
      </c>
      <c r="S515" s="25">
        <f t="shared" ca="1" si="267"/>
        <v>4516973.4084906438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982182.39542120101</v>
      </c>
      <c r="R516" s="25">
        <f t="array" aca="1" ref="R516" ca="1">INDEX('Lorri 401b'!L:L,MATCH('Retirement Calculator'!A516,'Lorri 401b'!N:N,0),0)</f>
        <v>3525230.5380552365</v>
      </c>
      <c r="S516" s="25">
        <f t="shared" ca="1" si="267"/>
        <v>4507412.9334764378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978345.6830973865</v>
      </c>
      <c r="R517" s="25">
        <f t="array" aca="1" ref="R517" ca="1">INDEX('Lorri 401b'!L:L,MATCH('Retirement Calculator'!A517,'Lorri 401b'!N:N,0),0)</f>
        <v>3519466.9400522853</v>
      </c>
      <c r="S517" s="25">
        <f t="shared" ca="1" si="267"/>
        <v>4497812.6231496716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974492.98447222274</v>
      </c>
      <c r="R518" s="25">
        <f t="array" aca="1" ref="R518" ca="1">INDEX('Lorri 401b'!L:L,MATCH('Retirement Calculator'!A518,'Lorri 401b'!N:N,0),0)</f>
        <v>3513679.3270576554</v>
      </c>
      <c r="S518" s="25">
        <f t="shared" ca="1" si="267"/>
        <v>4488172.3115298785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970624.23293612082</v>
      </c>
      <c r="R519" s="25">
        <f t="array" aca="1" ref="R519" ca="1">INDEX('Lorri 401b'!L:L,MATCH('Retirement Calculator'!A519,'Lorri 401b'!N:N,0),0)</f>
        <v>3507867.599008881</v>
      </c>
      <c r="S519" s="25">
        <f t="shared" ca="1" si="267"/>
        <v>4478491.8319450021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966739.36160195188</v>
      </c>
      <c r="R520" s="25">
        <f t="array" aca="1" ref="R520" ca="1">INDEX('Lorri 401b'!L:L,MATCH('Retirement Calculator'!A520,'Lorri 401b'!N:N,0),0)</f>
        <v>3502031.6554265702</v>
      </c>
      <c r="S520" s="25">
        <f t="shared" ca="1" si="267"/>
        <v>4468771.0170285217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962838.30330389051</v>
      </c>
      <c r="R521" s="25">
        <f t="array" aca="1" ref="R521" ca="1">INDEX('Lorri 401b'!L:L,MATCH('Retirement Calculator'!A521,'Lorri 401b'!N:N,0),0)</f>
        <v>3496171.3954126663</v>
      </c>
      <c r="S521" s="25">
        <f t="shared" ref="S521:S775" ca="1" si="527">SUM(Q521:R521)</f>
        <v>4459009.6987165567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958920.99059625389</v>
      </c>
      <c r="R522" s="25">
        <f t="array" aca="1" ref="R522" ca="1">INDEX('Lorri 401b'!L:L,MATCH('Retirement Calculator'!A522,'Lorri 401b'!N:N,0),0)</f>
        <v>3490286.7176487045</v>
      </c>
      <c r="S522" s="25">
        <f t="shared" ca="1" si="527"/>
        <v>4449207.7082449589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954987.35575233551</v>
      </c>
      <c r="R523" s="25">
        <f t="array" aca="1" ref="R523" ca="1">INDEX('Lorri 401b'!L:L,MATCH('Retirement Calculator'!A523,'Lorri 401b'!N:N,0),0)</f>
        <v>3484377.5203940598</v>
      </c>
      <c r="S523" s="25">
        <f t="shared" ca="1" si="527"/>
        <v>4439364.8761463957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951037.33076323406</v>
      </c>
      <c r="R524" s="25">
        <f t="array" aca="1" ref="R524" ca="1">INDEX('Lorri 401b'!L:L,MATCH('Retirement Calculator'!A524,'Lorri 401b'!N:N,0),0)</f>
        <v>3478443.701484187</v>
      </c>
      <c r="S524" s="25">
        <f t="shared" ca="1" si="527"/>
        <v>4429481.0322474213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947070.84733667807</v>
      </c>
      <c r="R525" s="25">
        <f t="array" aca="1" ref="R525" ca="1">INDEX('Lorri 401b'!L:L,MATCH('Retirement Calculator'!A525,'Lorri 401b'!N:N,0),0)</f>
        <v>3472485.1583288568</v>
      </c>
      <c r="S525" s="25">
        <f t="shared" ca="1" si="527"/>
        <v>4419556.0056655351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943087.83689584478</v>
      </c>
      <c r="R526" s="25">
        <f t="array" aca="1" ref="R526" ca="1">INDEX('Lorri 401b'!L:L,MATCH('Retirement Calculator'!A526,'Lorri 401b'!N:N,0),0)</f>
        <v>3466501.787910379</v>
      </c>
      <c r="S526" s="25">
        <f t="shared" ca="1" si="527"/>
        <v>4409589.6248062234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939088.2305781747</v>
      </c>
      <c r="R527" s="25">
        <f t="array" aca="1" ref="R527" ca="1">INDEX('Lorri 401b'!L:L,MATCH('Retirement Calculator'!A527,'Lorri 401b'!N:N,0),0)</f>
        <v>3460493.4867818244</v>
      </c>
      <c r="S527" s="25">
        <f t="shared" ca="1" si="527"/>
        <v>4399581.7173599992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935071.95923418098</v>
      </c>
      <c r="R528" s="25">
        <f t="array" aca="1" ref="R528" ca="1">INDEX('Lorri 401b'!L:L,MATCH('Retirement Calculator'!A528,'Lorri 401b'!N:N,0),0)</f>
        <v>3454460.1510652341</v>
      </c>
      <c r="S528" s="25">
        <f t="shared" ca="1" si="527"/>
        <v>4389532.110299415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931038.95342625387</v>
      </c>
      <c r="R529" s="25">
        <f t="array" aca="1" ref="R529" ca="1">INDEX('Lorri 401b'!L:L,MATCH('Retirement Calculator'!A529,'Lorri 401b'!N:N,0),0)</f>
        <v>3448401.6764498246</v>
      </c>
      <c r="S529" s="25">
        <f t="shared" ca="1" si="527"/>
        <v>4379440.6298760781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926989.14342746045</v>
      </c>
      <c r="R530" s="25">
        <f t="array" aca="1" ref="R530" ca="1">INDEX('Lorri 401b'!L:L,MATCH('Retirement Calculator'!A530,'Lorri 401b'!N:N,0),0)</f>
        <v>3442317.9581901841</v>
      </c>
      <c r="S530" s="25">
        <f t="shared" ca="1" si="527"/>
        <v>4369307.1016176445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922922.45922033873</v>
      </c>
      <c r="R531" s="25">
        <f t="array" aca="1" ref="R531" ca="1">INDEX('Lorri 401b'!L:L,MATCH('Retirement Calculator'!A531,'Lorri 401b'!N:N,0),0)</f>
        <v>3436208.8911044621</v>
      </c>
      <c r="S531" s="25">
        <f t="shared" ca="1" si="527"/>
        <v>4359131.3503248012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918838.83049568732</v>
      </c>
      <c r="R532" s="25">
        <f t="array" aca="1" ref="R532" ca="1">INDEX('Lorri 401b'!L:L,MATCH('Retirement Calculator'!A532,'Lorri 401b'!N:N,0),0)</f>
        <v>3430074.3695725496</v>
      </c>
      <c r="S532" s="25">
        <f t="shared" ca="1" si="527"/>
        <v>4348913.2000682373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914738.18665134988</v>
      </c>
      <c r="R533" s="25">
        <f t="array" aca="1" ref="R533" ca="1">INDEX('Lorri 401b'!L:L,MATCH('Retirement Calculator'!A533,'Lorri 401b'!N:N,0),0)</f>
        <v>3423914.2875342541</v>
      </c>
      <c r="S533" s="25">
        <f t="shared" ca="1" si="527"/>
        <v>4338652.4741856037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910620.45679099439</v>
      </c>
      <c r="R534" s="25">
        <f t="array" aca="1" ref="R534" ca="1">INDEX('Lorri 401b'!L:L,MATCH('Retirement Calculator'!A534,'Lorri 401b'!N:N,0),0)</f>
        <v>3417728.5384874656</v>
      </c>
      <c r="S534" s="25">
        <f t="shared" ca="1" si="527"/>
        <v>4328348.99527846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906485.56972288736</v>
      </c>
      <c r="R535" s="25">
        <f t="array" aca="1" ref="R535" ca="1">INDEX('Lorri 401b'!L:L,MATCH('Retirement Calculator'!A535,'Lorri 401b'!N:N,0),0)</f>
        <v>3411517.0154863154</v>
      </c>
      <c r="S535" s="25">
        <f t="shared" ca="1" si="527"/>
        <v>4318002.585209203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902333.45395866327</v>
      </c>
      <c r="R536" s="25">
        <f t="array" aca="1" ref="R536" ca="1">INDEX('Lorri 401b'!L:L,MATCH('Retirement Calculator'!A536,'Lorri 401b'!N:N,0),0)</f>
        <v>3405279.6111393273</v>
      </c>
      <c r="S536" s="25">
        <f t="shared" ca="1" si="527"/>
        <v>4307613.0650979904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898164.0377120882</v>
      </c>
      <c r="R537" s="25">
        <f t="array" aca="1" ref="R537" ca="1">INDEX('Lorri 401b'!L:L,MATCH('Retirement Calculator'!A537,'Lorri 401b'!N:N,0),0)</f>
        <v>3399016.2176075601</v>
      </c>
      <c r="S537" s="25">
        <f t="shared" ca="1" si="527"/>
        <v>4297180.2553196484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893977.24889781908</v>
      </c>
      <c r="R538" s="25">
        <f t="array" aca="1" ref="R538" ca="1">INDEX('Lorri 401b'!L:L,MATCH('Retirement Calculator'!A538,'Lorri 401b'!N:N,0),0)</f>
        <v>3392726.7266027438</v>
      </c>
      <c r="S538" s="25">
        <f t="shared" ca="1" si="527"/>
        <v>4286703.9755005632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889773.01513015723</v>
      </c>
      <c r="R539" s="25">
        <f t="array" aca="1" ref="R539" ca="1">INDEX('Lorri 401b'!L:L,MATCH('Retirement Calculator'!A539,'Lorri 401b'!N:N,0),0)</f>
        <v>3386411.0293854075</v>
      </c>
      <c r="S539" s="25">
        <f t="shared" ca="1" si="527"/>
        <v>4276184.044515565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885551.26372179668</v>
      </c>
      <c r="R540" s="25">
        <f t="array" aca="1" ref="R540" ca="1">INDEX('Lorri 401b'!L:L,MATCH('Retirement Calculator'!A540,'Lorri 401b'!N:N,0),0)</f>
        <v>3380069.0167629989</v>
      </c>
      <c r="S540" s="25">
        <f t="shared" ca="1" si="527"/>
        <v>4265620.2804847956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881311.92168256803</v>
      </c>
      <c r="R541" s="25">
        <f t="array" aca="1" ref="R541" ca="1">INDEX('Lorri 401b'!L:L,MATCH('Retirement Calculator'!A541,'Lorri 401b'!N:N,0),0)</f>
        <v>3373700.5790879969</v>
      </c>
      <c r="S541" s="25">
        <f t="shared" ca="1" si="527"/>
        <v>4255012.5007705651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877054.91571817594</v>
      </c>
      <c r="R542" s="25">
        <f t="array" aca="1" ref="R542" ca="1">INDEX('Lorri 401b'!L:L,MATCH('Retirement Calculator'!A542,'Lorri 401b'!N:N,0),0)</f>
        <v>3367305.6062560156</v>
      </c>
      <c r="S542" s="25">
        <f t="shared" ca="1" si="527"/>
        <v>4244360.5219741911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872780.17222893215</v>
      </c>
      <c r="R543" s="25">
        <f t="array" aca="1" ref="R543" ca="1">INDEX('Lorri 401b'!L:L,MATCH('Retirement Calculator'!A543,'Lorri 401b'!N:N,0),0)</f>
        <v>3360883.9877039012</v>
      </c>
      <c r="S543" s="25">
        <f t="shared" ca="1" si="527"/>
        <v>4233664.1599328332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868487.61730848323</v>
      </c>
      <c r="R544" s="25">
        <f t="array" aca="1" ref="R544" ca="1">INDEX('Lorri 401b'!L:L,MATCH('Retirement Calculator'!A544,'Lorri 401b'!N:N,0),0)</f>
        <v>3354435.6124078198</v>
      </c>
      <c r="S544" s="25">
        <f t="shared" ca="1" si="527"/>
        <v>4222923.2297163028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864177.17674253241</v>
      </c>
      <c r="R545" s="25">
        <f t="array" aca="1" ref="R545" ca="1">INDEX('Lorri 401b'!L:L,MATCH('Retirement Calculator'!A545,'Lorri 401b'!N:N,0),0)</f>
        <v>3347960.3688813378</v>
      </c>
      <c r="S545" s="25">
        <f t="shared" ca="1" si="527"/>
        <v>4212137.5456238706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859848.77600755682</v>
      </c>
      <c r="R546" s="25">
        <f t="array" aca="1" ref="R546" ca="1">INDEX('Lorri 401b'!L:L,MATCH('Retirement Calculator'!A546,'Lorri 401b'!N:N,0),0)</f>
        <v>3341458.1451734956</v>
      </c>
      <c r="S546" s="25">
        <f t="shared" ca="1" si="527"/>
        <v>4201306.9211810529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855502.34026951878</v>
      </c>
      <c r="R547" s="25">
        <f t="array" aca="1" ref="R547" ca="1">INDEX('Lorri 401b'!L:L,MATCH('Retirement Calculator'!A547,'Lorri 401b'!N:N,0),0)</f>
        <v>3334928.8288668706</v>
      </c>
      <c r="S547" s="25">
        <f t="shared" ca="1" si="527"/>
        <v>4190431.1691363892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851137.79438257229</v>
      </c>
      <c r="R548" s="25">
        <f t="array" aca="1" ref="R548" ca="1">INDEX('Lorri 401b'!L:L,MATCH('Retirement Calculator'!A548,'Lorri 401b'!N:N,0),0)</f>
        <v>3328372.3070756346</v>
      </c>
      <c r="S548" s="25">
        <f t="shared" ca="1" si="527"/>
        <v>4179510.1014582068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846755.06288776349</v>
      </c>
      <c r="R549" s="25">
        <f t="array" aca="1" ref="R549" ca="1">INDEX('Lorri 401b'!L:L,MATCH('Retirement Calculator'!A549,'Lorri 401b'!N:N,0),0)</f>
        <v>3321788.466443602</v>
      </c>
      <c r="S549" s="25">
        <f t="shared" ca="1" si="527"/>
        <v>4168543.5293313656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842354.07001172635</v>
      </c>
      <c r="R550" s="25">
        <f t="array" aca="1" ref="R550" ca="1">INDEX('Lorri 401b'!L:L,MATCH('Retirement Calculator'!A550,'Lorri 401b'!N:N,0),0)</f>
        <v>3315177.1931422693</v>
      </c>
      <c r="S550" s="25">
        <f t="shared" ca="1" si="527"/>
        <v>4157531.2631539954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837934.73966537241</v>
      </c>
      <c r="R551" s="25">
        <f t="array" aca="1" ref="R551" ca="1">INDEX('Lorri 401b'!L:L,MATCH('Retirement Calculator'!A551,'Lorri 401b'!N:N,0),0)</f>
        <v>3308538.3728688476</v>
      </c>
      <c r="S551" s="25">
        <f t="shared" ca="1" si="527"/>
        <v>4146473.1125342199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833496.99544257531</v>
      </c>
      <c r="R552" s="25">
        <f t="array" aca="1" ref="R552" ca="1">INDEX('Lorri 401b'!L:L,MATCH('Retirement Calculator'!A552,'Lorri 401b'!N:N,0),0)</f>
        <v>3301871.8908442864</v>
      </c>
      <c r="S552" s="25">
        <f t="shared" ca="1" si="527"/>
        <v>4135368.8862868617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829040.76061884989</v>
      </c>
      <c r="R553" s="25">
        <f t="array" aca="1" ref="R553" ca="1">INDEX('Lorri 401b'!L:L,MATCH('Retirement Calculator'!A553,'Lorri 401b'!N:N,0),0)</f>
        <v>3295177.6318112896</v>
      </c>
      <c r="S553" s="25">
        <f t="shared" ca="1" si="527"/>
        <v>4124218.3924301397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824565.95815002557</v>
      </c>
      <c r="R554" s="25">
        <f t="array" aca="1" ref="R554" ca="1">INDEX('Lorri 401b'!L:L,MATCH('Retirement Calculator'!A554,'Lorri 401b'!N:N,0),0)</f>
        <v>3288455.480032322</v>
      </c>
      <c r="S554" s="25">
        <f t="shared" ca="1" si="527"/>
        <v>4113021.4381823475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820072.51067091455</v>
      </c>
      <c r="R555" s="25">
        <f t="array" aca="1" ref="R555" ca="1">INDEX('Lorri 401b'!L:L,MATCH('Retirement Calculator'!A555,'Lorri 401b'!N:N,0),0)</f>
        <v>3281705.3192876088</v>
      </c>
      <c r="S555" s="25">
        <f t="shared" ca="1" si="527"/>
        <v>4101777.8299585236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815560.34049397393</v>
      </c>
      <c r="R556" s="25">
        <f t="array" aca="1" ref="R556" ca="1">INDEX('Lorri 401b'!L:L,MATCH('Retirement Calculator'!A556,'Lorri 401b'!N:N,0),0)</f>
        <v>3274927.0328731262</v>
      </c>
      <c r="S556" s="25">
        <f t="shared" ca="1" si="527"/>
        <v>4090487.3733671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811029.36960796267</v>
      </c>
      <c r="R557" s="25">
        <f t="array" aca="1" ref="R557" ca="1">INDEX('Lorri 401b'!L:L,MATCH('Retirement Calculator'!A557,'Lorri 401b'!N:N,0),0)</f>
        <v>3268120.5035985829</v>
      </c>
      <c r="S557" s="25">
        <f t="shared" ca="1" si="527"/>
        <v>4079149.8732065456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806479.51967659302</v>
      </c>
      <c r="R558" s="25">
        <f t="array" aca="1" ref="R558" ca="1">INDEX('Lorri 401b'!L:L,MATCH('Retirement Calculator'!A558,'Lorri 401b'!N:N,0),0)</f>
        <v>3261285.6137853959</v>
      </c>
      <c r="S558" s="25">
        <f t="shared" ca="1" si="527"/>
        <v>4067765.133461989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801910.71203717601</v>
      </c>
      <c r="R559" s="25">
        <f t="array" aca="1" ref="R559" ca="1">INDEX('Lorri 401b'!L:L,MATCH('Retirement Calculator'!A559,'Lorri 401b'!N:N,0),0)</f>
        <v>3254422.2452646536</v>
      </c>
      <c r="S559" s="25">
        <f t="shared" ca="1" si="527"/>
        <v>4056332.9573018295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797322.86769926141</v>
      </c>
      <c r="R560" s="25">
        <f t="array" aca="1" ref="R560" ca="1">INDEX('Lorri 401b'!L:L,MATCH('Retirement Calculator'!A560,'Lorri 401b'!N:N,0),0)</f>
        <v>3247530.2793750749</v>
      </c>
      <c r="S560" s="25">
        <f t="shared" ca="1" si="527"/>
        <v>4044853.1470743362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792715.90734327224</v>
      </c>
      <c r="R561" s="25">
        <f t="array" aca="1" ref="R561" ca="1">INDEX('Lorri 401b'!L:L,MATCH('Retirement Calculator'!A561,'Lorri 401b'!N:N,0),0)</f>
        <v>3240609.5969609567</v>
      </c>
      <c r="S561" s="25">
        <f t="shared" ca="1" si="527"/>
        <v>4033325.5043042288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788089.75131913309</v>
      </c>
      <c r="R562" s="25">
        <f t="array" aca="1" ref="R562" ca="1">INDEX('Lorri 401b'!L:L,MATCH('Retirement Calculator'!A562,'Lorri 401b'!N:N,0),0)</f>
        <v>3233660.0783701129</v>
      </c>
      <c r="S562" s="25">
        <f t="shared" ca="1" si="527"/>
        <v>4021749.8296892461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783444.31964489329</v>
      </c>
      <c r="R563" s="25">
        <f t="array" aca="1" ref="R563" ca="1">INDEX('Lorri 401b'!L:L,MATCH('Retirement Calculator'!A563,'Lorri 401b'!N:N,0),0)</f>
        <v>3226681.6034518071</v>
      </c>
      <c r="S563" s="25">
        <f t="shared" ca="1" si="527"/>
        <v>4010125.9230967006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778779.53200534417</v>
      </c>
      <c r="R564" s="25">
        <f t="array" aca="1" ref="R564" ca="1">INDEX('Lorri 401b'!L:L,MATCH('Retirement Calculator'!A564,'Lorri 401b'!N:N,0),0)</f>
        <v>3219674.0515546752</v>
      </c>
      <c r="S564" s="25">
        <f t="shared" ca="1" si="527"/>
        <v>3998453.5835600193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774095.30775063031</v>
      </c>
      <c r="R565" s="25">
        <f t="array" aca="1" ref="R565" ca="1">INDEX('Lorri 401b'!L:L,MATCH('Retirement Calculator'!A565,'Lorri 401b'!N:N,0),0)</f>
        <v>3212637.3015246387</v>
      </c>
      <c r="S565" s="25">
        <f t="shared" ca="1" si="527"/>
        <v>3986732.6092752689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769391.56589485507</v>
      </c>
      <c r="R566" s="25">
        <f t="array" aca="1" ref="R566" ca="1">INDEX('Lorri 401b'!L:L,MATCH('Retirement Calculator'!A566,'Lorri 401b'!N:N,0),0)</f>
        <v>3205571.2317028102</v>
      </c>
      <c r="S566" s="25">
        <f t="shared" ca="1" si="527"/>
        <v>3974962.7975976653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764668.22511468083</v>
      </c>
      <c r="R567" s="25">
        <f t="array" aca="1" ref="R567" ca="1">INDEX('Lorri 401b'!L:L,MATCH('Retirement Calculator'!A567,'Lorri 401b'!N:N,0),0)</f>
        <v>3198475.7199233905</v>
      </c>
      <c r="S567" s="25">
        <f t="shared" ca="1" si="527"/>
        <v>3963143.9450380714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759925.20374792255</v>
      </c>
      <c r="R568" s="25">
        <f t="array" aca="1" ref="R568" ca="1">INDEX('Lorri 401b'!L:L,MATCH('Retirement Calculator'!A568,'Lorri 401b'!N:N,0),0)</f>
        <v>3191350.643511557</v>
      </c>
      <c r="S568" s="25">
        <f t="shared" ca="1" si="527"/>
        <v>3951275.8472594796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755162.41979213606</v>
      </c>
      <c r="R569" s="25">
        <f t="array" aca="1" ref="R569" ca="1">INDEX('Lorri 401b'!L:L,MATCH('Retirement Calculator'!A569,'Lorri 401b'!N:N,0),0)</f>
        <v>3184195.8792813406</v>
      </c>
      <c r="S569" s="25">
        <f t="shared" ca="1" si="527"/>
        <v>3939358.2990734768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750379.79090320051</v>
      </c>
      <c r="R570" s="25">
        <f t="array" aca="1" ref="R570" ca="1">INDEX('Lorri 401b'!L:L,MATCH('Retirement Calculator'!A570,'Lorri 401b'!N:N,0),0)</f>
        <v>3177011.3035334982</v>
      </c>
      <c r="S570" s="25">
        <f t="shared" ca="1" si="527"/>
        <v>3927391.0944366986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745577.23439389432</v>
      </c>
      <c r="R571" s="25">
        <f t="array" aca="1" ref="R571" ca="1">INDEX('Lorri 401b'!L:L,MATCH('Retirement Calculator'!A571,'Lorri 401b'!N:N,0),0)</f>
        <v>3169796.7920533731</v>
      </c>
      <c r="S571" s="25">
        <f t="shared" ca="1" si="527"/>
        <v>3915374.0264472673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740754.66723246605</v>
      </c>
      <c r="R572" s="25">
        <f t="array" aca="1" ref="R572" ca="1">INDEX('Lorri 401b'!L:L,MATCH('Retirement Calculator'!A572,'Lorri 401b'!N:N,0),0)</f>
        <v>3162552.2201087475</v>
      </c>
      <c r="S572" s="25">
        <f t="shared" ca="1" si="527"/>
        <v>3903306.8873412134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735912.0060411985</v>
      </c>
      <c r="R573" s="25">
        <f t="array" aca="1" ref="R573" ca="1">INDEX('Lorri 401b'!L:L,MATCH('Retirement Calculator'!A573,'Lorri 401b'!N:N,0),0)</f>
        <v>3155277.4624476861</v>
      </c>
      <c r="S573" s="25">
        <f t="shared" ca="1" si="527"/>
        <v>3891189.4684888846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731049.16709496733</v>
      </c>
      <c r="R574" s="25">
        <f t="array" aca="1" ref="R574" ca="1">INDEX('Lorri 401b'!L:L,MATCH('Retirement Calculator'!A574,'Lorri 401b'!N:N,0),0)</f>
        <v>3147972.3932963703</v>
      </c>
      <c r="S574" s="25">
        <f t="shared" ca="1" si="527"/>
        <v>3879021.5603913376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726166.06631979358</v>
      </c>
      <c r="R575" s="25">
        <f t="array" aca="1" ref="R575" ca="1">INDEX('Lorri 401b'!L:L,MATCH('Retirement Calculator'!A575,'Lorri 401b'!N:N,0),0)</f>
        <v>3140636.8863569237</v>
      </c>
      <c r="S575" s="25">
        <f t="shared" ca="1" si="527"/>
        <v>3866802.9526767172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721262.61929138994</v>
      </c>
      <c r="R576" s="25">
        <f t="array" aca="1" ref="R576" ca="1">INDEX('Lorri 401b'!L:L,MATCH('Retirement Calculator'!A576,'Lorri 401b'!N:N,0),0)</f>
        <v>3133270.8148052297</v>
      </c>
      <c r="S576" s="25">
        <f t="shared" ca="1" si="527"/>
        <v>3854533.4340966195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716338.74123370124</v>
      </c>
      <c r="R577" s="25">
        <f t="array" aca="1" ref="R577" ca="1">INDEX('Lorri 401b'!L:L,MATCH('Retirement Calculator'!A577,'Lorri 401b'!N:N,0),0)</f>
        <v>3125874.051288737</v>
      </c>
      <c r="S577" s="25">
        <f t="shared" ca="1" si="527"/>
        <v>3842212.7925224383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711394.34701743885</v>
      </c>
      <c r="R578" s="25">
        <f t="array" aca="1" ref="R578" ca="1">INDEX('Lorri 401b'!L:L,MATCH('Retirement Calculator'!A578,'Lorri 401b'!N:N,0),0)</f>
        <v>3118446.4679242587</v>
      </c>
      <c r="S578" s="25">
        <f t="shared" ca="1" si="527"/>
        <v>3829840.8149416978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706429.35115860868</v>
      </c>
      <c r="R579" s="25">
        <f t="array" aca="1" ref="R579" ca="1">INDEX('Lorri 401b'!L:L,MATCH('Retirement Calculator'!A579,'Lorri 401b'!N:N,0),0)</f>
        <v>3110987.9362957617</v>
      </c>
      <c r="S579" s="25">
        <f t="shared" ca="1" si="527"/>
        <v>3817417.2874543704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701443.66781703336</v>
      </c>
      <c r="R580" s="25">
        <f t="array" aca="1" ref="R580" ca="1">INDEX('Lorri 401b'!L:L,MATCH('Retirement Calculator'!A580,'Lorri 401b'!N:N,0),0)</f>
        <v>3103498.327452146</v>
      </c>
      <c r="S580" s="25">
        <f t="shared" ca="1" si="527"/>
        <v>3804941.9952691793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696437.21079486818</v>
      </c>
      <c r="R581" s="25">
        <f t="array" aca="1" ref="R581" ca="1">INDEX('Lorri 401b'!L:L,MATCH('Retirement Calculator'!A581,'Lorri 401b'!N:N,0),0)</f>
        <v>3095977.5119050154</v>
      </c>
      <c r="S581" s="25">
        <f t="shared" ca="1" si="527"/>
        <v>3792414.7226998834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691409.89353511063</v>
      </c>
      <c r="R582" s="25">
        <f t="array" aca="1" ref="R582" ca="1">INDEX('Lorri 401b'!L:L,MATCH('Retirement Calculator'!A582,'Lorri 401b'!N:N,0),0)</f>
        <v>3088425.3596264385</v>
      </c>
      <c r="S582" s="25">
        <f t="shared" ca="1" si="527"/>
        <v>3779835.2531615491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686361.62912010413</v>
      </c>
      <c r="R583" s="25">
        <f t="array" aca="1" ref="R583" ca="1">INDEX('Lorri 401b'!L:L,MATCH('Retirement Calculator'!A583,'Lorri 401b'!N:N,0),0)</f>
        <v>3080841.7400467009</v>
      </c>
      <c r="S583" s="25">
        <f t="shared" ca="1" si="527"/>
        <v>3767203.3691668049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681292.33027003508</v>
      </c>
      <c r="R584" s="25">
        <f t="array" aca="1" ref="R584" ca="1">INDEX('Lorri 401b'!L:L,MATCH('Retirement Calculator'!A584,'Lorri 401b'!N:N,0),0)</f>
        <v>3073226.5220520478</v>
      </c>
      <c r="S584" s="25">
        <f t="shared" ca="1" si="527"/>
        <v>3754518.852322083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676201.90934142412</v>
      </c>
      <c r="R585" s="25">
        <f t="array" aca="1" ref="R585" ca="1">INDEX('Lorri 401b'!L:L,MATCH('Retirement Calculator'!A585,'Lorri 401b'!N:N,0),0)</f>
        <v>3065579.5739824167</v>
      </c>
      <c r="S585" s="25">
        <f t="shared" ca="1" si="527"/>
        <v>3741781.4833238409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671090.27832561056</v>
      </c>
      <c r="R586" s="25">
        <f t="array" aca="1" ref="R586" ca="1">INDEX('Lorri 401b'!L:L,MATCH('Retirement Calculator'!A586,'Lorri 401b'!N:N,0),0)</f>
        <v>3057900.7636291622</v>
      </c>
      <c r="S586" s="25">
        <f t="shared" ca="1" si="527"/>
        <v>3728991.0419547725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665957.34884723113</v>
      </c>
      <c r="R587" s="25">
        <f t="array" aca="1" ref="R587" ca="1">INDEX('Lorri 401b'!L:L,MATCH('Retirement Calculator'!A587,'Lorri 401b'!N:N,0),0)</f>
        <v>3050189.9582327693</v>
      </c>
      <c r="S587" s="25">
        <f t="shared" ca="1" si="527"/>
        <v>3716147.3070800006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660803.03216269182</v>
      </c>
      <c r="R588" s="25">
        <f t="array" aca="1" ref="R588" ca="1">INDEX('Lorri 401b'!L:L,MATCH('Retirement Calculator'!A588,'Lorri 401b'!N:N,0),0)</f>
        <v>3042447.024480558</v>
      </c>
      <c r="S588" s="25">
        <f t="shared" ca="1" si="527"/>
        <v>3703250.0566432499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655627.23915863351</v>
      </c>
      <c r="R589" s="25">
        <f t="array" aca="1" ref="R589" ca="1">INDEX('Lorri 401b'!L:L,MATCH('Retirement Calculator'!A589,'Lorri 401b'!N:N,0),0)</f>
        <v>3034671.8285043789</v>
      </c>
      <c r="S589" s="25">
        <f t="shared" ca="1" si="527"/>
        <v>3690299.0676630125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650429.88035039173</v>
      </c>
      <c r="R590" s="25">
        <f t="array" aca="1" ref="R590" ca="1">INDEX('Lorri 401b'!L:L,MATCH('Retirement Calculator'!A590,'Lorri 401b'!N:N,0),0)</f>
        <v>3026864.2358782995</v>
      </c>
      <c r="S590" s="25">
        <f t="shared" ca="1" si="527"/>
        <v>3677294.1162286913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645210.86588044884</v>
      </c>
      <c r="R591" s="25">
        <f t="array" aca="1" ref="R591" ca="1">INDEX('Lorri 401b'!L:L,MATCH('Retirement Calculator'!A591,'Lorri 401b'!N:N,0),0)</f>
        <v>3019024.1116162776</v>
      </c>
      <c r="S591" s="25">
        <f t="shared" ca="1" si="527"/>
        <v>3664234.9774967264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639970.10551688122</v>
      </c>
      <c r="R592" s="25">
        <f t="array" aca="1" ref="R592" ca="1">INDEX('Lorri 401b'!L:L,MATCH('Retirement Calculator'!A592,'Lorri 401b'!N:N,0),0)</f>
        <v>3011151.3201698307</v>
      </c>
      <c r="S592" s="25">
        <f t="shared" ca="1" si="527"/>
        <v>3651121.4256867119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634707.50865179871</v>
      </c>
      <c r="R593" s="25">
        <f t="array" aca="1" ref="R593" ca="1">INDEX('Lorri 401b'!L:L,MATCH('Retirement Calculator'!A593,'Lorri 401b'!N:N,0),0)</f>
        <v>3003245.7254256904</v>
      </c>
      <c r="S593" s="25">
        <f t="shared" ca="1" si="527"/>
        <v>3637953.234077489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629422.98429977836</v>
      </c>
      <c r="R594" s="25">
        <f t="array" aca="1" ref="R594" ca="1">INDEX('Lorri 401b'!L:L,MATCH('Retirement Calculator'!A594,'Lorri 401b'!N:N,0),0)</f>
        <v>2995307.1907034498</v>
      </c>
      <c r="S594" s="25">
        <f t="shared" ca="1" si="527"/>
        <v>3624730.1750032282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624116.4410962913</v>
      </c>
      <c r="R595" s="25">
        <f t="array" aca="1" ref="R595" ca="1">INDEX('Lorri 401b'!L:L,MATCH('Retirement Calculator'!A595,'Lorri 401b'!N:N,0),0)</f>
        <v>2987335.5787531994</v>
      </c>
      <c r="S595" s="25">
        <f t="shared" ca="1" si="527"/>
        <v>3611452.0198494908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618787.78729612299</v>
      </c>
      <c r="R596" s="25">
        <f t="array" aca="1" ref="R596" ca="1">INDEX('Lorri 401b'!L:L,MATCH('Retirement Calculator'!A596,'Lorri 401b'!N:N,0),0)</f>
        <v>2979330.7517531565</v>
      </c>
      <c r="S596" s="25">
        <f t="shared" ca="1" si="527"/>
        <v>3598118.5390492794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613436.9307717873</v>
      </c>
      <c r="R597" s="25">
        <f t="array" aca="1" ref="R597" ca="1">INDEX('Lorri 401b'!L:L,MATCH('Retirement Calculator'!A597,'Lorri 401b'!N:N,0),0)</f>
        <v>2971292.5713072801</v>
      </c>
      <c r="S597" s="25">
        <f t="shared" ca="1" si="527"/>
        <v>3584729.5020790673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608063.7790119336</v>
      </c>
      <c r="R598" s="25">
        <f t="array" aca="1" ref="R598" ca="1">INDEX('Lorri 401b'!L:L,MATCH('Retirement Calculator'!A598,'Lorri 401b'!N:N,0),0)</f>
        <v>2963220.8984428793</v>
      </c>
      <c r="S598" s="25">
        <f t="shared" ca="1" si="527"/>
        <v>3571284.6774548129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602668.23911974719</v>
      </c>
      <c r="R599" s="25">
        <f t="array" aca="1" ref="R599" ca="1">INDEX('Lorri 401b'!L:L,MATCH('Retirement Calculator'!A599,'Lorri 401b'!N:N,0),0)</f>
        <v>2955115.5936082103</v>
      </c>
      <c r="S599" s="25">
        <f t="shared" ca="1" si="527"/>
        <v>3557783.8327279575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597250.21781134338</v>
      </c>
      <c r="R600" s="25">
        <f t="array" aca="1" ref="R600" ca="1">INDEX('Lorri 401b'!L:L,MATCH('Retirement Calculator'!A600,'Lorri 401b'!N:N,0),0)</f>
        <v>2946976.5166700631</v>
      </c>
      <c r="S600" s="25">
        <f t="shared" ca="1" si="527"/>
        <v>3544226.7344814064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591809.62141415454</v>
      </c>
      <c r="R601" s="25">
        <f t="array" aca="1" ref="R601" ca="1">INDEX('Lorri 401b'!L:L,MATCH('Retirement Calculator'!A601,'Lorri 401b'!N:N,0),0)</f>
        <v>2938803.5269113407</v>
      </c>
      <c r="S601" s="25">
        <f t="shared" ca="1" si="527"/>
        <v>3530613.1483254954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586346.35586531064</v>
      </c>
      <c r="R602" s="25">
        <f t="array" aca="1" ref="R602" ca="1">INDEX('Lorri 401b'!L:L,MATCH('Retirement Calculator'!A602,'Lorri 401b'!N:N,0),0)</f>
        <v>2930596.4830286233</v>
      </c>
      <c r="S602" s="25">
        <f t="shared" ca="1" si="527"/>
        <v>3516942.8388939342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580860.32671001332</v>
      </c>
      <c r="R603" s="25">
        <f t="array" aca="1" ref="R603" ca="1">INDEX('Lorri 401b'!L:L,MATCH('Retirement Calculator'!A603,'Lorri 401b'!N:N,0),0)</f>
        <v>2922355.2431297279</v>
      </c>
      <c r="S603" s="25">
        <f t="shared" ca="1" si="527"/>
        <v>3503215.5698397411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575351.43909990229</v>
      </c>
      <c r="R604" s="25">
        <f t="array" aca="1" ref="R604" ca="1">INDEX('Lorri 401b'!L:L,MATCH('Retirement Calculator'!A604,'Lorri 401b'!N:N,0),0)</f>
        <v>2914079.6647312539</v>
      </c>
      <c r="S604" s="25">
        <f t="shared" ca="1" si="527"/>
        <v>3489431.1038311562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569819.59779141576</v>
      </c>
      <c r="R605" s="25">
        <f t="array" aca="1" ref="R605" ca="1">INDEX('Lorri 401b'!L:L,MATCH('Retirement Calculator'!A605,'Lorri 401b'!N:N,0),0)</f>
        <v>2905769.6047561197</v>
      </c>
      <c r="S605" s="25">
        <f t="shared" ca="1" si="527"/>
        <v>3475589.2025475353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564264.70714414387</v>
      </c>
      <c r="R606" s="25">
        <f t="array" aca="1" ref="R606" ca="1">INDEX('Lorri 401b'!L:L,MATCH('Retirement Calculator'!A606,'Lorri 401b'!N:N,0),0)</f>
        <v>2897424.9195310888</v>
      </c>
      <c r="S606" s="25">
        <f t="shared" ca="1" si="527"/>
        <v>3461689.6266752328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558686.67111917504</v>
      </c>
      <c r="R607" s="25">
        <f t="array" aca="1" ref="R607" ca="1">INDEX('Lorri 401b'!L:L,MATCH('Retirement Calculator'!A607,'Lorri 401b'!N:N,0),0)</f>
        <v>2889045.4647842869</v>
      </c>
      <c r="S607" s="25">
        <f t="shared" ca="1" si="527"/>
        <v>3447732.1359034618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553085.39327743545</v>
      </c>
      <c r="R608" s="25">
        <f t="array" aca="1" ref="R608" ca="1">INDEX('Lorri 401b'!L:L,MATCH('Retirement Calculator'!A608,'Lorri 401b'!N:N,0),0)</f>
        <v>2880631.0956427068</v>
      </c>
      <c r="S608" s="25">
        <f t="shared" ca="1" si="527"/>
        <v>3433716.4889201424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547460.77677802194</v>
      </c>
      <c r="R609" s="25">
        <f t="array" aca="1" ref="R609" ca="1">INDEX('Lorri 401b'!L:L,MATCH('Retirement Calculator'!A609,'Lorri 401b'!N:N,0),0)</f>
        <v>2872181.6666297037</v>
      </c>
      <c r="S609" s="25">
        <f t="shared" ca="1" si="527"/>
        <v>3419642.4434077255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541812.72437652759</v>
      </c>
      <c r="R610" s="25">
        <f t="array" aca="1" ref="R610" ca="1">INDEX('Lorri 401b'!L:L,MATCH('Retirement Calculator'!A610,'Lorri 401b'!N:N,0),0)</f>
        <v>2863697.0316624795</v>
      </c>
      <c r="S610" s="25">
        <f t="shared" ca="1" si="527"/>
        <v>3405509.7560390071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536141.1384233603</v>
      </c>
      <c r="R611" s="25">
        <f t="array" aca="1" ref="R611" ca="1">INDEX('Lorri 401b'!L:L,MATCH('Retirement Calculator'!A611,'Lorri 401b'!N:N,0),0)</f>
        <v>2855177.0440495587</v>
      </c>
      <c r="S611" s="25">
        <f t="shared" ca="1" si="527"/>
        <v>3391318.1824729191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530445.9208620548</v>
      </c>
      <c r="R612" s="25">
        <f t="array" aca="1" ref="R612" ca="1">INDEX('Lorri 401b'!L:L,MATCH('Retirement Calculator'!A612,'Lorri 401b'!N:N,0),0)</f>
        <v>2846621.5564882508</v>
      </c>
      <c r="S612" s="25">
        <f t="shared" ca="1" si="527"/>
        <v>3377067.4773503058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524726.97322757728</v>
      </c>
      <c r="R613" s="25">
        <f t="array" aca="1" ref="R613" ca="1">INDEX('Lorri 401b'!L:L,MATCH('Retirement Calculator'!A613,'Lorri 401b'!N:N,0),0)</f>
        <v>2838030.4210621039</v>
      </c>
      <c r="S613" s="25">
        <f t="shared" ca="1" si="527"/>
        <v>3362757.3942896812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518984.19664462277</v>
      </c>
      <c r="R614" s="25">
        <f t="array" aca="1" ref="R614" ca="1">INDEX('Lorri 401b'!L:L,MATCH('Retirement Calculator'!A614,'Lorri 401b'!N:N,0),0)</f>
        <v>2829403.4892383483</v>
      </c>
      <c r="S614" s="25">
        <f t="shared" ca="1" si="527"/>
        <v>3348387.6858829712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513217.49182590592</v>
      </c>
      <c r="R615" s="25">
        <f t="array" aca="1" ref="R615" ca="1">INDEX('Lorri 401b'!L:L,MATCH('Retirement Calculator'!A615,'Lorri 401b'!N:N,0),0)</f>
        <v>2820740.6118653268</v>
      </c>
      <c r="S615" s="25">
        <f t="shared" ca="1" si="527"/>
        <v>3333958.1036912329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507426.75907044444</v>
      </c>
      <c r="R616" s="25">
        <f t="array" aca="1" ref="R616" ca="1">INDEX('Lorri 401b'!L:L,MATCH('Retirement Calculator'!A616,'Lorri 401b'!N:N,0),0)</f>
        <v>2812041.6391699179</v>
      </c>
      <c r="S616" s="25">
        <f t="shared" ca="1" si="527"/>
        <v>3319468.3982403623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501611.89826183522</v>
      </c>
      <c r="R617" s="25">
        <f t="array" aca="1" ref="R617" ca="1">INDEX('Lorri 401b'!L:L,MATCH('Retirement Calculator'!A617,'Lorri 401b'!N:N,0),0)</f>
        <v>2803306.4207549449</v>
      </c>
      <c r="S617" s="25">
        <f t="shared" ca="1" si="527"/>
        <v>3304918.3190167802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495772.80886652344</v>
      </c>
      <c r="R618" s="25">
        <f t="array" aca="1" ref="R618" ca="1">INDEX('Lorri 401b'!L:L,MATCH('Retirement Calculator'!A618,'Lorri 401b'!N:N,0),0)</f>
        <v>2794534.8055965761</v>
      </c>
      <c r="S618" s="25">
        <f t="shared" ca="1" si="527"/>
        <v>3290307.6144630993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489909.38993206451</v>
      </c>
      <c r="R619" s="25">
        <f t="array" aca="1" ref="R619" ca="1">INDEX('Lorri 401b'!L:L,MATCH('Retirement Calculator'!A619,'Lorri 401b'!N:N,0),0)</f>
        <v>2785726.6420417139</v>
      </c>
      <c r="S619" s="25">
        <f t="shared" ca="1" si="527"/>
        <v>3275636.0319737783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484021.54008537869</v>
      </c>
      <c r="R620" s="25">
        <f t="array" aca="1" ref="R620" ca="1">INDEX('Lorri 401b'!L:L,MATCH('Retirement Calculator'!A620,'Lorri 401b'!N:N,0),0)</f>
        <v>2776881.7778053731</v>
      </c>
      <c r="S620" s="25">
        <f t="shared" ca="1" si="527"/>
        <v>3260903.3178907516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478109.15753099835</v>
      </c>
      <c r="R621" s="25">
        <f t="array" aca="1" ref="R621" ca="1">INDEX('Lorri 401b'!L:L,MATCH('Retirement Calculator'!A621,'Lorri 401b'!N:N,0),0)</f>
        <v>2768000.0599680478</v>
      </c>
      <c r="S621" s="25">
        <f t="shared" ca="1" si="527"/>
        <v>3246109.2174990461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472172.14004930807</v>
      </c>
      <c r="R622" s="25">
        <f t="array" aca="1" ref="R622" ca="1">INDEX('Lorri 401b'!L:L,MATCH('Retirement Calculator'!A622,'Lorri 401b'!N:N,0),0)</f>
        <v>2759081.3349730666</v>
      </c>
      <c r="S622" s="25">
        <f t="shared" ca="1" si="527"/>
        <v>3231253.4750223747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466210.38499477744</v>
      </c>
      <c r="R623" s="25">
        <f t="array" aca="1" ref="R623" ca="1">INDEX('Lorri 401b'!L:L,MATCH('Retirement Calculator'!A623,'Lorri 401b'!N:N,0),0)</f>
        <v>2750125.4486239399</v>
      </c>
      <c r="S623" s="25">
        <f t="shared" ca="1" si="527"/>
        <v>3216335.8336187173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460223.78929418628</v>
      </c>
      <c r="R624" s="25">
        <f t="array" aca="1" ref="R624" ca="1">INDEX('Lorri 401b'!L:L,MATCH('Retirement Calculator'!A624,'Lorri 401b'!N:N,0),0)</f>
        <v>2741132.2460816917</v>
      </c>
      <c r="S624" s="25">
        <f t="shared" ca="1" si="527"/>
        <v>3201356.0353758782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454212.24944484263</v>
      </c>
      <c r="R625" s="25">
        <f t="array" aca="1" ref="R625" ca="1">INDEX('Lorri 401b'!L:L,MATCH('Retirement Calculator'!A625,'Lorri 401b'!N:N,0),0)</f>
        <v>2732101.571862184</v>
      </c>
      <c r="S625" s="25">
        <f t="shared" ca="1" si="527"/>
        <v>3186313.8213070268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448175.66151279339</v>
      </c>
      <c r="R626" s="25">
        <f t="array" aca="1" ref="R626" ca="1">INDEX('Lorri 401b'!L:L,MATCH('Retirement Calculator'!A626,'Lorri 401b'!N:N,0),0)</f>
        <v>2723033.2698334283</v>
      </c>
      <c r="S626" s="25">
        <f t="shared" ca="1" si="527"/>
        <v>3171208.9313462218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442113.92113102728</v>
      </c>
      <c r="R627" s="25">
        <f t="array" aca="1" ref="R627" ca="1">INDEX('Lorri 401b'!L:L,MATCH('Retirement Calculator'!A627,'Lorri 401b'!N:N,0),0)</f>
        <v>2713927.1832128866</v>
      </c>
      <c r="S627" s="25">
        <f t="shared" ca="1" si="527"/>
        <v>3156041.104343914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436026.92349767045</v>
      </c>
      <c r="R628" s="25">
        <f t="array" aca="1" ref="R628" ca="1">INDEX('Lorri 401b'!L:L,MATCH('Retirement Calculator'!A628,'Lorri 401b'!N:N,0),0)</f>
        <v>2704783.1545647592</v>
      </c>
      <c r="S628" s="25">
        <f t="shared" ca="1" si="527"/>
        <v>3140810.0780624296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429914.56337417464</v>
      </c>
      <c r="R629" s="25">
        <f t="array" aca="1" ref="R629" ca="1">INDEX('Lorri 401b'!L:L,MATCH('Retirement Calculator'!A629,'Lorri 401b'!N:N,0),0)</f>
        <v>2695601.0257972647</v>
      </c>
      <c r="S629" s="25">
        <f t="shared" ca="1" si="527"/>
        <v>3125515.5891714394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423776.7350834976</v>
      </c>
      <c r="R630" s="25">
        <f t="array" aca="1" ref="R630" ca="1">INDEX('Lorri 401b'!L:L,MATCH('Retirement Calculator'!A630,'Lorri 401b'!N:N,0),0)</f>
        <v>2686380.6381599056</v>
      </c>
      <c r="S630" s="25">
        <f t="shared" ca="1" si="527"/>
        <v>3110157.3732434032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417613.3325082761</v>
      </c>
      <c r="R631" s="25">
        <f t="array" aca="1" ref="R631" ca="1">INDEX('Lorri 401b'!L:L,MATCH('Retirement Calculator'!A631,'Lorri 401b'!N:N,0),0)</f>
        <v>2677121.832240724</v>
      </c>
      <c r="S631" s="25">
        <f t="shared" ca="1" si="527"/>
        <v>3094735.1647490002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411424.24908899114</v>
      </c>
      <c r="R632" s="25">
        <f t="array" aca="1" ref="R632" ca="1">INDEX('Lorri 401b'!L:L,MATCH('Retirement Calculator'!A632,'Lorri 401b'!N:N,0),0)</f>
        <v>2667824.447963546</v>
      </c>
      <c r="S632" s="25">
        <f t="shared" ca="1" si="527"/>
        <v>3079248.697052537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405209.37782212585</v>
      </c>
      <c r="R633" s="25">
        <f t="array" aca="1" ref="R633" ca="1">INDEX('Lorri 401b'!L:L,MATCH('Retirement Calculator'!A633,'Lorri 401b'!N:N,0),0)</f>
        <v>2658488.3245852129</v>
      </c>
      <c r="S633" s="25">
        <f t="shared" ca="1" si="527"/>
        <v>3063697.7024073387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398968.61125831527</v>
      </c>
      <c r="R634" s="25">
        <f t="array" aca="1" ref="R634" ca="1">INDEX('Lorri 401b'!L:L,MATCH('Retirement Calculator'!A634,'Lorri 401b'!N:N,0),0)</f>
        <v>2649113.3006928032</v>
      </c>
      <c r="S634" s="25">
        <f t="shared" ca="1" si="527"/>
        <v>3048081.9119511186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392701.84150048881</v>
      </c>
      <c r="R635" s="25">
        <f t="array" aca="1" ref="R635" ca="1">INDEX('Lorri 401b'!L:L,MATCH('Retirement Calculator'!A635,'Lorri 401b'!N:N,0),0)</f>
        <v>2639699.2142008422</v>
      </c>
      <c r="S635" s="25">
        <f t="shared" ca="1" si="527"/>
        <v>3032401.0557013312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386408.96020200476</v>
      </c>
      <c r="R636" s="25">
        <f t="array" aca="1" ref="R636" ca="1">INDEX('Lorri 401b'!L:L,MATCH('Retirement Calculator'!A636,'Lorri 401b'!N:N,0),0)</f>
        <v>2630245.9023484979</v>
      </c>
      <c r="S636" s="25">
        <f t="shared" ca="1" si="527"/>
        <v>3016654.8625505026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380089.85856477701</v>
      </c>
      <c r="R637" s="25">
        <f t="array" aca="1" ref="R637" ca="1">INDEX('Lorri 401b'!L:L,MATCH('Retirement Calculator'!A637,'Lorri 401b'!N:N,0),0)</f>
        <v>2620753.2016967689</v>
      </c>
      <c r="S637" s="25">
        <f t="shared" ca="1" si="527"/>
        <v>3000843.0602615457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373744.42733739415</v>
      </c>
      <c r="R638" s="25">
        <f t="array" aca="1" ref="R638" ca="1">INDEX('Lorri 401b'!L:L,MATCH('Retirement Calculator'!A638,'Lorri 401b'!N:N,0),0)</f>
        <v>2611220.9481256576</v>
      </c>
      <c r="S638" s="25">
        <f t="shared" ca="1" si="527"/>
        <v>2984965.3754630517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367372.55681323056</v>
      </c>
      <c r="R639" s="25">
        <f t="array" aca="1" ref="R639" ca="1">INDEX('Lorri 401b'!L:L,MATCH('Retirement Calculator'!A639,'Lorri 401b'!N:N,0),0)</f>
        <v>2601648.9768313332</v>
      </c>
      <c r="S639" s="25">
        <f t="shared" ca="1" si="527"/>
        <v>2969021.533644564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360974.13682854961</v>
      </c>
      <c r="R640" s="25">
        <f t="array" aca="1" ref="R640" ca="1">INDEX('Lorri 401b'!L:L,MATCH('Retirement Calculator'!A640,'Lorri 401b'!N:N,0),0)</f>
        <v>2592037.1223232825</v>
      </c>
      <c r="S640" s="25">
        <f t="shared" ca="1" si="527"/>
        <v>2953011.2591518322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354549.05676059914</v>
      </c>
      <c r="R641" s="25">
        <f t="array" aca="1" ref="R641" ca="1">INDEX('Lorri 401b'!L:L,MATCH('Retirement Calculator'!A641,'Lorri 401b'!N:N,0),0)</f>
        <v>2582385.2184214485</v>
      </c>
      <c r="S641" s="25">
        <f t="shared" ca="1" si="527"/>
        <v>2936934.2751820479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348097.2055256989</v>
      </c>
      <c r="R642" s="25">
        <f t="array" aca="1" ref="R642" ca="1">INDEX('Lorri 401b'!L:L,MATCH('Retirement Calculator'!A642,'Lorri 401b'!N:N,0),0)</f>
        <v>2572693.0982533568</v>
      </c>
      <c r="S642" s="25">
        <f t="shared" ca="1" si="527"/>
        <v>2920790.3037790558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341618.4715773199</v>
      </c>
      <c r="R643" s="25">
        <f t="array" aca="1" ref="R643" ca="1">INDEX('Lorri 401b'!L:L,MATCH('Retirement Calculator'!A643,'Lorri 401b'!N:N,0),0)</f>
        <v>2562960.5942512313</v>
      </c>
      <c r="S643" s="25">
        <f t="shared" ca="1" si="527"/>
        <v>2904579.0658285511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335112.74290415598</v>
      </c>
      <c r="R644" s="25">
        <f t="array" aca="1" ref="R644" ca="1">INDEX('Lorri 401b'!L:L,MATCH('Retirement Calculator'!A644,'Lorri 401b'!N:N,0),0)</f>
        <v>2553187.538149097</v>
      </c>
      <c r="S644" s="25">
        <f t="shared" ca="1" si="527"/>
        <v>2888300.281053253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328579.90702818718</v>
      </c>
      <c r="R645" s="25">
        <f t="array" aca="1" ref="R645" ca="1">INDEX('Lorri 401b'!L:L,MATCH('Retirement Calculator'!A645,'Lorri 401b'!N:N,0),0)</f>
        <v>2543373.7609798703</v>
      </c>
      <c r="S645" s="25">
        <f t="shared" ca="1" si="527"/>
        <v>2871953.6680080574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322019.8510027352</v>
      </c>
      <c r="R646" s="25">
        <f t="array" aca="1" ref="R646" ca="1">INDEX('Lorri 401b'!L:L,MATCH('Retirement Calculator'!A646,'Lorri 401b'!N:N,0),0)</f>
        <v>2533519.0930724386</v>
      </c>
      <c r="S646" s="25">
        <f t="shared" ca="1" si="527"/>
        <v>2855538.9440751737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315432.46141051053</v>
      </c>
      <c r="R647" s="25">
        <f t="array" aca="1" ref="R647" ca="1">INDEX('Lorri 401b'!L:L,MATCH('Retirement Calculator'!A647,'Lorri 401b'!N:N,0),0)</f>
        <v>2523623.3640487259</v>
      </c>
      <c r="S647" s="25">
        <f t="shared" ca="1" si="527"/>
        <v>2839055.8254592363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308817.62436165154</v>
      </c>
      <c r="R648" s="25">
        <f t="array" aca="1" ref="R648" ca="1">INDEX('Lorri 401b'!L:L,MATCH('Retirement Calculator'!A648,'Lorri 401b'!N:N,0),0)</f>
        <v>2513686.4028207478</v>
      </c>
      <c r="S648" s="25">
        <f t="shared" ca="1" si="527"/>
        <v>2822504.0271823993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302175.22549175564</v>
      </c>
      <c r="R649" s="25">
        <f t="array" aca="1" ref="R649" ca="1">INDEX('Lorri 401b'!L:L,MATCH('Retirement Calculator'!A649,'Lorri 401b'!N:N,0),0)</f>
        <v>2503708.0375876529</v>
      </c>
      <c r="S649" s="25">
        <f t="shared" ca="1" si="527"/>
        <v>2805883.2630794086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295505.14995990187</v>
      </c>
      <c r="R650" s="25">
        <f t="array" aca="1" ref="R650" ca="1">INDEX('Lorri 401b'!L:L,MATCH('Retirement Calculator'!A650,'Lorri 401b'!N:N,0),0)</f>
        <v>2493688.0958327535</v>
      </c>
      <c r="S650" s="25">
        <f t="shared" ca="1" si="527"/>
        <v>2789193.2457926553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288807.2824466654</v>
      </c>
      <c r="R651" s="25">
        <f t="array" aca="1" ref="R651" ca="1">INDEX('Lorri 401b'!L:L,MATCH('Retirement Calculator'!A651,'Lorri 401b'!N:N,0),0)</f>
        <v>2483626.4043205422</v>
      </c>
      <c r="S651" s="25">
        <f t="shared" ca="1" si="527"/>
        <v>2772433.6867672075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282081.50715212373</v>
      </c>
      <c r="R652" s="25">
        <f t="array" aca="1" ref="R652" ca="1">INDEX('Lorri 401b'!L:L,MATCH('Retirement Calculator'!A652,'Lorri 401b'!N:N,0),0)</f>
        <v>2473522.7890936965</v>
      </c>
      <c r="S652" s="25">
        <f t="shared" ca="1" si="527"/>
        <v>2755604.2962458204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275327.70779385482</v>
      </c>
      <c r="R653" s="25">
        <f t="array" aca="1" ref="R653" ca="1">INDEX('Lorri 401b'!L:L,MATCH('Retirement Calculator'!A653,'Lorri 401b'!N:N,0),0)</f>
        <v>2463377.0754700722</v>
      </c>
      <c r="S653" s="25">
        <f t="shared" ca="1" si="527"/>
        <v>2738704.7832639269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268545.76760492648</v>
      </c>
      <c r="R654" s="25">
        <f t="array" aca="1" ref="R654" ca="1">INDEX('Lorri 401b'!L:L,MATCH('Retirement Calculator'!A654,'Lorri 401b'!N:N,0),0)</f>
        <v>2453189.0880396832</v>
      </c>
      <c r="S654" s="25">
        <f t="shared" ca="1" si="527"/>
        <v>2721734.8556446098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261735.56933187757</v>
      </c>
      <c r="R655" s="25">
        <f t="array" aca="1" ref="R655" ca="1">INDEX('Lorri 401b'!L:L,MATCH('Retirement Calculator'!A655,'Lorri 401b'!N:N,0),0)</f>
        <v>2442958.6506616673</v>
      </c>
      <c r="S655" s="25">
        <f t="shared" ca="1" si="527"/>
        <v>2704694.2199935447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254896.99523269097</v>
      </c>
      <c r="R656" s="25">
        <f t="array" aca="1" ref="R656" ca="1">INDEX('Lorri 401b'!L:L,MATCH('Retirement Calculator'!A656,'Lorri 401b'!N:N,0),0)</f>
        <v>2432685.5864612432</v>
      </c>
      <c r="S656" s="25">
        <f t="shared" ca="1" si="527"/>
        <v>2687582.5816939343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248029.92707475775</v>
      </c>
      <c r="R657" s="25">
        <f t="array" aca="1" ref="R657" ca="1">INDEX('Lorri 401b'!L:L,MATCH('Retirement Calculator'!A657,'Lorri 401b'!N:N,0),0)</f>
        <v>2422369.7178266505</v>
      </c>
      <c r="S657" s="25">
        <f t="shared" ca="1" si="527"/>
        <v>2670399.6449014083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241134.24613283316</v>
      </c>
      <c r="R658" s="25">
        <f t="array" aca="1" ref="R658" ca="1">INDEX('Lorri 401b'!L:L,MATCH('Retirement Calculator'!A658,'Lorri 401b'!N:N,0),0)</f>
        <v>2412010.8664060803</v>
      </c>
      <c r="S658" s="25">
        <f t="shared" ca="1" si="527"/>
        <v>2653145.1125389133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234209.83318698386</v>
      </c>
      <c r="R659" s="25">
        <f t="array" aca="1" ref="R659" ca="1">INDEX('Lorri 401b'!L:L,MATCH('Retirement Calculator'!A659,'Lorri 401b'!N:N,0),0)</f>
        <v>2401608.8531045909</v>
      </c>
      <c r="S659" s="25">
        <f t="shared" ca="1" si="527"/>
        <v>2635818.686291575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227256.56852052687</v>
      </c>
      <c r="R660" s="25">
        <f t="array" aca="1" ref="R660" ca="1">INDEX('Lorri 401b'!L:L,MATCH('Retirement Calculator'!A660,'Lorri 401b'!N:N,0),0)</f>
        <v>2391163.4980810122</v>
      </c>
      <c r="S660" s="25">
        <f t="shared" ca="1" si="527"/>
        <v>2618420.066601539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220274.33191795964</v>
      </c>
      <c r="R661" s="25">
        <f t="array" aca="1" ref="R661" ca="1">INDEX('Lorri 401b'!L:L,MATCH('Retirement Calculator'!A661,'Lorri 401b'!N:N,0),0)</f>
        <v>2380674.6207448351</v>
      </c>
      <c r="S661" s="25">
        <f t="shared" ca="1" si="527"/>
        <v>2600948.9526627949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213263.00266288171</v>
      </c>
      <c r="R662" s="25">
        <f t="array" aca="1" ref="R662" ca="1">INDEX('Lorri 401b'!L:L,MATCH('Retirement Calculator'!A662,'Lorri 401b'!N:N,0),0)</f>
        <v>2370142.0397530906</v>
      </c>
      <c r="S662" s="25">
        <f t="shared" ca="1" si="527"/>
        <v>2583405.0424159723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206222.45953590763</v>
      </c>
      <c r="R663" s="25">
        <f t="array" aca="1" ref="R663" ca="1">INDEX('Lorri 401b'!L:L,MATCH('Retirement Calculator'!A663,'Lorri 401b'!N:N,0),0)</f>
        <v>2359565.5730072139</v>
      </c>
      <c r="S663" s="25">
        <f t="shared" ca="1" si="527"/>
        <v>2565788.0325431214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199152.58081257116</v>
      </c>
      <c r="R664" s="25">
        <f t="array" aca="1" ref="R664" ca="1">INDEX('Lorri 401b'!L:L,MATCH('Retirement Calculator'!A664,'Lorri 401b'!N:N,0),0)</f>
        <v>2348945.037649896</v>
      </c>
      <c r="S664" s="25">
        <f t="shared" ca="1" si="527"/>
        <v>2548097.6184624671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192053.2442612208</v>
      </c>
      <c r="R665" s="25">
        <f t="array" aca="1" ref="R665" ca="1">INDEX('Lorri 401b'!L:L,MATCH('Retirement Calculator'!A665,'Lorri 401b'!N:N,0),0)</f>
        <v>2338280.2500619227</v>
      </c>
      <c r="S665" s="25">
        <f t="shared" ca="1" si="527"/>
        <v>2530333.4943231437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184924.32714090645</v>
      </c>
      <c r="R666" s="25">
        <f t="array" aca="1" ref="R666" ca="1">INDEX('Lorri 401b'!L:L,MATCH('Retirement Calculator'!A666,'Lorri 401b'!N:N,0),0)</f>
        <v>2327571.0258589997</v>
      </c>
      <c r="S666" s="25">
        <f t="shared" ca="1" si="527"/>
        <v>2512495.3529999061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177765.70619925746</v>
      </c>
      <c r="R667" s="25">
        <f t="array" aca="1" ref="R667" ca="1">INDEX('Lorri 401b'!L:L,MATCH('Retirement Calculator'!A667,'Lorri 401b'!N:N,0),0)</f>
        <v>2316817.1798885642</v>
      </c>
      <c r="S667" s="25">
        <f t="shared" ca="1" si="527"/>
        <v>2494582.8860878218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170577.2576703516</v>
      </c>
      <c r="R668" s="25">
        <f t="array" aca="1" ref="R668" ca="1">INDEX('Lorri 401b'!L:L,MATCH('Retirement Calculator'!A668,'Lorri 401b'!N:N,0),0)</f>
        <v>2306018.5262265853</v>
      </c>
      <c r="S668" s="25">
        <f t="shared" ca="1" si="527"/>
        <v>2476595.783896937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163358.85727257529</v>
      </c>
      <c r="R669" s="25">
        <f t="array" aca="1" ref="R669" ca="1">INDEX('Lorri 401b'!L:L,MATCH('Retirement Calculator'!A669,'Lorri 401b'!N:N,0),0)</f>
        <v>2295174.8781743483</v>
      </c>
      <c r="S669" s="25">
        <f t="shared" ca="1" si="527"/>
        <v>2458533.7354469234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156110.38020647492</v>
      </c>
      <c r="R670" s="25">
        <f t="array" aca="1" ref="R670" ca="1">INDEX('Lorri 401b'!L:L,MATCH('Retirement Calculator'!A670,'Lorri 401b'!N:N,0),0)</f>
        <v>2284286.048255227</v>
      </c>
      <c r="S670" s="25">
        <f t="shared" ca="1" si="527"/>
        <v>2440396.4284617021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148831.70115259913</v>
      </c>
      <c r="R671" s="25">
        <f t="array" aca="1" ref="R671" ca="1">INDEX('Lorri 401b'!L:L,MATCH('Retirement Calculator'!A671,'Lorri 401b'!N:N,0),0)</f>
        <v>2273351.8482114426</v>
      </c>
      <c r="S671" s="25">
        <f t="shared" ca="1" si="527"/>
        <v>2422183.5493640415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141522.69426933219</v>
      </c>
      <c r="R672" s="25">
        <f t="array" aca="1" ref="R672" ca="1">INDEX('Lorri 401b'!L:L,MATCH('Retirement Calculator'!A672,'Lorri 401b'!N:N,0),0)</f>
        <v>2262372.089000809</v>
      </c>
      <c r="S672" s="25">
        <f t="shared" ca="1" si="527"/>
        <v>2403894.7832701411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134183.23319071831</v>
      </c>
      <c r="R673" s="25">
        <f t="array" aca="1" ref="R673" ca="1">INDEX('Lorri 401b'!L:L,MATCH('Retirement Calculator'!A673,'Lorri 401b'!N:N,0),0)</f>
        <v>2251346.5807934646</v>
      </c>
      <c r="S673" s="25">
        <f t="shared" ca="1" si="527"/>
        <v>2385529.8139841827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126813.19102427686</v>
      </c>
      <c r="R674" s="25">
        <f t="array" aca="1" ref="R674" ca="1">INDEX('Lorri 401b'!L:L,MATCH('Retirement Calculator'!A674,'Lorri 401b'!N:N,0),0)</f>
        <v>2240275.1329685897</v>
      </c>
      <c r="S674" s="25">
        <f t="shared" ca="1" si="527"/>
        <v>2367088.3239928666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119412.44034880858</v>
      </c>
      <c r="R675" s="25">
        <f t="array" aca="1" ref="R675" ca="1">INDEX('Lorri 401b'!L:L,MATCH('Retirement Calculator'!A675,'Lorri 401b'!N:N,0),0)</f>
        <v>2229157.554111111</v>
      </c>
      <c r="S675" s="25">
        <f t="shared" ca="1" si="527"/>
        <v>2348569.9944599196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111980.85321219251</v>
      </c>
      <c r="R676" s="25">
        <f t="array" aca="1" ref="R676" ca="1">INDEX('Lorri 401b'!L:L,MATCH('Retirement Calculator'!A676,'Lorri 401b'!N:N,0),0)</f>
        <v>2217993.6520083928</v>
      </c>
      <c r="S676" s="25">
        <f t="shared" ca="1" si="527"/>
        <v>2329974.5052205855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104518.30112917387</v>
      </c>
      <c r="R677" s="25">
        <f t="array" aca="1" ref="R677" ca="1">INDEX('Lorri 401b'!L:L,MATCH('Retirement Calculator'!A677,'Lorri 401b'!N:N,0),0)</f>
        <v>2206783.2336469134</v>
      </c>
      <c r="S677" s="25">
        <f t="shared" ca="1" si="527"/>
        <v>2311301.5347760874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97024.655079142656</v>
      </c>
      <c r="R678" s="25">
        <f t="array" aca="1" ref="R678" ca="1">INDEX('Lorri 401b'!L:L,MATCH('Retirement Calculator'!A678,'Lorri 401b'!N:N,0),0)</f>
        <v>2195526.1052089278</v>
      </c>
      <c r="S678" s="25">
        <f t="shared" ca="1" si="527"/>
        <v>2292550.7602880704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89499.785503902982</v>
      </c>
      <c r="R679" s="25">
        <f t="array" aca="1" ref="R679" ca="1">INDEX('Lorri 401b'!L:L,MATCH('Retirement Calculator'!A679,'Lorri 401b'!N:N,0),0)</f>
        <v>2184222.0720691169</v>
      </c>
      <c r="S679" s="25">
        <f t="shared" ca="1" si="527"/>
        <v>2273721.8575730198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81943.562305433137</v>
      </c>
      <c r="R680" s="25">
        <f t="array" aca="1" ref="R680" ca="1">INDEX('Lorri 401b'!L:L,MATCH('Retirement Calculator'!A680,'Lorri 401b'!N:N,0),0)</f>
        <v>2172870.9387912238</v>
      </c>
      <c r="S680" s="25">
        <f t="shared" ca="1" si="527"/>
        <v>2254814.501096657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74355.854843636334</v>
      </c>
      <c r="R681" s="25">
        <f t="array" aca="1" ref="R681" ca="1">INDEX('Lorri 401b'!L:L,MATCH('Retirement Calculator'!A681,'Lorri 401b'!N:N,0),0)</f>
        <v>2161472.5091246725</v>
      </c>
      <c r="S681" s="25">
        <f t="shared" ca="1" si="527"/>
        <v>2235828.363968309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66736.531934082042</v>
      </c>
      <c r="R682" s="25">
        <f t="array" aca="1" ref="R682" ca="1">INDEX('Lorri 401b'!L:L,MATCH('Retirement Calculator'!A682,'Lorri 401b'!N:N,0),0)</f>
        <v>2150026.5860011773</v>
      </c>
      <c r="S682" s="25">
        <f t="shared" ca="1" si="527"/>
        <v>2216763.1179352594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59085.461845737947</v>
      </c>
      <c r="R683" s="25">
        <f t="array" aca="1" ref="R683" ca="1">INDEX('Lorri 401b'!L:L,MATCH('Retirement Calculator'!A683,'Lorri 401b'!N:N,0),0)</f>
        <v>2138532.9715313343</v>
      </c>
      <c r="S683" s="25">
        <f t="shared" ca="1" si="527"/>
        <v>2197618.4333770722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51402.512298692418</v>
      </c>
      <c r="R684" s="25">
        <f t="array" aca="1" ref="R684" ca="1">INDEX('Lorri 401b'!L:L,MATCH('Retirement Calculator'!A684,'Lorri 401b'!N:N,0),0)</f>
        <v>2126991.4670012002</v>
      </c>
      <c r="S684" s="25">
        <f t="shared" ca="1" si="527"/>
        <v>2178393.9792998927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43687.550461867533</v>
      </c>
      <c r="R685" s="25">
        <f t="array" aca="1" ref="R685" ca="1">INDEX('Lorri 401b'!L:L,MATCH('Retirement Calculator'!A685,'Lorri 401b'!N:N,0),0)</f>
        <v>2115401.8728688573</v>
      </c>
      <c r="S685" s="25">
        <f t="shared" ca="1" si="527"/>
        <v>2159089.4233307247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35940.442950722543</v>
      </c>
      <c r="R686" s="25">
        <f t="array" aca="1" ref="R686" ca="1">INDEX('Lorri 401b'!L:L,MATCH('Retirement Calculator'!A686,'Lorri 401b'!N:N,0),0)</f>
        <v>2103763.9887609631</v>
      </c>
      <c r="S686" s="25">
        <f t="shared" ca="1" si="527"/>
        <v>2139704.4317116858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28161.055824947787</v>
      </c>
      <c r="R687" s="25">
        <f t="array" aca="1" ref="R687" ca="1">INDEX('Lorri 401b'!L:L,MATCH('Retirement Calculator'!A687,'Lorri 401b'!N:N,0),0)</f>
        <v>2092077.6134692859</v>
      </c>
      <c r="S687" s="25">
        <f t="shared" ca="1" si="527"/>
        <v>2120238.6692942339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20349.254586148967</v>
      </c>
      <c r="R688" s="25">
        <f t="array" aca="1" ref="R688" ca="1">INDEX('Lorri 401b'!L:L,MATCH('Retirement Calculator'!A688,'Lorri 401b'!N:N,0),0)</f>
        <v>2080342.5449472268</v>
      </c>
      <c r="S688" s="25">
        <f t="shared" ca="1" si="527"/>
        <v>2100691.7995333755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12504.90417552182</v>
      </c>
      <c r="R689" s="25">
        <f t="array" aca="1" ref="R689" ca="1">INDEX('Lorri 401b'!L:L,MATCH('Retirement Calculator'!A689,'Lorri 401b'!N:N,0),0)</f>
        <v>2068558.5803063256</v>
      </c>
      <c r="S689" s="25">
        <f t="shared" ca="1" si="527"/>
        <v>2081063.4844818474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4627.8689715170594</v>
      </c>
      <c r="R690" s="25">
        <f t="array" aca="1" ref="R690" ca="1">INDEX('Lorri 401b'!L:L,MATCH('Retirement Calculator'!A690,'Lorri 401b'!N:N,0),0)</f>
        <v>2056725.5158127542</v>
      </c>
      <c r="S690" s="25">
        <f t="shared" ca="1" si="527"/>
        <v>2061353.3847842712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-3281.987212504388</v>
      </c>
      <c r="R691" s="25">
        <f t="array" aca="1" ref="R691" ca="1">INDEX('Lorri 401b'!L:L,MATCH('Retirement Calculator'!A691,'Lorri 401b'!N:N,0),0)</f>
        <v>2044843.1468837927</v>
      </c>
      <c r="S691" s="25">
        <f t="shared" ca="1" si="527"/>
        <v>2041561.1596712882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-11224.801130625925</v>
      </c>
      <c r="R692" s="25">
        <f t="array" aca="1" ref="R692" ca="1">INDEX('Lorri 401b'!L:L,MATCH('Retirement Calculator'!A692,'Lorri 401b'!N:N,0),0)</f>
        <v>2032911.2680842939</v>
      </c>
      <c r="S692" s="25">
        <f t="shared" ca="1" si="527"/>
        <v>2021686.466953668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-19200.710106739632</v>
      </c>
      <c r="R693" s="25">
        <f t="array" aca="1" ref="R693" ca="1">INDEX('Lorri 401b'!L:L,MATCH('Retirement Calculator'!A693,'Lorri 401b'!N:N,0),0)</f>
        <v>2020929.6731231306</v>
      </c>
      <c r="S693" s="25">
        <f t="shared" ca="1" si="527"/>
        <v>2001728.963016391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-27209.852036920482</v>
      </c>
      <c r="R694" s="25">
        <f t="array" aca="1" ref="R694" ca="1">INDEX('Lorri 401b'!L:L,MATCH('Retirement Calculator'!A694,'Lorri 401b'!N:N,0),0)</f>
        <v>2008898.1548496292</v>
      </c>
      <c r="S694" s="25">
        <f t="shared" ca="1" si="527"/>
        <v>1981688.3028127088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-35252.365391810417</v>
      </c>
      <c r="R695" s="25">
        <f t="array" aca="1" ref="R695" ca="1">INDEX('Lorri 401b'!L:L,MATCH('Retirement Calculator'!A695,'Lorri 401b'!N:N,0),0)</f>
        <v>1996816.5052499881</v>
      </c>
      <c r="S695" s="25">
        <f t="shared" ca="1" si="527"/>
        <v>1961564.1398581776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-43328.389219012402</v>
      </c>
      <c r="R696" s="25">
        <f t="array" aca="1" ref="R696" ca="1">INDEX('Lorri 401b'!L:L,MATCH('Retirement Calculator'!A696,'Lorri 401b'!N:N,0),0)</f>
        <v>1984684.5154436817</v>
      </c>
      <c r="S696" s="25">
        <f t="shared" ca="1" si="527"/>
        <v>1941356.1262246694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-51438.063145494394</v>
      </c>
      <c r="R697" s="25">
        <f t="array" aca="1" ref="R697" ca="1">INDEX('Lorri 401b'!L:L,MATCH('Retirement Calculator'!A697,'Lorri 401b'!N:N,0),0)</f>
        <v>1972501.9756798493</v>
      </c>
      <c r="S697" s="25">
        <f t="shared" ca="1" si="527"/>
        <v>1921063.912534355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-59581.52738000339</v>
      </c>
      <c r="R698" s="25">
        <f t="array" aca="1" ref="R698" ca="1">INDEX('Lorri 401b'!L:L,MATCH('Retirement Calculator'!A698,'Lorri 401b'!N:N,0),0)</f>
        <v>1960268.6753336675</v>
      </c>
      <c r="S698" s="25">
        <f t="shared" ca="1" si="527"/>
        <v>1900687.1479536642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-67758.922715489505</v>
      </c>
      <c r="R699" s="25">
        <f t="array" aca="1" ref="R699" ca="1">INDEX('Lorri 401b'!L:L,MATCH('Retirement Calculator'!A699,'Lorri 401b'!N:N,0),0)</f>
        <v>1947984.40290271</v>
      </c>
      <c r="S699" s="25">
        <f t="shared" ca="1" si="527"/>
        <v>1880225.4801872205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-75970.39053154015</v>
      </c>
      <c r="R700" s="25">
        <f t="array" aca="1" ref="R700" ca="1">INDEX('Lorri 401b'!L:L,MATCH('Retirement Calculator'!A700,'Lorri 401b'!N:N,0),0)</f>
        <v>1935648.9460032901</v>
      </c>
      <c r="S700" s="25">
        <f t="shared" ca="1" si="527"/>
        <v>1859678.55547175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-84216.072796824345</v>
      </c>
      <c r="R701" s="25">
        <f t="array" aca="1" ref="R701" ca="1">INDEX('Lorri 401b'!L:L,MATCH('Retirement Calculator'!A701,'Lorri 401b'!N:N,0),0)</f>
        <v>1923262.0913667893</v>
      </c>
      <c r="S701" s="25">
        <f t="shared" ca="1" si="527"/>
        <v>1839046.0185699649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-92496.112071547221</v>
      </c>
      <c r="R702" s="25">
        <f t="array" aca="1" ref="R702" ca="1">INDEX('Lorri 401b'!L:L,MATCH('Retirement Calculator'!A702,'Lorri 401b'!N:N,0),0)</f>
        <v>1910823.6248359696</v>
      </c>
      <c r="S702" s="25">
        <f t="shared" ca="1" si="527"/>
        <v>1818327.5127644225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-100810.65150991477</v>
      </c>
      <c r="R703" s="25">
        <f t="array" aca="1" ref="R703" ca="1">INDEX('Lorri 401b'!L:L,MATCH('Retirement Calculator'!A703,'Lorri 401b'!N:N,0),0)</f>
        <v>1898333.3313612717</v>
      </c>
      <c r="S703" s="25">
        <f t="shared" ca="1" si="527"/>
        <v>1797522.6798513569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-109159.83486260886</v>
      </c>
      <c r="R704" s="25">
        <f t="array" aca="1" ref="R704" ca="1">INDEX('Lorri 401b'!L:L,MATCH('Retirement Calculator'!A704,'Lorri 401b'!N:N,0),0)</f>
        <v>1885790.9949970958</v>
      </c>
      <c r="S704" s="25">
        <f t="shared" ca="1" si="527"/>
        <v>1776631.1601344869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-117543.80647927249</v>
      </c>
      <c r="R705" s="25">
        <f t="array" aca="1" ref="R705" ca="1">INDEX('Lorri 401b'!L:L,MATCH('Retirement Calculator'!A705,'Lorri 401b'!N:N,0),0)</f>
        <v>1873196.398898069</v>
      </c>
      <c r="S705" s="25">
        <f t="shared" ca="1" si="527"/>
        <v>1755652.5924187966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-125962.71131100557</v>
      </c>
      <c r="R706" s="25">
        <f t="array" aca="1" ref="R706" ca="1">INDEX('Lorri 401b'!L:L,MATCH('Retirement Calculator'!A706,'Lorri 401b'!N:N,0),0)</f>
        <v>1860549.3253152964</v>
      </c>
      <c r="S706" s="25">
        <f t="shared" ca="1" si="527"/>
        <v>1734586.6140042909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-134416.69491287085</v>
      </c>
      <c r="R707" s="25">
        <f t="array" aca="1" ref="R707" ca="1">INDEX('Lorri 401b'!L:L,MATCH('Retirement Calculator'!A707,'Lorri 401b'!N:N,0),0)</f>
        <v>1847849.5555925956</v>
      </c>
      <c r="S707" s="25">
        <f t="shared" ca="1" si="527"/>
        <v>1713432.8606797247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-142905.90344641058</v>
      </c>
      <c r="R708" s="25">
        <f t="array" aca="1" ref="R708" ca="1">INDEX('Lorri 401b'!L:L,MATCH('Retirement Calculator'!A708,'Lorri 401b'!N:N,0),0)</f>
        <v>1835096.8701627168</v>
      </c>
      <c r="S708" s="25">
        <f t="shared" ca="1" si="527"/>
        <v>1692190.9667163063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-151430.48368217339</v>
      </c>
      <c r="R709" s="25">
        <f t="array" aca="1" ref="R709" ca="1">INDEX('Lorri 401b'!L:L,MATCH('Retirement Calculator'!A709,'Lorri 401b'!N:N,0),0)</f>
        <v>1822291.048543547</v>
      </c>
      <c r="S709" s="25">
        <f t="shared" ca="1" si="527"/>
        <v>1670860.5648613737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-159990.58300225186</v>
      </c>
      <c r="R710" s="25">
        <f t="array" aca="1" ref="R710" ca="1">INDEX('Lorri 401b'!L:L,MATCH('Retirement Calculator'!A710,'Lorri 401b'!N:N,0),0)</f>
        <v>1809431.8693342973</v>
      </c>
      <c r="S710" s="25">
        <f t="shared" ca="1" si="527"/>
        <v>1649441.2863320454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-168586.34940283067</v>
      </c>
      <c r="R711" s="25">
        <f t="array" aca="1" ref="R711" ca="1">INDEX('Lorri 401b'!L:L,MATCH('Retirement Calculator'!A711,'Lorri 401b'!N:N,0),0)</f>
        <v>1796519.1102116755</v>
      </c>
      <c r="S711" s="25">
        <f t="shared" ca="1" si="527"/>
        <v>1627932.7608088448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-177217.93149674524</v>
      </c>
      <c r="R712" s="25">
        <f t="array" aca="1" ref="R712" ca="1">INDEX('Lorri 401b'!L:L,MATCH('Retirement Calculator'!A712,'Lorri 401b'!N:N,0),0)</f>
        <v>1783552.5479260429</v>
      </c>
      <c r="S712" s="25">
        <f t="shared" ca="1" si="527"/>
        <v>1606334.6164292977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-185885.47851605111</v>
      </c>
      <c r="R713" s="25">
        <f t="array" aca="1" ref="R713" ca="1">INDEX('Lorri 401b'!L:L,MATCH('Retirement Calculator'!A713,'Lorri 401b'!N:N,0),0)</f>
        <v>1770531.9582975535</v>
      </c>
      <c r="S713" s="25">
        <f t="shared" ca="1" si="527"/>
        <v>1584646.4797815024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-194589.14031460407</v>
      </c>
      <c r="R714" s="25">
        <f t="array" aca="1" ref="R714" ca="1">INDEX('Lorri 401b'!L:L,MATCH('Retirement Calculator'!A714,'Lorri 401b'!N:N,0),0)</f>
        <v>1757457.1162122788</v>
      </c>
      <c r="S714" s="25">
        <f t="shared" ca="1" si="527"/>
        <v>1562867.9758976747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-203329.067370651</v>
      </c>
      <c r="R715" s="25">
        <f t="array" aca="1" ref="R715" ca="1">INDEX('Lorri 401b'!L:L,MATCH('Retirement Calculator'!A715,'Lorri 401b'!N:N,0),0)</f>
        <v>1744327.7956183155</v>
      </c>
      <c r="S715" s="25">
        <f t="shared" ca="1" si="527"/>
        <v>1540998.7282476644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-212105.41078943148</v>
      </c>
      <c r="R716" s="25">
        <f t="array" aca="1" ref="R716" ca="1">INDEX('Lorri 401b'!L:L,MATCH('Retirement Calculator'!A716,'Lorri 401b'!N:N,0),0)</f>
        <v>1731143.7695218772</v>
      </c>
      <c r="S716" s="25">
        <f t="shared" ca="1" si="527"/>
        <v>1519038.3587324456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-220918.32230579021</v>
      </c>
      <c r="R717" s="25">
        <f t="array" aca="1" ref="R717" ca="1">INDEX('Lorri 401b'!L:L,MATCH('Retirement Calculator'!A717,'Lorri 401b'!N:N,0),0)</f>
        <v>1717904.8099833704</v>
      </c>
      <c r="S717" s="25">
        <f t="shared" ca="1" si="527"/>
        <v>1496986.4876775802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-229767.95428680044</v>
      </c>
      <c r="R718" s="25">
        <f t="array" aca="1" ref="R718" ca="1">INDEX('Lorri 401b'!L:L,MATCH('Retirement Calculator'!A718,'Lorri 401b'!N:N,0),0)</f>
        <v>1704610.6881134531</v>
      </c>
      <c r="S718" s="25">
        <f t="shared" ca="1" si="527"/>
        <v>1474842.7338266526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-238654.4597343982</v>
      </c>
      <c r="R719" s="25">
        <f t="array" aca="1" ref="R719" ca="1">INDEX('Lorri 401b'!L:L,MATCH('Retirement Calculator'!A719,'Lorri 401b'!N:N,0),0)</f>
        <v>1691261.1740690779</v>
      </c>
      <c r="S719" s="25">
        <f t="shared" ca="1" si="527"/>
        <v>1452606.7143346798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-247577.99228802763</v>
      </c>
      <c r="R720" s="25">
        <f t="array" aca="1" ref="R720" ca="1">INDEX('Lorri 401b'!L:L,MATCH('Retirement Calculator'!A720,'Lorri 401b'!N:N,0),0)</f>
        <v>1677856.037049518</v>
      </c>
      <c r="S720" s="25">
        <f t="shared" ca="1" si="527"/>
        <v>1430278.0447614903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-256538.70622729717</v>
      </c>
      <c r="R721" s="25">
        <f t="array" aca="1" ref="R721" ca="1">INDEX('Lorri 401b'!L:L,MATCH('Retirement Calculator'!A721,'Lorri 401b'!N:N,0),0)</f>
        <v>1664395.0452923763</v>
      </c>
      <c r="S721" s="25">
        <f t="shared" ca="1" si="527"/>
        <v>1407856.3390650791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-265536.75647464703</v>
      </c>
      <c r="R722" s="25">
        <f t="array" aca="1" ref="R722" ca="1">INDEX('Lorri 401b'!L:L,MATCH('Retirement Calculator'!A722,'Lorri 401b'!N:N,0),0)</f>
        <v>1650877.9660695801</v>
      </c>
      <c r="S722" s="25">
        <f t="shared" ca="1" si="527"/>
        <v>1385341.2095949331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-274572.2985980275</v>
      </c>
      <c r="R723" s="25">
        <f t="array" aca="1" ref="R723" ca="1">INDEX('Lorri 401b'!L:L,MATCH('Retirement Calculator'!A723,'Lorri 401b'!N:N,0),0)</f>
        <v>1637304.5656833553</v>
      </c>
      <c r="S723" s="25">
        <f t="shared" ca="1" si="527"/>
        <v>1362732.2670853278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-283645.48881358869</v>
      </c>
      <c r="R724" s="25">
        <f t="array" aca="1" ref="R724" ca="1">INDEX('Lorri 401b'!L:L,MATCH('Retirement Calculator'!A724,'Lorri 401b'!N:N,0),0)</f>
        <v>1623674.6094621881</v>
      </c>
      <c r="S724" s="25">
        <f t="shared" ca="1" si="527"/>
        <v>1340029.1206485995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-292756.4839883814</v>
      </c>
      <c r="R725" s="25">
        <f t="array" aca="1" ref="R725" ca="1">INDEX('Lorri 401b'!L:L,MATCH('Retirement Calculator'!A725,'Lorri 401b'!N:N,0),0)</f>
        <v>1609987.861756766</v>
      </c>
      <c r="S725" s="25">
        <f t="shared" ca="1" si="527"/>
        <v>1317231.3777683845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-301905.44164306909</v>
      </c>
      <c r="R726" s="25">
        <f t="array" aca="1" ref="R726" ca="1">INDEX('Lorri 401b'!L:L,MATCH('Retirement Calculator'!A726,'Lorri 401b'!N:N,0),0)</f>
        <v>1596244.0859359046</v>
      </c>
      <c r="S726" s="25">
        <f t="shared" ca="1" si="527"/>
        <v>1294338.6442928356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-311092.5199546513</v>
      </c>
      <c r="R727" s="25">
        <f t="array" aca="1" ref="R727" ca="1">INDEX('Lorri 401b'!L:L,MATCH('Retirement Calculator'!A727,'Lorri 401b'!N:N,0),0)</f>
        <v>1582443.0443824565</v>
      </c>
      <c r="S727" s="25">
        <f t="shared" ca="1" si="527"/>
        <v>1271350.5244278051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-320317.87775919843</v>
      </c>
      <c r="R728" s="25">
        <f t="array" aca="1" ref="R728" ca="1">INDEX('Lorri 401b'!L:L,MATCH('Retirement Calculator'!A728,'Lorri 401b'!N:N,0),0)</f>
        <v>1568584.4984892022</v>
      </c>
      <c r="S728" s="25">
        <f t="shared" ca="1" si="527"/>
        <v>1248266.6207300038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-329581.67455459782</v>
      </c>
      <c r="R729" s="25">
        <f t="array" aca="1" ref="R729" ca="1">INDEX('Lorri 401b'!L:L,MATCH('Retirement Calculator'!A729,'Lorri 401b'!N:N,0),0)</f>
        <v>1554668.2086547259</v>
      </c>
      <c r="S729" s="25">
        <f t="shared" ca="1" si="527"/>
        <v>1225086.5341001281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-338884.07050331141</v>
      </c>
      <c r="R730" s="25">
        <f t="array" aca="1" ref="R730" ca="1">INDEX('Lorri 401b'!L:L,MATCH('Retirement Calculator'!A730,'Lorri 401b'!N:N,0),0)</f>
        <v>1540693.9342792728</v>
      </c>
      <c r="S730" s="25">
        <f t="shared" ca="1" si="527"/>
        <v>1201809.8637759613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-348225.22643514461</v>
      </c>
      <c r="R731" s="25">
        <f t="array" aca="1" ref="R731" ca="1">INDEX('Lorri 401b'!L:L,MATCH('Retirement Calculator'!A731,'Lorri 401b'!N:N,0),0)</f>
        <v>1526661.4337605885</v>
      </c>
      <c r="S731" s="25">
        <f t="shared" ca="1" si="527"/>
        <v>1178436.2073254439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-357605.30385002715</v>
      </c>
      <c r="R732" s="25">
        <f t="array" aca="1" ref="R732" ca="1">INDEX('Lorri 401b'!L:L,MATCH('Retirement Calculator'!A732,'Lorri 401b'!N:N,0),0)</f>
        <v>1512570.4644897431</v>
      </c>
      <c r="S732" s="25">
        <f t="shared" ca="1" si="527"/>
        <v>1154965.1606397158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-367024.46492080501</v>
      </c>
      <c r="R733" s="25">
        <f t="array" aca="1" ref="R733" ca="1">INDEX('Lorri 401b'!L:L,MATCH('Retirement Calculator'!A733,'Lorri 401b'!N:N,0),0)</f>
        <v>1498420.7828469358</v>
      </c>
      <c r="S733" s="25">
        <f t="shared" ca="1" si="527"/>
        <v>1131396.3179261307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-376482.87249604444</v>
      </c>
      <c r="R734" s="25">
        <f t="array" aca="1" ref="R734" ca="1">INDEX('Lorri 401b'!L:L,MATCH('Retirement Calculator'!A734,'Lorri 401b'!N:N,0),0)</f>
        <v>1484212.1441972835</v>
      </c>
      <c r="S734" s="25">
        <f t="shared" ca="1" si="527"/>
        <v>1107729.271701239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-385980.69010284735</v>
      </c>
      <c r="R735" s="25">
        <f t="array" aca="1" ref="R735" ca="1">INDEX('Lorri 401b'!L:L,MATCH('Retirement Calculator'!A735,'Lorri 401b'!N:N,0),0)</f>
        <v>1469944.3028865911</v>
      </c>
      <c r="S735" s="25">
        <f t="shared" ca="1" si="527"/>
        <v>1083963.6127837438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-395518.08194967866</v>
      </c>
      <c r="R736" s="25">
        <f t="array" aca="1" ref="R736" ca="1">INDEX('Lorri 401b'!L:L,MATCH('Retirement Calculator'!A736,'Lorri 401b'!N:N,0),0)</f>
        <v>1455617.0122371039</v>
      </c>
      <c r="S736" s="25">
        <f t="shared" ca="1" si="527"/>
        <v>1060098.9302874252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-405095.2129292051</v>
      </c>
      <c r="R737" s="25">
        <f t="array" aca="1" ref="R737" ca="1">INDEX('Lorri 401b'!L:L,MATCH('Retirement Calculator'!A737,'Lorri 401b'!N:N,0),0)</f>
        <v>1441230.0245432439</v>
      </c>
      <c r="S737" s="25">
        <f t="shared" ca="1" si="527"/>
        <v>1036134.8116140389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-414712.24862114619</v>
      </c>
      <c r="R738" s="25">
        <f t="array" aca="1" ref="R738" ca="1">INDEX('Lorri 401b'!L:L,MATCH('Retirement Calculator'!A738,'Lorri 401b'!N:N,0),0)</f>
        <v>1426783.0910673263</v>
      </c>
      <c r="S738" s="25">
        <f t="shared" ca="1" si="527"/>
        <v>1012070.8424461801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-424369.35529513704</v>
      </c>
      <c r="R739" s="25">
        <f t="array" aca="1" ref="R739" ca="1">INDEX('Lorri 401b'!L:L,MATCH('Retirement Calculator'!A739,'Lorri 401b'!N:N,0),0)</f>
        <v>1412275.962035259</v>
      </c>
      <c r="S739" s="25">
        <f t="shared" ca="1" si="527"/>
        <v>987906.60674012196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-434066.69991360285</v>
      </c>
      <c r="R740" s="25">
        <f t="array" aca="1" ref="R740" ca="1">INDEX('Lorri 401b'!L:L,MATCH('Retirement Calculator'!A740,'Lorri 401b'!N:N,0),0)</f>
        <v>1397708.3866322248</v>
      </c>
      <c r="S740" s="25">
        <f t="shared" ca="1" si="527"/>
        <v>963641.68671862199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-443804.45013464562</v>
      </c>
      <c r="R741" s="25">
        <f t="array" aca="1" ref="R741" ca="1">INDEX('Lorri 401b'!L:L,MATCH('Retirement Calculator'!A741,'Lorri 401b'!N:N,0),0)</f>
        <v>1383080.1129983445</v>
      </c>
      <c r="S741" s="25">
        <f t="shared" ca="1" si="527"/>
        <v>939275.66286369879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-453582.77431494271</v>
      </c>
      <c r="R742" s="25">
        <f t="array" aca="1" ref="R742" ca="1">INDEX('Lorri 401b'!L:L,MATCH('Retirement Calculator'!A742,'Lorri 401b'!N:N,0),0)</f>
        <v>1368390.888224323</v>
      </c>
      <c r="S742" s="25">
        <f t="shared" ca="1" si="527"/>
        <v>914808.11390938028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-463401.8415126577</v>
      </c>
      <c r="R743" s="25">
        <f t="array" aca="1" ref="R743" ca="1">INDEX('Lorri 401b'!L:L,MATCH('Retirement Calculator'!A743,'Lorri 401b'!N:N,0),0)</f>
        <v>1353640.4583470766</v>
      </c>
      <c r="S743" s="25">
        <f t="shared" ca="1" si="527"/>
        <v>890238.61683441885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-473261.82149036322</v>
      </c>
      <c r="R744" s="25">
        <f t="array" aca="1" ref="R744" ca="1">INDEX('Lorri 401b'!L:L,MATCH('Retirement Calculator'!A744,'Lorri 401b'!N:N,0),0)</f>
        <v>1338828.5683453416</v>
      </c>
      <c r="S744" s="25">
        <f t="shared" ca="1" si="527"/>
        <v>865566.74685497838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-483162.8847179758</v>
      </c>
      <c r="R745" s="25">
        <f t="array" aca="1" ref="R745" ca="1">INDEX('Lorri 401b'!L:L,MATCH('Retirement Calculator'!A745,'Lorri 401b'!N:N,0),0)</f>
        <v>1323954.962135266</v>
      </c>
      <c r="S745" s="25">
        <f t="shared" ca="1" si="527"/>
        <v>840792.0774172903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-493105.20237570343</v>
      </c>
      <c r="R746" s="25">
        <f t="array" aca="1" ref="R746" ca="1">INDEX('Lorri 401b'!L:L,MATCH('Retirement Calculator'!A746,'Lorri 401b'!N:N,0),0)</f>
        <v>1309019.3825659817</v>
      </c>
      <c r="S746" s="25">
        <f t="shared" ca="1" si="527"/>
        <v>815914.18019027822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-503088.94635700493</v>
      </c>
      <c r="R747" s="25">
        <f t="array" aca="1" ref="R747" ca="1">INDEX('Lorri 401b'!L:L,MATCH('Retirement Calculator'!A747,'Lorri 401b'!N:N,0),0)</f>
        <v>1294021.5714151587</v>
      </c>
      <c r="S747" s="25">
        <f t="shared" ca="1" si="527"/>
        <v>790932.62505815376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-513114.28927156189</v>
      </c>
      <c r="R748" s="25">
        <f t="array" aca="1" ref="R748" ca="1">INDEX('Lorri 401b'!L:L,MATCH('Retirement Calculator'!A748,'Lorri 401b'!N:N,0),0)</f>
        <v>1278961.2693845406</v>
      </c>
      <c r="S748" s="25">
        <f t="shared" ca="1" si="527"/>
        <v>765846.98011297872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-523181.40444826282</v>
      </c>
      <c r="R749" s="25">
        <f t="array" aca="1" ref="R749" ca="1">INDEX('Lorri 401b'!L:L,MATCH('Retirement Calculator'!A749,'Lorri 401b'!N:N,0),0)</f>
        <v>1263838.2160954617</v>
      </c>
      <c r="S749" s="25">
        <f t="shared" ca="1" si="527"/>
        <v>740656.81164719886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-533290.46593820001</v>
      </c>
      <c r="R750" s="25">
        <f t="array" aca="1" ref="R750" ca="1">INDEX('Lorri 401b'!L:L,MATCH('Retirement Calculator'!A750,'Lorri 401b'!N:N,0),0)</f>
        <v>1248652.1500843449</v>
      </c>
      <c r="S750" s="25">
        <f t="shared" ca="1" si="527"/>
        <v>715361.68414614489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-543441.64851767861</v>
      </c>
      <c r="R751" s="25">
        <f t="array" aca="1" ref="R751" ca="1">INDEX('Lorri 401b'!L:L,MATCH('Retirement Calculator'!A751,'Lorri 401b'!N:N,0),0)</f>
        <v>1233402.8087981818</v>
      </c>
      <c r="S751" s="25">
        <f t="shared" ca="1" si="527"/>
        <v>689961.16028050322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-553635.12769123842</v>
      </c>
      <c r="R752" s="25">
        <f t="array" aca="1" ref="R752" ca="1">INDEX('Lorri 401b'!L:L,MATCH('Retirement Calculator'!A752,'Lorri 401b'!N:N,0),0)</f>
        <v>1218089.9285899932</v>
      </c>
      <c r="S752" s="25">
        <f t="shared" ca="1" si="527"/>
        <v>664454.80089875474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-563871.07969468809</v>
      </c>
      <c r="R753" s="25">
        <f t="array" aca="1" ref="R753" ca="1">INDEX('Lorri 401b'!L:L,MATCH('Retirement Calculator'!A753,'Lorri 401b'!N:N,0),0)</f>
        <v>1202713.2447142703</v>
      </c>
      <c r="S753" s="25">
        <f t="shared" ca="1" si="527"/>
        <v>638842.16501958226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-574149.68149815209</v>
      </c>
      <c r="R754" s="25">
        <f t="array" aca="1" ref="R754" ca="1">INDEX('Lorri 401b'!L:L,MATCH('Retirement Calculator'!A754,'Lorri 401b'!N:N,0),0)</f>
        <v>1187272.4913223987</v>
      </c>
      <c r="S754" s="25">
        <f t="shared" ca="1" si="527"/>
        <v>613122.80982424656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-584471.11080913059</v>
      </c>
      <c r="R755" s="25">
        <f t="array" aca="1" ref="R755" ca="1">INDEX('Lorri 401b'!L:L,MATCH('Retirement Calculator'!A755,'Lorri 401b'!N:N,0),0)</f>
        <v>1171767.4014580608</v>
      </c>
      <c r="S755" s="25">
        <f t="shared" ca="1" si="527"/>
        <v>587296.29064893024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-594835.54607557144</v>
      </c>
      <c r="R756" s="25">
        <f t="array" aca="1" ref="R756" ca="1">INDEX('Lorri 401b'!L:L,MATCH('Retirement Calculator'!A756,'Lorri 401b'!N:N,0),0)</f>
        <v>1156197.7070526215</v>
      </c>
      <c r="S756" s="25">
        <f t="shared" ca="1" si="527"/>
        <v>561362.16097705008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-605243.16648895585</v>
      </c>
      <c r="R757" s="25">
        <f t="array" aca="1" ref="R757" ca="1">INDEX('Lorri 401b'!L:L,MATCH('Retirement Calculator'!A757,'Lorri 401b'!N:N,0),0)</f>
        <v>1140563.138920493</v>
      </c>
      <c r="S757" s="25">
        <f t="shared" ca="1" si="527"/>
        <v>535319.97243153711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-615694.15198739595</v>
      </c>
      <c r="R758" s="25">
        <f t="array" aca="1" ref="R758" ca="1">INDEX('Lorri 401b'!L:L,MATCH('Retirement Calculator'!A758,'Lorri 401b'!N:N,0),0)</f>
        <v>1124863.4267544805</v>
      </c>
      <c r="S758" s="25">
        <f t="shared" ca="1" si="527"/>
        <v>509169.27476708451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-626188.68325874628</v>
      </c>
      <c r="R759" s="25">
        <f t="array" aca="1" ref="R759" ca="1">INDEX('Lorri 401b'!L:L,MATCH('Retirement Calculator'!A759,'Lorri 401b'!N:N,0),0)</f>
        <v>1109098.2991211095</v>
      </c>
      <c r="S759" s="25">
        <f t="shared" ca="1" si="527"/>
        <v>482909.61586236325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-636726.94174372719</v>
      </c>
      <c r="R760" s="25">
        <f t="array" aca="1" ref="R760" ca="1">INDEX('Lorri 401b'!L:L,MATCH('Retirement Calculator'!A760,'Lorri 401b'!N:N,0),0)</f>
        <v>1093267.4834559329</v>
      </c>
      <c r="S760" s="25">
        <f t="shared" ca="1" si="527"/>
        <v>456540.54171220574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-647309.1096390622</v>
      </c>
      <c r="R761" s="25">
        <f t="array" aca="1" ref="R761" ca="1">INDEX('Lorri 401b'!L:L,MATCH('Retirement Calculator'!A761,'Lorri 401b'!N:N,0),0)</f>
        <v>1077370.7060588181</v>
      </c>
      <c r="S761" s="25">
        <f t="shared" ca="1" si="527"/>
        <v>430061.59641975595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-657935.36990062776</v>
      </c>
      <c r="R762" s="25">
        <f t="array" aca="1" ref="R762" ca="1">INDEX('Lorri 401b'!L:L,MATCH('Retirement Calculator'!A762,'Lorri 401b'!N:N,0),0)</f>
        <v>1061407.6920892154</v>
      </c>
      <c r="S762" s="25">
        <f t="shared" ca="1" si="527"/>
        <v>403472.32218858763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-668605.90624661651</v>
      </c>
      <c r="R763" s="25">
        <f t="array" aca="1" ref="R763" ca="1">INDEX('Lorri 401b'!L:L,MATCH('Retirement Calculator'!A763,'Lorri 401b'!N:N,0),0)</f>
        <v>1045378.1655614059</v>
      </c>
      <c r="S763" s="25">
        <f t="shared" ca="1" si="527"/>
        <v>376772.25931478944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-679320.90316071361</v>
      </c>
      <c r="R764" s="25">
        <f t="array" aca="1" ref="R764" ca="1">INDEX('Lorri 401b'!L:L,MATCH('Retirement Calculator'!A764,'Lorri 401b'!N:N,0),0)</f>
        <v>1029281.8493397306</v>
      </c>
      <c r="S764" s="25">
        <f t="shared" ca="1" si="527"/>
        <v>349960.94617901696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-690080.54589528602</v>
      </c>
      <c r="R765" s="25">
        <f t="array" aca="1" ref="R765" ca="1">INDEX('Lorri 401b'!L:L,MATCH('Retirement Calculator'!A765,'Lorri 401b'!N:N,0),0)</f>
        <v>1013118.4651337982</v>
      </c>
      <c r="S765" s="25">
        <f t="shared" ca="1" si="527"/>
        <v>323037.91923851217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-700885.02047458582</v>
      </c>
      <c r="R766" s="25">
        <f t="array" aca="1" ref="R766" ca="1">INDEX('Lorri 401b'!L:L,MATCH('Retirement Calculator'!A766,'Lorri 401b'!N:N,0),0)</f>
        <v>996887.73349367443</v>
      </c>
      <c r="S766" s="25">
        <f t="shared" ca="1" si="527"/>
        <v>296002.71301908861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-711734.51369796612</v>
      </c>
      <c r="R767" s="25">
        <f t="array" aca="1" ref="R767" ca="1">INDEX('Lorri 401b'!L:L,MATCH('Retirement Calculator'!A767,'Lorri 401b'!N:N,0),0)</f>
        <v>980589.37380505016</v>
      </c>
      <c r="S767" s="25">
        <f t="shared" ca="1" si="527"/>
        <v>268854.86010708404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-722629.21314311051</v>
      </c>
      <c r="R768" s="25">
        <f t="array" aca="1" ref="R768" ca="1">INDEX('Lorri 401b'!L:L,MATCH('Retirement Calculator'!A768,'Lorri 401b'!N:N,0),0)</f>
        <v>964223.10428438999</v>
      </c>
      <c r="S768" s="25">
        <f t="shared" ca="1" si="527"/>
        <v>241593.89114127948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-733569.30716927629</v>
      </c>
      <c r="R769" s="25">
        <f t="array" aca="1" ref="R769" ca="1">INDEX('Lorri 401b'!L:L,MATCH('Retirement Calculator'!A769,'Lorri 401b'!N:N,0),0)</f>
        <v>947788.64197406045</v>
      </c>
      <c r="S769" s="25">
        <f t="shared" ca="1" si="527"/>
        <v>214219.33480478416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-744554.98492055107</v>
      </c>
      <c r="R770" s="25">
        <f t="array" aca="1" ref="R770" ca="1">INDEX('Lorri 401b'!L:L,MATCH('Retirement Calculator'!A770,'Lorri 401b'!N:N,0),0)</f>
        <v>931285.70273743779</v>
      </c>
      <c r="S770" s="25">
        <f t="shared" ca="1" si="527"/>
        <v>186730.71781688672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-755586.43632912287</v>
      </c>
      <c r="R771" s="25">
        <f t="array" aca="1" ref="R771" ca="1">INDEX('Lorri 401b'!L:L,MATCH('Retirement Calculator'!A771,'Lorri 401b'!N:N,0),0)</f>
        <v>914714.00125399593</v>
      </c>
      <c r="S771" s="25">
        <f t="shared" ca="1" si="527"/>
        <v>159127.56492487306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-766663.85211856372</v>
      </c>
      <c r="R772" s="25">
        <f t="array" aca="1" ref="R772" ca="1">INDEX('Lorri 401b'!L:L,MATCH('Retirement Calculator'!A772,'Lorri 401b'!N:N,0),0)</f>
        <v>898073.25101437303</v>
      </c>
      <c r="S772" s="25">
        <f t="shared" ca="1" si="527"/>
        <v>131409.39889580931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-777787.42380712717</v>
      </c>
      <c r="R773" s="25">
        <f t="array" aca="1" ref="R773" ca="1">INDEX('Lorri 401b'!L:L,MATCH('Retirement Calculator'!A773,'Lorri 401b'!N:N,0),0)</f>
        <v>881363.16431541834</v>
      </c>
      <c r="S773" s="25">
        <f t="shared" ca="1" si="527"/>
        <v>103575.74050829117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-788957.34371105966</v>
      </c>
      <c r="R774" s="25">
        <f t="array" aca="1" ref="R774" ca="1">INDEX('Lorri 401b'!L:L,MATCH('Retirement Calculator'!A774,'Lorri 401b'!N:N,0),0)</f>
        <v>864583.45225521806</v>
      </c>
      <c r="S774" s="25">
        <f t="shared" ca="1" si="527"/>
        <v>75626.1085441584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-800173.80494792527</v>
      </c>
      <c r="R775" s="25">
        <f t="array" aca="1" ref="R775" ca="1">INDEX('Lorri 401b'!L:L,MATCH('Retirement Calculator'!A775,'Lorri 401b'!N:N,0),0)</f>
        <v>847733.82472810021</v>
      </c>
      <c r="S775" s="25">
        <f t="shared" ca="1" si="527"/>
        <v>47560.019780174945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-811437.00143994449</v>
      </c>
      <c r="R776" s="25">
        <f t="array" aca="1" ref="R776" ca="1">INDEX('Lorri 401b'!L:L,MATCH('Retirement Calculator'!A776,'Lorri 401b'!N:N,0),0)</f>
        <v>830813.99041961937</v>
      </c>
      <c r="S776" s="25">
        <f t="shared" ref="S776:S1030" ca="1" si="787">SUM(Q776:R776)</f>
        <v>19376.988979674876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-822747.12791734713</v>
      </c>
      <c r="R777" s="25">
        <f t="array" aca="1" ref="R777" ca="1">INDEX('Lorri 401b'!L:L,MATCH('Retirement Calculator'!A777,'Lorri 401b'!N:N,0),0)</f>
        <v>813823.65680151992</v>
      </c>
      <c r="S777" s="25">
        <f t="shared" ca="1" si="787"/>
        <v>-8923.4711158272112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-834104.37992173887</v>
      </c>
      <c r="R778" s="25">
        <f t="array" aca="1" ref="R778" ca="1">INDEX('Lorri 401b'!L:L,MATCH('Retirement Calculator'!A778,'Lorri 401b'!N:N,0),0)</f>
        <v>796762.53012667841</v>
      </c>
      <c r="S778" s="25">
        <f t="shared" ca="1" si="787"/>
        <v>-37341.849795060465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-845508.95380948228</v>
      </c>
      <c r="R779" s="25">
        <f t="array" aca="1" ref="R779" ca="1">INDEX('Lorri 401b'!L:L,MATCH('Retirement Calculator'!A779,'Lorri 401b'!N:N,0),0)</f>
        <v>779630.31542402506</v>
      </c>
      <c r="S779" s="25">
        <f t="shared" ca="1" si="787"/>
        <v>-65878.63838545722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-856961.04675509129</v>
      </c>
      <c r="R780" s="25">
        <f t="array" aca="1" ref="R780" ca="1">INDEX('Lorri 401b'!L:L,MATCH('Retirement Calculator'!A780,'Lorri 401b'!N:N,0),0)</f>
        <v>762426.71649344394</v>
      </c>
      <c r="S780" s="25">
        <f t="shared" ca="1" si="787"/>
        <v>-94534.330261647352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-868460.85675464035</v>
      </c>
      <c r="R781" s="25">
        <f t="array" aca="1" ref="R781" ca="1">INDEX('Lorri 401b'!L:L,MATCH('Retirement Calculator'!A781,'Lorri 401b'!N:N,0),0)</f>
        <v>745151.43590065208</v>
      </c>
      <c r="S781" s="25">
        <f t="shared" ca="1" si="787"/>
        <v>-123309.42085398827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-880008.5826291875</v>
      </c>
      <c r="R782" s="25">
        <f t="array" aca="1" ref="R782" ca="1">INDEX('Lorri 401b'!L:L,MATCH('Retirement Calculator'!A782,'Lorri 401b'!N:N,0),0)</f>
        <v>727804.17497205688</v>
      </c>
      <c r="S782" s="25">
        <f t="shared" ca="1" si="787"/>
        <v>-152204.40765713062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-891604.42402821197</v>
      </c>
      <c r="R783" s="25">
        <f t="array" aca="1" ref="R783" ca="1">INDEX('Lorri 401b'!L:L,MATCH('Retirement Calculator'!A783,'Lorri 401b'!N:N,0),0)</f>
        <v>710384.63378959254</v>
      </c>
      <c r="S783" s="25">
        <f t="shared" ca="1" si="787"/>
        <v>-181219.79023861943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-903248.5814330657</v>
      </c>
      <c r="R784" s="25">
        <f t="array" aca="1" ref="R784" ca="1">INDEX('Lorri 401b'!L:L,MATCH('Retirement Calculator'!A784,'Lorri 401b'!N:N,0),0)</f>
        <v>692892.51118553465</v>
      </c>
      <c r="S784" s="25">
        <f t="shared" ca="1" si="787"/>
        <v>-210356.07024753105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-914941.25616043957</v>
      </c>
      <c r="R785" s="25">
        <f t="array" aca="1" ref="R785" ca="1">INDEX('Lorri 401b'!L:L,MATCH('Retirement Calculator'!A785,'Lorri 401b'!N:N,0),0)</f>
        <v>675327.50473729311</v>
      </c>
      <c r="S785" s="25">
        <f t="shared" ca="1" si="787"/>
        <v>-239613.75142314646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-926682.65036584425</v>
      </c>
      <c r="R786" s="25">
        <f t="array" aca="1" ref="R786" ca="1">INDEX('Lorri 401b'!L:L,MATCH('Retirement Calculator'!A786,'Lorri 401b'!N:N,0),0)</f>
        <v>657689.31076218397</v>
      </c>
      <c r="S786" s="25">
        <f t="shared" ca="1" si="787"/>
        <v>-268993.33960366028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-938472.96704710473</v>
      </c>
      <c r="R787" s="25">
        <f t="array" aca="1" ref="R787" ca="1">INDEX('Lorri 401b'!L:L,MATCH('Retirement Calculator'!A787,'Lorri 401b'!N:N,0),0)</f>
        <v>639977.62431217858</v>
      </c>
      <c r="S787" s="25">
        <f t="shared" ca="1" si="787"/>
        <v>-298495.34273492615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-950312.41004787048</v>
      </c>
      <c r="R788" s="25">
        <f t="array" aca="1" ref="R788" ca="1">INDEX('Lorri 401b'!L:L,MATCH('Retirement Calculator'!A788,'Lorri 401b'!N:N,0),0)</f>
        <v>622192.1391686314</v>
      </c>
      <c r="S788" s="25">
        <f t="shared" ca="1" si="787"/>
        <v>-328120.27087923908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-962201.18406113947</v>
      </c>
      <c r="R789" s="25">
        <f t="array" aca="1" ref="R789" ca="1">INDEX('Lorri 401b'!L:L,MATCH('Retirement Calculator'!A789,'Lorri 401b'!N:N,0),0)</f>
        <v>604332.54783698614</v>
      </c>
      <c r="S789" s="25">
        <f t="shared" ca="1" si="787"/>
        <v>-357868.63622415334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-974139.49463279708</v>
      </c>
      <c r="R790" s="25">
        <f t="array" aca="1" ref="R790" ca="1">INDEX('Lorri 401b'!L:L,MATCH('Retirement Calculator'!A790,'Lorri 401b'!N:N,0),0)</f>
        <v>586398.54154145904</v>
      </c>
      <c r="S790" s="25">
        <f t="shared" ca="1" si="787"/>
        <v>-387740.95309133804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-986127.54816516989</v>
      </c>
      <c r="R791" s="25">
        <f t="array" aca="1" ref="R791" ca="1">INDEX('Lorri 401b'!L:L,MATCH('Retirement Calculator'!A791,'Lorri 401b'!N:N,0),0)</f>
        <v>568389.81021970056</v>
      </c>
      <c r="S791" s="25">
        <f t="shared" ca="1" si="787"/>
        <v>-417737.73794546933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-998165.5519205943</v>
      </c>
      <c r="R792" s="25">
        <f t="array" aca="1" ref="R792" ca="1">INDEX('Lorri 401b'!L:L,MATCH('Retirement Calculator'!A792,'Lorri 401b'!N:N,0),0)</f>
        <v>550306.04251743481</v>
      </c>
      <c r="S792" s="25">
        <f t="shared" ca="1" si="787"/>
        <v>-447859.50940315949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-1010253.7140249996</v>
      </c>
      <c r="R793" s="25">
        <f t="array" aca="1" ref="R793" ca="1">INDEX('Lorri 401b'!L:L,MATCH('Retirement Calculator'!A793,'Lorri 401b'!N:N,0),0)</f>
        <v>532146.92578307621</v>
      </c>
      <c r="S793" s="25">
        <f t="shared" ca="1" si="787"/>
        <v>-478106.78824192344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-1022392.2434715066</v>
      </c>
      <c r="R794" s="25">
        <f t="array" aca="1" ref="R794" ca="1">INDEX('Lorri 401b'!L:L,MATCH('Retirement Calculator'!A794,'Lorri 401b'!N:N,0),0)</f>
        <v>513912.14606232446</v>
      </c>
      <c r="S794" s="25">
        <f t="shared" ca="1" si="787"/>
        <v>-508480.09740918217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-1034581.3501240407</v>
      </c>
      <c r="R795" s="25">
        <f t="array" aca="1" ref="R795" ca="1">INDEX('Lorri 401b'!L:L,MATCH('Retirement Calculator'!A795,'Lorri 401b'!N:N,0),0)</f>
        <v>495601.38809273625</v>
      </c>
      <c r="S795" s="25">
        <f t="shared" ca="1" si="787"/>
        <v>-538979.96203130449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-1046821.2447209604</v>
      </c>
      <c r="R796" s="25">
        <f t="array" aca="1" ref="R796" ca="1">INDEX('Lorri 401b'!L:L,MATCH('Retirement Calculator'!A796,'Lorri 401b'!N:N,0),0)</f>
        <v>477214.33529827476</v>
      </c>
      <c r="S796" s="25">
        <f t="shared" ca="1" si="787"/>
        <v>-569606.90942268563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-1059112.1388787003</v>
      </c>
      <c r="R797" s="25">
        <f t="array" aca="1" ref="R797" ca="1">INDEX('Lorri 401b'!L:L,MATCH('Retirement Calculator'!A797,'Lorri 401b'!N:N,0),0)</f>
        <v>458750.66978383635</v>
      </c>
      <c r="S797" s="25">
        <f t="shared" ca="1" si="787"/>
        <v>-600361.46909486398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-1071454.2450954311</v>
      </c>
      <c r="R798" s="25">
        <f t="array" aca="1" ref="R798" ca="1">INDEX('Lorri 401b'!L:L,MATCH('Retirement Calculator'!A798,'Lorri 401b'!N:N,0),0)</f>
        <v>440210.07232975448</v>
      </c>
      <c r="S798" s="25">
        <f t="shared" ca="1" si="787"/>
        <v>-631244.17276567663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-1083847.7767547315</v>
      </c>
      <c r="R799" s="25">
        <f t="array" aca="1" ref="R799" ca="1">INDEX('Lorri 401b'!L:L,MATCH('Retirement Calculator'!A799,'Lorri 401b'!N:N,0),0)</f>
        <v>421592.2223862806</v>
      </c>
      <c r="S799" s="25">
        <f t="shared" ca="1" si="787"/>
        <v>-662255.554368451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-1096292.9481292791</v>
      </c>
      <c r="R800" s="25">
        <f t="array" aca="1" ref="R800" ca="1">INDEX('Lorri 401b'!L:L,MATCH('Retirement Calculator'!A800,'Lorri 401b'!N:N,0),0)</f>
        <v>402896.7980680422</v>
      </c>
      <c r="S800" s="25">
        <f t="shared" ca="1" si="787"/>
        <v>-693396.15006123693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-1108789.974384554</v>
      </c>
      <c r="R801" s="25">
        <f t="array" aca="1" ref="R801" ca="1">INDEX('Lorri 401b'!L:L,MATCH('Retirement Calculator'!A801,'Lorri 401b'!N:N,0),0)</f>
        <v>384123.47614847781</v>
      </c>
      <c r="S801" s="25">
        <f t="shared" ca="1" si="787"/>
        <v>-724666.49823607621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-1121339.071582559</v>
      </c>
      <c r="R802" s="25">
        <f t="array" aca="1" ref="R802" ca="1">INDEX('Lorri 401b'!L:L,MATCH('Retirement Calculator'!A802,'Lorri 401b'!N:N,0),0)</f>
        <v>365271.93205424858</v>
      </c>
      <c r="S802" s="25">
        <f t="shared" ca="1" si="787"/>
        <v>-756067.13952831039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-1133940.4566855559</v>
      </c>
      <c r="R803" s="25">
        <f t="array" aca="1" ref="R803" ca="1">INDEX('Lorri 401b'!L:L,MATCH('Retirement Calculator'!A803,'Lorri 401b'!N:N,0),0)</f>
        <v>346341.83985962672</v>
      </c>
      <c r="S803" s="25">
        <f t="shared" ca="1" si="787"/>
        <v>-787598.61682592914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-1146594.3475598153</v>
      </c>
      <c r="R804" s="25">
        <f t="array" aca="1" ref="R804" ca="1">INDEX('Lorri 401b'!L:L,MATCH('Retirement Calculator'!A804,'Lorri 401b'!N:N,0),0)</f>
        <v>327332.87228086061</v>
      </c>
      <c r="S804" s="25">
        <f t="shared" ca="1" si="787"/>
        <v>-819261.47527895472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-1159300.962979384</v>
      </c>
      <c r="R805" s="25">
        <f t="array" aca="1" ref="R805" ca="1">INDEX('Lorri 401b'!L:L,MATCH('Retirement Calculator'!A805,'Lorri 401b'!N:N,0),0)</f>
        <v>308244.70067051629</v>
      </c>
      <c r="S805" s="25">
        <f t="shared" ca="1" si="787"/>
        <v>-851056.26230886765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-1172060.5226298675</v>
      </c>
      <c r="R806" s="25">
        <f t="array" aca="1" ref="R806" ca="1">INDEX('Lorri 401b'!L:L,MATCH('Retirement Calculator'!A806,'Lorri 401b'!N:N,0),0)</f>
        <v>289076.99501179554</v>
      </c>
      <c r="S806" s="25">
        <f t="shared" ca="1" si="787"/>
        <v>-882983.527618072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-1184873.2471122281</v>
      </c>
      <c r="R807" s="25">
        <f t="array" aca="1" ref="R807" ca="1">INDEX('Lorri 401b'!L:L,MATCH('Retirement Calculator'!A807,'Lorri 401b'!N:N,0),0)</f>
        <v>269829.42391283013</v>
      </c>
      <c r="S807" s="25">
        <f t="shared" ca="1" si="787"/>
        <v>-915043.82319939788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-1197739.3579465984</v>
      </c>
      <c r="R808" s="25">
        <f t="array" aca="1" ref="R808" ca="1">INDEX('Lorri 401b'!L:L,MATCH('Retirement Calculator'!A808,'Lorri 401b'!N:N,0),0)</f>
        <v>250501.65460095237</v>
      </c>
      <c r="S808" s="25">
        <f t="shared" ca="1" si="787"/>
        <v>-947237.70334564603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-1210659.077576112</v>
      </c>
      <c r="R809" s="25">
        <f t="array" aca="1" ref="R809" ca="1">INDEX('Lorri 401b'!L:L,MATCH('Retirement Calculator'!A809,'Lorri 401b'!N:N,0),0)</f>
        <v>231093.3529169418</v>
      </c>
      <c r="S809" s="25">
        <f t="shared" ca="1" si="787"/>
        <v>-979565.72465917026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-1223632.6293707485</v>
      </c>
      <c r="R810" s="25">
        <f t="array" aca="1" ref="R810" ca="1">INDEX('Lorri 401b'!L:L,MATCH('Retirement Calculator'!A810,'Lorri 401b'!N:N,0),0)</f>
        <v>211604.18330924786</v>
      </c>
      <c r="S810" s="25">
        <f t="shared" ca="1" si="787"/>
        <v>-1012028.4460615007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-1236660.2376311962</v>
      </c>
      <c r="R811" s="25">
        <f t="array" aca="1" ref="R811" ca="1">INDEX('Lorri 401b'!L:L,MATCH('Retirement Calculator'!A811,'Lorri 401b'!N:N,0),0)</f>
        <v>192033.80882818851</v>
      </c>
      <c r="S811" s="25">
        <f t="shared" ca="1" si="787"/>
        <v>-1044626.4288030076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-1249742.1275927289</v>
      </c>
      <c r="R812" s="25">
        <f t="array" aca="1" ref="R812" ca="1">INDEX('Lorri 401b'!L:L,MATCH('Retirement Calculator'!A812,'Lorri 401b'!N:N,0),0)</f>
        <v>172381.89112012475</v>
      </c>
      <c r="S812" s="25">
        <f t="shared" ca="1" si="787"/>
        <v>-1077360.2364726041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-1262878.5254291014</v>
      </c>
      <c r="R813" s="25">
        <f t="array" aca="1" ref="R813" ca="1">INDEX('Lorri 401b'!L:L,MATCH('Retirement Calculator'!A813,'Lorri 401b'!N:N,0),0)</f>
        <v>152648.09042161074</v>
      </c>
      <c r="S813" s="25">
        <f t="shared" ca="1" si="787"/>
        <v>-1110230.4350074907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-1276069.6582564588</v>
      </c>
      <c r="R814" s="25">
        <f t="array" aca="1" ref="R814" ca="1">INDEX('Lorri 401b'!L:L,MATCH('Retirement Calculator'!A814,'Lorri 401b'!N:N,0),0)</f>
        <v>132832.06555351958</v>
      </c>
      <c r="S814" s="25">
        <f t="shared" ca="1" si="787"/>
        <v>-1143237.5927029392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-1289315.7541372636</v>
      </c>
      <c r="R815" s="25">
        <f t="array" aca="1" ref="R815" ca="1">INDEX('Lorri 401b'!L:L,MATCH('Retirement Calculator'!A815,'Lorri 401b'!N:N,0),0)</f>
        <v>112933.47391514473</v>
      </c>
      <c r="S815" s="25">
        <f t="shared" ca="1" si="787"/>
        <v>-1176382.2802221188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-1302617.0420842385</v>
      </c>
      <c r="R816" s="25">
        <f t="array" aca="1" ref="R816" ca="1">INDEX('Lorri 401b'!L:L,MATCH('Retirement Calculator'!A816,'Lorri 401b'!N:N,0),0)</f>
        <v>92951.971478276639</v>
      </c>
      <c r="S816" s="25">
        <f t="shared" ca="1" si="787"/>
        <v>-1209665.0706059618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-1315973.7520643256</v>
      </c>
      <c r="R817" s="25">
        <f t="array" aca="1" ref="R817" ca="1">INDEX('Lorri 401b'!L:L,MATCH('Retirement Calculator'!A817,'Lorri 401b'!N:N,0),0)</f>
        <v>72887.21278125493</v>
      </c>
      <c r="S817" s="25">
        <f t="shared" ca="1" si="787"/>
        <v>-1243086.5392830707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-1329386.1150026631</v>
      </c>
      <c r="R818" s="25">
        <f t="array" aca="1" ref="R818" ca="1">INDEX('Lorri 401b'!L:L,MATCH('Retirement Calculator'!A818,'Lorri 401b'!N:N,0),0)</f>
        <v>52738.850922995633</v>
      </c>
      <c r="S818" s="25">
        <f t="shared" ca="1" si="787"/>
        <v>-1276647.2640796674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-1342854.3627865771</v>
      </c>
      <c r="R819" s="25">
        <f t="array" aca="1" ref="R819" ca="1">INDEX('Lorri 401b'!L:L,MATCH('Retirement Calculator'!A819,'Lorri 401b'!N:N,0),0)</f>
        <v>32506.537556993582</v>
      </c>
      <c r="S819" s="25">
        <f t="shared" ca="1" si="787"/>
        <v>-1310347.8252295835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-1356378.7282695905</v>
      </c>
      <c r="R820" s="25">
        <f t="array" aca="1" ref="R820" ca="1">INDEX('Lorri 401b'!L:L,MATCH('Retirement Calculator'!A820,'Lorri 401b'!N:N,0),0)</f>
        <v>12189.922885299859</v>
      </c>
      <c r="S820" s="25">
        <f t="shared" ca="1" si="787"/>
        <v>-1344188.8053842906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-1369959.4452754499</v>
      </c>
      <c r="R821" s="25">
        <f t="array" aca="1" ref="R821" ca="1">INDEX('Lorri 401b'!L:L,MATCH('Retirement Calculator'!A821,'Lorri 401b'!N:N,0),0)</f>
        <v>-8211.3443475259228</v>
      </c>
      <c r="S821" s="25">
        <f t="shared" ca="1" si="787"/>
        <v>-1378170.7896229757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-1383596.748602167</v>
      </c>
      <c r="R822" s="25">
        <f t="array" aca="1" ref="R822" ca="1">INDEX('Lorri 401b'!L:L,MATCH('Retirement Calculator'!A822,'Lorri 401b'!N:N,0),0)</f>
        <v>-28697.616860488477</v>
      </c>
      <c r="S822" s="25">
        <f t="shared" ca="1" si="787"/>
        <v>-1412294.3654626554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-1397290.874026079</v>
      </c>
      <c r="R823" s="25">
        <f t="array" aca="1" ref="R823" ca="1">INDEX('Lorri 401b'!L:L,MATCH('Retirement Calculator'!A823,'Lorri 401b'!N:N,0),0)</f>
        <v>-49269.248842255045</v>
      </c>
      <c r="S823" s="25">
        <f t="shared" ca="1" si="787"/>
        <v>-1446560.1228683339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-1411042.0583059238</v>
      </c>
      <c r="R824" s="25">
        <f t="array" aca="1" ref="R824" ca="1">INDEX('Lorri 401b'!L:L,MATCH('Retirement Calculator'!A824,'Lorri 401b'!N:N,0),0)</f>
        <v>-69926.595957278972</v>
      </c>
      <c r="S824" s="25">
        <f t="shared" ca="1" si="787"/>
        <v>-1480968.6542632028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-1424850.5391869347</v>
      </c>
      <c r="R825" s="25">
        <f t="array" aca="1" ref="R825" ca="1">INDEX('Lorri 401b'!L:L,MATCH('Retirement Calculator'!A825,'Lorri 401b'!N:N,0),0)</f>
        <v>-90670.015351948823</v>
      </c>
      <c r="S825" s="25">
        <f t="shared" ca="1" si="787"/>
        <v>-1515520.5545388835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-1438716.5554049497</v>
      </c>
      <c r="R826" s="25">
        <f t="array" aca="1" ref="R826" ca="1">INDEX('Lorri 401b'!L:L,MATCH('Retirement Calculator'!A826,'Lorri 401b'!N:N,0),0)</f>
        <v>-111499.86566076314</v>
      </c>
      <c r="S826" s="25">
        <f t="shared" ca="1" si="787"/>
        <v>-1550216.4210657128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-1452640.3466905397</v>
      </c>
      <c r="R827" s="25">
        <f t="array" aca="1" ref="R827" ca="1">INDEX('Lorri 401b'!L:L,MATCH('Retirement Calculator'!A827,'Lorri 401b'!N:N,0),0)</f>
        <v>-132416.50701253087</v>
      </c>
      <c r="S827" s="25">
        <f t="shared" ca="1" si="787"/>
        <v>-1585056.8537030707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-1466622.1537731532</v>
      </c>
      <c r="R828" s="25">
        <f t="array" aca="1" ref="R828" ca="1">INDEX('Lorri 401b'!L:L,MATCH('Retirement Calculator'!A828,'Lorri 401b'!N:N,0),0)</f>
        <v>-153420.30103659764</v>
      </c>
      <c r="S828" s="25">
        <f t="shared" ca="1" si="787"/>
        <v>-1620042.4548097509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-1480662.2183852775</v>
      </c>
      <c r="R829" s="25">
        <f t="array" aca="1" ref="R829" ca="1">INDEX('Lorri 401b'!L:L,MATCH('Retirement Calculator'!A829,'Lorri 401b'!N:N,0),0)</f>
        <v>-174511.61086909799</v>
      </c>
      <c r="S829" s="25">
        <f t="shared" ca="1" si="787"/>
        <v>-1655173.8292543755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-1494760.7832666191</v>
      </c>
      <c r="R830" s="25">
        <f t="array" aca="1" ref="R830" ca="1">INDEX('Lorri 401b'!L:L,MATCH('Retirement Calculator'!A830,'Lorri 401b'!N:N,0),0)</f>
        <v>-195690.80115923379</v>
      </c>
      <c r="S830" s="25">
        <f t="shared" ca="1" si="787"/>
        <v>-1690451.5844258529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-1508918.0921682995</v>
      </c>
      <c r="R831" s="25">
        <f t="array" aca="1" ref="R831" ca="1">INDEX('Lorri 401b'!L:L,MATCH('Retirement Calculator'!A831,'Lorri 401b'!N:N,0),0)</f>
        <v>-216958.23807557847</v>
      </c>
      <c r="S831" s="25">
        <f t="shared" ca="1" si="787"/>
        <v>-1725876.3302438781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-1523134.3898570703</v>
      </c>
      <c r="R832" s="25">
        <f t="array" aca="1" ref="R832" ca="1">INDEX('Lorri 401b'!L:L,MATCH('Retirement Calculator'!A832,'Lorri 401b'!N:N,0),0)</f>
        <v>-238314.28931240793</v>
      </c>
      <c r="S832" s="25">
        <f t="shared" ca="1" si="787"/>
        <v>-1761448.6791694781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-1537409.9221195441</v>
      </c>
      <c r="R833" s="25">
        <f t="array" aca="1" ref="R833" ca="1">INDEX('Lorri 401b'!L:L,MATCH('Retirement Calculator'!A833,'Lorri 401b'!N:N,0),0)</f>
        <v>-259759.32409605751</v>
      </c>
      <c r="S833" s="25">
        <f t="shared" ca="1" si="787"/>
        <v>-1797169.2462156017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-1551744.935766445</v>
      </c>
      <c r="R834" s="25">
        <f t="array" aca="1" ref="R834" ca="1">INDEX('Lorri 401b'!L:L,MATCH('Retirement Calculator'!A834,'Lorri 401b'!N:N,0),0)</f>
        <v>-281293.71319130564</v>
      </c>
      <c r="S834" s="25">
        <f t="shared" ca="1" si="787"/>
        <v>-1833038.6489577508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-1566139.6786368748</v>
      </c>
      <c r="R835" s="25">
        <f t="array" aca="1" ref="R835" ca="1">INDEX('Lorri 401b'!L:L,MATCH('Retirement Calculator'!A835,'Lorri 401b'!N:N,0),0)</f>
        <v>-302917.82890778396</v>
      </c>
      <c r="S835" s="25">
        <f t="shared" ca="1" si="787"/>
        <v>-1869057.5075446586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-1580594.3996025978</v>
      </c>
      <c r="R836" s="25">
        <f t="array" aca="1" ref="R836" ca="1">INDEX('Lorri 401b'!L:L,MATCH('Retirement Calculator'!A836,'Lorri 401b'!N:N,0),0)</f>
        <v>-324632.04510641424</v>
      </c>
      <c r="S836" s="25">
        <f t="shared" ca="1" si="787"/>
        <v>-1905226.4447090121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-1595109.3485723448</v>
      </c>
      <c r="R837" s="25">
        <f t="array" aca="1" ref="R837" ca="1">INDEX('Lorri 401b'!L:L,MATCH('Retirement Calculator'!A837,'Lorri 401b'!N:N,0),0)</f>
        <v>-346436.7372058722</v>
      </c>
      <c r="S837" s="25">
        <f t="shared" ca="1" si="787"/>
        <v>-1941546.0857782168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-1609684.7764961324</v>
      </c>
      <c r="R838" s="25">
        <f t="array" aca="1" ref="R838" ca="1">INDEX('Lorri 401b'!L:L,MATCH('Retirement Calculator'!A838,'Lorri 401b'!N:N,0),0)</f>
        <v>-368332.28218907787</v>
      </c>
      <c r="S838" s="25">
        <f t="shared" ca="1" si="787"/>
        <v>-1978017.0586852103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-1624320.9353696024</v>
      </c>
      <c r="R839" s="25">
        <f t="array" aca="1" ref="R839" ca="1">INDEX('Lorri 401b'!L:L,MATCH('Retirement Calculator'!A839,'Lorri 401b'!N:N,0),0)</f>
        <v>-390319.05860971357</v>
      </c>
      <c r="S839" s="25">
        <f t="shared" ca="1" si="787"/>
        <v>-2014639.993979316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-1639018.0782383785</v>
      </c>
      <c r="R840" s="25">
        <f t="array" aca="1" ref="R840" ca="1">INDEX('Lorri 401b'!L:L,MATCH('Retirement Calculator'!A840,'Lorri 401b'!N:N,0),0)</f>
        <v>-412397.44659876858</v>
      </c>
      <c r="S840" s="25">
        <f t="shared" ca="1" si="787"/>
        <v>-2051415.524837147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-1653776.4592024412</v>
      </c>
      <c r="R841" s="25">
        <f t="array" aca="1" ref="R841" ca="1">INDEX('Lorri 401b'!L:L,MATCH('Retirement Calculator'!A841,'Lorri 401b'!N:N,0),0)</f>
        <v>-434567.82787111134</v>
      </c>
      <c r="S841" s="25">
        <f t="shared" ca="1" si="787"/>
        <v>-2088344.2870735526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-1668596.3334205209</v>
      </c>
      <c r="R842" s="25">
        <f t="array" aca="1" ref="R842" ca="1">INDEX('Lorri 401b'!L:L,MATCH('Retirement Calculator'!A842,'Lorri 401b'!N:N,0),0)</f>
        <v>-456830.58573208883</v>
      </c>
      <c r="S842" s="25">
        <f t="shared" ca="1" si="787"/>
        <v>-2125426.9191526095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-1683477.9571145093</v>
      </c>
      <c r="R843" s="25">
        <f t="array" aca="1" ref="R843" ca="1">INDEX('Lorri 401b'!L:L,MATCH('Retirement Calculator'!A843,'Lorri 401b'!N:N,0),0)</f>
        <v>-479186.10508415377</v>
      </c>
      <c r="S843" s="25">
        <f t="shared" ca="1" si="787"/>
        <v>-2162664.0621986631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-1698421.5875738892</v>
      </c>
      <c r="R844" s="25">
        <f t="array" aca="1" ref="R844" ca="1">INDEX('Lorri 401b'!L:L,MATCH('Retirement Calculator'!A844,'Lorri 401b'!N:N,0),0)</f>
        <v>-501634.77243351896</v>
      </c>
      <c r="S844" s="25">
        <f t="shared" ca="1" si="787"/>
        <v>-2200056.3600074081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-1713427.4831601833</v>
      </c>
      <c r="R845" s="25">
        <f t="array" aca="1" ref="R845" ca="1">INDEX('Lorri 401b'!L:L,MATCH('Retirement Calculator'!A845,'Lorri 401b'!N:N,0),0)</f>
        <v>-524176.97589683981</v>
      </c>
      <c r="S845" s="25">
        <f t="shared" ca="1" si="787"/>
        <v>-2237604.4590570233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-1728495.9033114202</v>
      </c>
      <c r="R846" s="25">
        <f t="array" aca="1" ref="R846" ca="1">INDEX('Lorri 401b'!L:L,MATCH('Retirement Calculator'!A846,'Lorri 401b'!N:N,0),0)</f>
        <v>-546813.1052079245</v>
      </c>
      <c r="S846" s="25">
        <f t="shared" ca="1" si="787"/>
        <v>-2275309.008519345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-1743627.1085466207</v>
      </c>
      <c r="R847" s="25">
        <f t="array" aca="1" ref="R847" ca="1">INDEX('Lorri 401b'!L:L,MATCH('Retirement Calculator'!A847,'Lorri 401b'!N:N,0),0)</f>
        <v>-569543.55172447208</v>
      </c>
      <c r="S847" s="25">
        <f t="shared" ca="1" si="787"/>
        <v>-2313170.6602710928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-1758821.360470301</v>
      </c>
      <c r="R848" s="25">
        <f t="array" aca="1" ref="R848" ca="1">INDEX('Lorri 401b'!L:L,MATCH('Retirement Calculator'!A848,'Lorri 401b'!N:N,0),0)</f>
        <v>-592368.70843483857</v>
      </c>
      <c r="S848" s="25">
        <f t="shared" ca="1" si="787"/>
        <v>-2351190.0689051393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-1774078.9217769967</v>
      </c>
      <c r="R849" s="25">
        <f t="array" aca="1" ref="R849" ca="1">INDEX('Lorri 401b'!L:L,MATCH('Retirement Calculator'!A849,'Lorri 401b'!N:N,0),0)</f>
        <v>-615288.9699648316</v>
      </c>
      <c r="S849" s="25">
        <f t="shared" ca="1" si="787"/>
        <v>-2389367.8917418281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-1789400.0562558037</v>
      </c>
      <c r="R850" s="25">
        <f t="array" aca="1" ref="R850" ca="1">INDEX('Lorri 401b'!L:L,MATCH('Retirement Calculator'!A850,'Lorri 401b'!N:N,0),0)</f>
        <v>-638304.73258453293</v>
      </c>
      <c r="S850" s="25">
        <f t="shared" ca="1" si="787"/>
        <v>-2427704.7888403367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-1804785.0287949389</v>
      </c>
      <c r="R851" s="25">
        <f t="array" aca="1" ref="R851" ca="1">INDEX('Lorri 401b'!L:L,MATCH('Retirement Calculator'!A851,'Lorri 401b'!N:N,0),0)</f>
        <v>-661416.39421514969</v>
      </c>
      <c r="S851" s="25">
        <f t="shared" ca="1" si="787"/>
        <v>-2466201.4230100885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-1820234.1053863207</v>
      </c>
      <c r="R852" s="25">
        <f t="array" aca="1" ref="R852" ca="1">INDEX('Lorri 401b'!L:L,MATCH('Retirement Calculator'!A852,'Lorri 401b'!N:N,0),0)</f>
        <v>-684624.35443589406</v>
      </c>
      <c r="S852" s="25">
        <f t="shared" ca="1" si="787"/>
        <v>-2504858.4598222147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-1835747.5531301666</v>
      </c>
      <c r="R853" s="25">
        <f t="array" aca="1" ref="R853" ca="1">INDEX('Lorri 401b'!L:L,MATCH('Retirement Calculator'!A853,'Lorri 401b'!N:N,0),0)</f>
        <v>-707929.01449089148</v>
      </c>
      <c r="S853" s="25">
        <f t="shared" ca="1" si="787"/>
        <v>-2543676.5676210579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-1851325.6402396117</v>
      </c>
      <c r="R854" s="25">
        <f t="array" aca="1" ref="R854" ca="1">INDEX('Lorri 401b'!L:L,MATCH('Retirement Calculator'!A854,'Lorri 401b'!N:N,0),0)</f>
        <v>-731330.77729611809</v>
      </c>
      <c r="S854" s="25">
        <f t="shared" ca="1" si="787"/>
        <v>-2582656.4175357297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-1866968.6360453463</v>
      </c>
      <c r="R855" s="25">
        <f t="array" aca="1" ref="R855" ca="1">INDEX('Lorri 401b'!L:L,MATCH('Retirement Calculator'!A855,'Lorri 401b'!N:N,0),0)</f>
        <v>-754830.0474463664</v>
      </c>
      <c r="S855" s="25">
        <f t="shared" ca="1" si="787"/>
        <v>-2621798.6834917124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-1882676.8110002715</v>
      </c>
      <c r="R856" s="25">
        <f t="array" aca="1" ref="R856" ca="1">INDEX('Lorri 401b'!L:L,MATCH('Retirement Calculator'!A856,'Lorri 401b'!N:N,0),0)</f>
        <v>-778427.23122224084</v>
      </c>
      <c r="S856" s="25">
        <f t="shared" ca="1" si="787"/>
        <v>-2661104.0422225124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-1898450.4366841754</v>
      </c>
      <c r="R857" s="25">
        <f t="array" aca="1" ref="R857" ca="1">INDEX('Lorri 401b'!L:L,MATCH('Retirement Calculator'!A857,'Lorri 401b'!N:N,0),0)</f>
        <v>-802122.73659718141</v>
      </c>
      <c r="S857" s="25">
        <f t="shared" ca="1" si="787"/>
        <v>-2700573.1732813567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-1914289.7858084289</v>
      </c>
      <c r="R858" s="25">
        <f t="array" aca="1" ref="R858" ca="1">INDEX('Lorri 401b'!L:L,MATCH('Retirement Calculator'!A858,'Lorri 401b'!N:N,0),0)</f>
        <v>-825916.97324451758</v>
      </c>
      <c r="S858" s="25">
        <f t="shared" ca="1" si="787"/>
        <v>-2740206.7590529462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-1930195.1322207002</v>
      </c>
      <c r="R859" s="25">
        <f t="array" aca="1" ref="R859" ca="1">INDEX('Lorri 401b'!L:L,MATCH('Retirement Calculator'!A859,'Lorri 401b'!N:N,0),0)</f>
        <v>-849810.3525445509</v>
      </c>
      <c r="S859" s="25">
        <f t="shared" ca="1" si="787"/>
        <v>-2780005.4847652512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-1946166.7509096891</v>
      </c>
      <c r="R860" s="25">
        <f t="array" aca="1" ref="R860" ca="1">INDEX('Lorri 401b'!L:L,MATCH('Retirement Calculator'!A860,'Lorri 401b'!N:N,0),0)</f>
        <v>-873803.28759166773</v>
      </c>
      <c r="S860" s="25">
        <f t="shared" ca="1" si="787"/>
        <v>-2819970.0385013567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-1962204.9180098823</v>
      </c>
      <c r="R861" s="25">
        <f t="array" aca="1" ref="R861" ca="1">INDEX('Lorri 401b'!L:L,MATCH('Retirement Calculator'!A861,'Lorri 401b'!N:N,0),0)</f>
        <v>-897896.1932014809</v>
      </c>
      <c r="S861" s="25">
        <f t="shared" ca="1" si="787"/>
        <v>-2860101.1112113632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-1978309.9108063264</v>
      </c>
      <c r="R862" s="25">
        <f t="array" aca="1" ref="R862" ca="1">INDEX('Lorri 401b'!L:L,MATCH('Retirement Calculator'!A862,'Lorri 401b'!N:N,0),0)</f>
        <v>-922089.48591800162</v>
      </c>
      <c r="S862" s="25">
        <f t="shared" ca="1" si="787"/>
        <v>-2900399.3967243279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-1994482.0077394224</v>
      </c>
      <c r="R863" s="25">
        <f t="array" aca="1" ref="R863" ca="1">INDEX('Lorri 401b'!L:L,MATCH('Retirement Calculator'!A863,'Lorri 401b'!N:N,0),0)</f>
        <v>-946383.58402084117</v>
      </c>
      <c r="S863" s="25">
        <f t="shared" ca="1" si="787"/>
        <v>-2940865.5917602638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-2010721.4884097395</v>
      </c>
      <c r="R864" s="25">
        <f t="array" aca="1" ref="R864" ca="1">INDEX('Lorri 401b'!L:L,MATCH('Retirement Calculator'!A864,'Lorri 401b'!N:N,0),0)</f>
        <v>-970778.90753244259</v>
      </c>
      <c r="S864" s="25">
        <f t="shared" ca="1" si="787"/>
        <v>-2981500.3959421823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-2027028.6335828495</v>
      </c>
      <c r="R865" s="25">
        <f t="array" aca="1" ref="R865" ca="1">INDEX('Lorri 401b'!L:L,MATCH('Retirement Calculator'!A865,'Lorri 401b'!N:N,0),0)</f>
        <v>-995275.87822534237</v>
      </c>
      <c r="S865" s="25">
        <f t="shared" ca="1" si="787"/>
        <v>-3022304.5118081919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-2043403.7251941808</v>
      </c>
      <c r="R866" s="25">
        <f t="array" aca="1" ref="R866" ca="1">INDEX('Lorri 401b'!L:L,MATCH('Retirement Calculator'!A866,'Lorri 401b'!N:N,0),0)</f>
        <v>-1019874.9196294625</v>
      </c>
      <c r="S866" s="25">
        <f t="shared" ca="1" si="787"/>
        <v>-3063278.6448236434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-2059847.0463538927</v>
      </c>
      <c r="R867" s="25">
        <f t="array" aca="1" ref="R867" ca="1">INDEX('Lorri 401b'!L:L,MATCH('Retirement Calculator'!A867,'Lorri 401b'!N:N,0),0)</f>
        <v>-1044576.4570394332</v>
      </c>
      <c r="S867" s="25">
        <f t="shared" ca="1" si="787"/>
        <v>-3104423.503393326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-2076358.8813517701</v>
      </c>
      <c r="R868" s="25">
        <f t="array" aca="1" ref="R868" ca="1">INDEX('Lorri 401b'!L:L,MATCH('Retirement Calculator'!A868,'Lorri 401b'!N:N,0),0)</f>
        <v>-1069380.9175219452</v>
      </c>
      <c r="S868" s="25">
        <f t="shared" ca="1" si="787"/>
        <v>-3145739.7988737151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-2092939.5156621386</v>
      </c>
      <c r="R869" s="25">
        <f t="array" aca="1" ref="R869" ca="1">INDEX('Lorri 401b'!L:L,MATCH('Retirement Calculator'!A869,'Lorri 401b'!N:N,0),0)</f>
        <v>-1094288.7299231344</v>
      </c>
      <c r="S869" s="25">
        <f t="shared" ca="1" si="787"/>
        <v>-3187228.245585273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-2109589.2359488001</v>
      </c>
      <c r="R870" s="25">
        <f t="array" aca="1" ref="R870" ca="1">INDEX('Lorri 401b'!L:L,MATCH('Retirement Calculator'!A870,'Lorri 401b'!N:N,0),0)</f>
        <v>-1119300.3248759953</v>
      </c>
      <c r="S870" s="25">
        <f t="shared" ca="1" si="787"/>
        <v>-3228889.5608247956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-2126308.3300699894</v>
      </c>
      <c r="R871" s="25">
        <f t="array" aca="1" ref="R871" ca="1">INDEX('Lorri 401b'!L:L,MATCH('Retirement Calculator'!A871,'Lorri 401b'!N:N,0),0)</f>
        <v>-1144416.1348078265</v>
      </c>
      <c r="S871" s="25">
        <f t="shared" ca="1" si="787"/>
        <v>-3270724.4648778159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-2143097.0870833504</v>
      </c>
      <c r="R872" s="25">
        <f t="array" aca="1" ref="R872" ca="1">INDEX('Lorri 401b'!L:L,MATCH('Retirement Calculator'!A872,'Lorri 401b'!N:N,0),0)</f>
        <v>-1169636.593947707</v>
      </c>
      <c r="S872" s="25">
        <f t="shared" ca="1" si="787"/>
        <v>-3312733.6810310576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-2159955.7972509335</v>
      </c>
      <c r="R873" s="25">
        <f t="array" aca="1" ref="R873" ca="1">INDEX('Lorri 401b'!L:L,MATCH('Retirement Calculator'!A873,'Lorri 401b'!N:N,0),0)</f>
        <v>-1194962.1383340037</v>
      </c>
      <c r="S873" s="25">
        <f t="shared" ca="1" si="787"/>
        <v>-3354917.9355849372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-2176884.7520442149</v>
      </c>
      <c r="R874" s="25">
        <f t="array" aca="1" ref="R874" ca="1">INDEX('Lorri 401b'!L:L,MATCH('Retirement Calculator'!A874,'Lorri 401b'!N:N,0),0)</f>
        <v>-1220393.2058219099</v>
      </c>
      <c r="S874" s="25">
        <f t="shared" ca="1" si="787"/>
        <v>-3397277.9578661248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-2193884.244149135</v>
      </c>
      <c r="R875" s="25">
        <f t="array" aca="1" ref="R875" ca="1">INDEX('Lorri 401b'!L:L,MATCH('Retirement Calculator'!A875,'Lorri 401b'!N:N,0),0)</f>
        <v>-1245930.2360910159</v>
      </c>
      <c r="S875" s="25">
        <f t="shared" ca="1" si="787"/>
        <v>-3439814.4802401508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-2210954.5674711592</v>
      </c>
      <c r="R876" s="25">
        <f t="array" aca="1" ref="R876" ca="1">INDEX('Lorri 401b'!L:L,MATCH('Retirement Calculator'!A876,'Lorri 401b'!N:N,0),0)</f>
        <v>-1271573.6706529097</v>
      </c>
      <c r="S876" s="25">
        <f t="shared" ca="1" si="787"/>
        <v>-3482528.2381240688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-2228096.0171403582</v>
      </c>
      <c r="R877" s="25">
        <f t="array" aca="1" ref="R877" ca="1">INDEX('Lorri 401b'!L:L,MATCH('Retirement Calculator'!A877,'Lorri 401b'!N:N,0),0)</f>
        <v>-1297323.9528588112</v>
      </c>
      <c r="S877" s="25">
        <f t="shared" ca="1" si="787"/>
        <v>-3525419.9699991695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-2245308.8895165124</v>
      </c>
      <c r="R878" s="25">
        <f t="array" aca="1" ref="R878" ca="1">INDEX('Lorri 401b'!L:L,MATCH('Retirement Calculator'!A878,'Lorri 401b'!N:N,0),0)</f>
        <v>-1323181.5279072374</v>
      </c>
      <c r="S878" s="25">
        <f t="shared" ca="1" si="787"/>
        <v>-3568490.4174237498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-2262593.4821942337</v>
      </c>
      <c r="R879" s="25">
        <f t="array" aca="1" ref="R879" ca="1">INDEX('Lorri 401b'!L:L,MATCH('Retirement Calculator'!A879,'Lorri 401b'!N:N,0),0)</f>
        <v>-1349146.8428516989</v>
      </c>
      <c r="S879" s="25">
        <f t="shared" ca="1" si="787"/>
        <v>-3611740.3250459325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-2279950.0940081123</v>
      </c>
      <c r="R880" s="25">
        <f t="array" aca="1" ref="R880" ca="1">INDEX('Lorri 401b'!L:L,MATCH('Retirement Calculator'!A880,'Lorri 401b'!N:N,0),0)</f>
        <v>-1375220.3466084288</v>
      </c>
      <c r="S880" s="25">
        <f t="shared" ca="1" si="787"/>
        <v>-3655170.4406165411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-2297379.0250378819</v>
      </c>
      <c r="R881" s="25">
        <f t="array" aca="1" ref="R881" ca="1">INDEX('Lorri 401b'!L:L,MATCH('Retirement Calculator'!A881,'Lorri 401b'!N:N,0),0)</f>
        <v>-1401402.489964145</v>
      </c>
      <c r="S881" s="25">
        <f t="shared" ca="1" si="787"/>
        <v>-3698781.5150020272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-2314880.5766136092</v>
      </c>
      <c r="R882" s="25">
        <f t="array" aca="1" ref="R882" ca="1">INDEX('Lorri 401b'!L:L,MATCH('Retirement Calculator'!A882,'Lorri 401b'!N:N,0),0)</f>
        <v>-1427693.7255838434</v>
      </c>
      <c r="S882" s="25">
        <f t="shared" ca="1" si="787"/>
        <v>-3742574.3021974526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-2332455.0513209016</v>
      </c>
      <c r="R883" s="25">
        <f t="array" aca="1" ref="R883" ca="1">INDEX('Lorri 401b'!L:L,MATCH('Retirement Calculator'!A883,'Lorri 401b'!N:N,0),0)</f>
        <v>-1454094.508018624</v>
      </c>
      <c r="S883" s="25">
        <f t="shared" ca="1" si="787"/>
        <v>-3786549.5593395256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-2350102.7530061412</v>
      </c>
      <c r="R884" s="25">
        <f t="array" aca="1" ref="R884" ca="1">INDEX('Lorri 401b'!L:L,MATCH('Retirement Calculator'!A884,'Lorri 401b'!N:N,0),0)</f>
        <v>-1480605.2937135496</v>
      </c>
      <c r="S884" s="25">
        <f t="shared" ca="1" si="787"/>
        <v>-3830708.0467196908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-2367823.9867817359</v>
      </c>
      <c r="R885" s="25">
        <f t="array" aca="1" ref="R885" ca="1">INDEX('Lorri 401b'!L:L,MATCH('Retirement Calculator'!A885,'Lorri 401b'!N:N,0),0)</f>
        <v>-1507226.5410155372</v>
      </c>
      <c r="S885" s="25">
        <f t="shared" ca="1" si="787"/>
        <v>-3875050.5277972734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-2385619.0590313957</v>
      </c>
      <c r="R886" s="25">
        <f t="array" aca="1" ref="R886" ca="1">INDEX('Lorri 401b'!L:L,MATCH('Retirement Calculator'!A886,'Lorri 401b'!N:N,0),0)</f>
        <v>-1533958.7101812831</v>
      </c>
      <c r="S886" s="25">
        <f t="shared" ca="1" si="787"/>
        <v>-3919577.769212679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-2403488.2774154292</v>
      </c>
      <c r="R887" s="25">
        <f t="array" aca="1" ref="R887" ca="1">INDEX('Lorri 401b'!L:L,MATCH('Retirement Calculator'!A887,'Lorri 401b'!N:N,0),0)</f>
        <v>-1560802.2633852197</v>
      </c>
      <c r="S887" s="25">
        <f t="shared" ca="1" si="787"/>
        <v>-3964290.5408006487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-2421431.9508760627</v>
      </c>
      <c r="R888" s="25">
        <f t="array" aca="1" ref="R888" ca="1">INDEX('Lorri 401b'!L:L,MATCH('Retirement Calculator'!A888,'Lorri 401b'!N:N,0),0)</f>
        <v>-1587757.664727506</v>
      </c>
      <c r="S888" s="25">
        <f t="shared" ca="1" si="787"/>
        <v>-4009189.615603569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-2439450.389642782</v>
      </c>
      <c r="R889" s="25">
        <f t="array" aca="1" ref="R889" ca="1">INDEX('Lorri 401b'!L:L,MATCH('Retirement Calculator'!A889,'Lorri 401b'!N:N,0),0)</f>
        <v>-1614825.3802420518</v>
      </c>
      <c r="S889" s="25">
        <f t="shared" ca="1" si="787"/>
        <v>-4054275.7698848341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-2457543.9052376961</v>
      </c>
      <c r="R890" s="25">
        <f t="array" aca="1" ref="R890" ca="1">INDEX('Lorri 401b'!L:L,MATCH('Retirement Calculator'!A890,'Lorri 401b'!N:N,0),0)</f>
        <v>-1642005.8779045749</v>
      </c>
      <c r="S890" s="25">
        <f t="shared" ca="1" si="787"/>
        <v>-4099549.783142271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-2475712.8104809225</v>
      </c>
      <c r="R891" s="25">
        <f t="array" aca="1" ref="R891" ca="1">INDEX('Lorri 401b'!L:L,MATCH('Retirement Calculator'!A891,'Lorri 401b'!N:N,0),0)</f>
        <v>-1669299.6276406918</v>
      </c>
      <c r="S891" s="25">
        <f t="shared" ca="1" si="787"/>
        <v>-4145012.438121614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-2493957.4194959956</v>
      </c>
      <c r="R892" s="25">
        <f t="array" aca="1" ref="R892" ca="1">INDEX('Lorri 401b'!L:L,MATCH('Retirement Calculator'!A892,'Lorri 401b'!N:N,0),0)</f>
        <v>-1696707.1013340426</v>
      </c>
      <c r="S892" s="25">
        <f t="shared" ca="1" si="787"/>
        <v>-4190664.520830038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-2512278.0477152984</v>
      </c>
      <c r="R893" s="25">
        <f t="array" aca="1" ref="R893" ca="1">INDEX('Lorri 401b'!L:L,MATCH('Retirement Calculator'!A893,'Lorri 401b'!N:N,0),0)</f>
        <v>-1724228.7728344491</v>
      </c>
      <c r="S893" s="25">
        <f t="shared" ca="1" si="787"/>
        <v>-4236506.820549747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-2530675.0118855145</v>
      </c>
      <c r="R894" s="25">
        <f t="array" aca="1" ref="R894" ca="1">INDEX('Lorri 401b'!L:L,MATCH('Retirement Calculator'!A894,'Lorri 401b'!N:N,0),0)</f>
        <v>-1751865.1179661071</v>
      </c>
      <c r="S894" s="25">
        <f t="shared" ca="1" si="787"/>
        <v>-4282540.1298516216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-2549148.6300731068</v>
      </c>
      <c r="R895" s="25">
        <f t="array" aca="1" ref="R895" ca="1">INDEX('Lorri 401b'!L:L,MATCH('Retirement Calculator'!A895,'Lorri 401b'!N:N,0),0)</f>
        <v>-1779616.6145358137</v>
      </c>
      <c r="S895" s="25">
        <f t="shared" ca="1" si="787"/>
        <v>-4328765.2446089201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-2567699.2216698141</v>
      </c>
      <c r="R896" s="25">
        <f t="array" aca="1" ref="R896" ca="1">INDEX('Lorri 401b'!L:L,MATCH('Retirement Calculator'!A896,'Lorri 401b'!N:N,0),0)</f>
        <v>-1807483.7423412274</v>
      </c>
      <c r="S896" s="25">
        <f t="shared" ca="1" si="787"/>
        <v>-4375182.9640110414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-2586327.1073981742</v>
      </c>
      <c r="R897" s="25">
        <f t="array" aca="1" ref="R897" ca="1">INDEX('Lorri 401b'!L:L,MATCH('Retirement Calculator'!A897,'Lorri 401b'!N:N,0),0)</f>
        <v>-1835466.9831791637</v>
      </c>
      <c r="S897" s="25">
        <f t="shared" ca="1" si="787"/>
        <v>-4421794.0905773379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-2605032.6093170694</v>
      </c>
      <c r="R898" s="25">
        <f t="array" aca="1" ref="R898" ca="1">INDEX('Lorri 401b'!L:L,MATCH('Retirement Calculator'!A898,'Lorri 401b'!N:N,0),0)</f>
        <v>-1863566.8208539246</v>
      </c>
      <c r="S898" s="25">
        <f t="shared" ca="1" si="787"/>
        <v>-4468599.4301709943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-2623816.0508272932</v>
      </c>
      <c r="R899" s="25">
        <f t="array" aca="1" ref="R899" ca="1">INDEX('Lorri 401b'!L:L,MATCH('Retirement Calculator'!A899,'Lorri 401b'!N:N,0),0)</f>
        <v>-1891783.7411856637</v>
      </c>
      <c r="S899" s="25">
        <f t="shared" ca="1" si="787"/>
        <v>-4515599.7920129569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-2642677.7566771428</v>
      </c>
      <c r="R900" s="25">
        <f t="array" aca="1" ref="R900" ca="1">INDEX('Lorri 401b'!L:L,MATCH('Retirement Calculator'!A900,'Lorri 401b'!N:N,0),0)</f>
        <v>-1920118.2320187853</v>
      </c>
      <c r="S900" s="25">
        <f t="shared" ca="1" si="787"/>
        <v>-4562795.9886959279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-2661618.0529680336</v>
      </c>
      <c r="R901" s="25">
        <f t="array" aca="1" ref="R901" ca="1">INDEX('Lorri 401b'!L:L,MATCH('Retirement Calculator'!A901,'Lorri 401b'!N:N,0),0)</f>
        <v>-1948570.7832303781</v>
      </c>
      <c r="S901" s="25">
        <f t="shared" ca="1" si="787"/>
        <v>-4610188.8361984119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-2680637.2671601363</v>
      </c>
      <c r="R902" s="25">
        <f t="array" aca="1" ref="R902" ca="1">INDEX('Lorri 401b'!L:L,MATCH('Retirement Calculator'!A902,'Lorri 401b'!N:N,0),0)</f>
        <v>-1977141.8867386859</v>
      </c>
      <c r="S902" s="25">
        <f t="shared" ca="1" si="787"/>
        <v>-4657779.1538988221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-2699735.7280780394</v>
      </c>
      <c r="R903" s="25">
        <f t="array" aca="1" ref="R903" ca="1">INDEX('Lorri 401b'!L:L,MATCH('Retirement Calculator'!A903,'Lorri 401b'!N:N,0),0)</f>
        <v>-2005832.0365116117</v>
      </c>
      <c r="S903" s="25">
        <f t="shared" ca="1" si="787"/>
        <v>-4705567.7645896506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-2718913.7659164337</v>
      </c>
      <c r="R904" s="25">
        <f t="array" aca="1" ref="R904" ca="1">INDEX('Lorri 401b'!L:L,MATCH('Retirement Calculator'!A904,'Lorri 401b'!N:N,0),0)</f>
        <v>-2034641.7285752578</v>
      </c>
      <c r="S904" s="25">
        <f t="shared" ca="1" si="787"/>
        <v>-4753555.4944916917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-2738171.7122458215</v>
      </c>
      <c r="R905" s="25">
        <f t="array" aca="1" ref="R905" ca="1">INDEX('Lorri 401b'!L:L,MATCH('Retirement Calculator'!A905,'Lorri 401b'!N:N,0),0)</f>
        <v>-2063571.4610225025</v>
      </c>
      <c r="S905" s="25">
        <f t="shared" ca="1" si="787"/>
        <v>-4801743.1732683238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-2757509.9000182482</v>
      </c>
      <c r="R906" s="25">
        <f t="array" aca="1" ref="R906" ca="1">INDEX('Lorri 401b'!L:L,MATCH('Retirement Calculator'!A906,'Lorri 401b'!N:N,0),0)</f>
        <v>-2092621.7340216108</v>
      </c>
      <c r="S906" s="25">
        <f t="shared" ca="1" si="787"/>
        <v>-4850131.6340398593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-2776928.6635730602</v>
      </c>
      <c r="R907" s="25">
        <f t="array" aca="1" ref="R907" ca="1">INDEX('Lorri 401b'!L:L,MATCH('Retirement Calculator'!A907,'Lorri 401b'!N:N,0),0)</f>
        <v>-2121793.0498248818</v>
      </c>
      <c r="S907" s="25">
        <f t="shared" ca="1" si="787"/>
        <v>-4898721.7133979425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-2796428.3386426838</v>
      </c>
      <c r="R908" s="25">
        <f t="array" aca="1" ref="R908" ca="1">INDEX('Lorri 401b'!L:L,MATCH('Retirement Calculator'!A908,'Lorri 401b'!N:N,0),0)</f>
        <v>-2151085.9127773335</v>
      </c>
      <c r="S908" s="25">
        <f t="shared" ca="1" si="787"/>
        <v>-4947514.2514200173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-2816009.2623584308</v>
      </c>
      <c r="R909" s="25">
        <f t="array" aca="1" ref="R909" ca="1">INDEX('Lorri 401b'!L:L,MATCH('Retirement Calculator'!A909,'Lorri 401b'!N:N,0),0)</f>
        <v>-2180500.8293254203</v>
      </c>
      <c r="S909" s="25">
        <f t="shared" ca="1" si="787"/>
        <v>-4996510.0916838516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-2835671.773256327</v>
      </c>
      <c r="R910" s="25">
        <f t="array" aca="1" ref="R910" ca="1">INDEX('Lorri 401b'!L:L,MATCH('Retirement Calculator'!A910,'Lorri 401b'!N:N,0),0)</f>
        <v>-2210038.3080257908</v>
      </c>
      <c r="S910" s="25">
        <f t="shared" ca="1" si="787"/>
        <v>-5045710.0812821183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-2855416.2112829643</v>
      </c>
      <c r="R911" s="25">
        <f t="array" aca="1" ref="R911" ca="1">INDEX('Lorri 401b'!L:L,MATCH('Retirement Calculator'!A911,'Lorri 401b'!N:N,0),0)</f>
        <v>-2239698.8595540794</v>
      </c>
      <c r="S911" s="25">
        <f t="shared" ca="1" si="787"/>
        <v>-5095115.0708370432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-2875242.9178013792</v>
      </c>
      <c r="R912" s="25">
        <f t="array" aca="1" ref="R912" ca="1">INDEX('Lorri 401b'!L:L,MATCH('Retirement Calculator'!A912,'Lorri 401b'!N:N,0),0)</f>
        <v>-2269482.9967137361</v>
      </c>
      <c r="S912" s="25">
        <f t="shared" ca="1" si="787"/>
        <v>-5144725.9145151153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-2895152.2355969544</v>
      </c>
      <c r="R913" s="25">
        <f t="array" aca="1" ref="R913" ca="1">INDEX('Lorri 401b'!L:L,MATCH('Retirement Calculator'!A913,'Lorri 401b'!N:N,0),0)</f>
        <v>-2299391.2344448911</v>
      </c>
      <c r="S913" s="25">
        <f t="shared" ca="1" si="787"/>
        <v>-5194543.470041845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-2915144.5088833445</v>
      </c>
      <c r="R914" s="25">
        <f t="array" aca="1" ref="R914" ca="1">INDEX('Lorri 401b'!L:L,MATCH('Retirement Calculator'!A914,'Lorri 401b'!N:N,0),0)</f>
        <v>-2329424.0898332596</v>
      </c>
      <c r="S914" s="25">
        <f t="shared" ca="1" si="787"/>
        <v>-5244568.5987166036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-2935220.0833084276</v>
      </c>
      <c r="R915" s="25">
        <f t="array" aca="1" ref="R915" ca="1">INDEX('Lorri 401b'!L:L,MATCH('Retirement Calculator'!A915,'Lorri 401b'!N:N,0),0)</f>
        <v>-2359582.0821190793</v>
      </c>
      <c r="S915" s="25">
        <f t="shared" ca="1" si="787"/>
        <v>-5294802.1654275069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-2955379.3059602818</v>
      </c>
      <c r="R916" s="25">
        <f t="array" aca="1" ref="R916" ca="1">INDEX('Lorri 401b'!L:L,MATCH('Retirement Calculator'!A916,'Lorri 401b'!N:N,0),0)</f>
        <v>-2389865.73270609</v>
      </c>
      <c r="S916" s="25">
        <f t="shared" ca="1" si="787"/>
        <v>-5345245.0386663713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-2975622.5253731855</v>
      </c>
      <c r="R917" s="25">
        <f t="array" aca="1" ref="R917" ca="1">INDEX('Lorri 401b'!L:L,MATCH('Retirement Calculator'!A917,'Lorri 401b'!N:N,0),0)</f>
        <v>-2420275.5651705465</v>
      </c>
      <c r="S917" s="25">
        <f t="shared" ca="1" si="787"/>
        <v>-5395898.090543732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-2995950.0915336432</v>
      </c>
      <c r="R918" s="25">
        <f t="array" aca="1" ref="R918" ca="1">INDEX('Lorri 401b'!L:L,MATCH('Retirement Calculator'!A918,'Lorri 401b'!N:N,0),0)</f>
        <v>-2450812.1052702717</v>
      </c>
      <c r="S918" s="25">
        <f t="shared" ca="1" si="787"/>
        <v>-5446762.1968039144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-3016362.3558864361</v>
      </c>
      <c r="R919" s="25">
        <f t="array" aca="1" ref="R919" ca="1">INDEX('Lorri 401b'!L:L,MATCH('Retirement Calculator'!A919,'Lorri 401b'!N:N,0),0)</f>
        <v>-2481475.8809537455</v>
      </c>
      <c r="S919" s="25">
        <f t="shared" ca="1" si="787"/>
        <v>-5497838.2368401811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-3036859.6713406988</v>
      </c>
      <c r="R920" s="25">
        <f t="array" aca="1" ref="R920" ca="1">INDEX('Lorri 401b'!L:L,MATCH('Retirement Calculator'!A920,'Lorri 401b'!N:N,0),0)</f>
        <v>-2512267.4223692338</v>
      </c>
      <c r="S920" s="25">
        <f t="shared" ca="1" si="787"/>
        <v>-5549127.0937099326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-3057442.3922760212</v>
      </c>
      <c r="R921" s="25">
        <f t="array" aca="1" ref="R921" ca="1">INDEX('Lorri 401b'!L:L,MATCH('Retirement Calculator'!A921,'Lorri 401b'!N:N,0),0)</f>
        <v>-2543187.2618739535</v>
      </c>
      <c r="S921" s="25">
        <f t="shared" ca="1" si="787"/>
        <v>-5600629.6541499747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-3078110.874548574</v>
      </c>
      <c r="R922" s="25">
        <f t="array" aca="1" ref="R922" ca="1">INDEX('Lorri 401b'!L:L,MATCH('Retirement Calculator'!A922,'Lorri 401b'!N:N,0),0)</f>
        <v>-2574235.9340432761</v>
      </c>
      <c r="S922" s="25">
        <f t="shared" ca="1" si="787"/>
        <v>-5652346.8085918501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-3098865.4754972621</v>
      </c>
      <c r="R923" s="25">
        <f t="array" aca="1" ref="R923" ca="1">INDEX('Lorri 401b'!L:L,MATCH('Retirement Calculator'!A923,'Lorri 401b'!N:N,0),0)</f>
        <v>-2605413.9756799708</v>
      </c>
      <c r="S923" s="25">
        <f t="shared" ca="1" si="787"/>
        <v>-5704279.4511772329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-3119706.5539499032</v>
      </c>
      <c r="R924" s="25">
        <f t="array" aca="1" ref="R924" ca="1">INDEX('Lorri 401b'!L:L,MATCH('Retirement Calculator'!A924,'Lorri 401b'!N:N,0),0)</f>
        <v>-2636721.925823485</v>
      </c>
      <c r="S924" s="25">
        <f t="shared" ca="1" si="787"/>
        <v>-5756428.4797733882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-3140634.4702294306</v>
      </c>
      <c r="R925" s="25">
        <f t="array" aca="1" ref="R925" ca="1">INDEX('Lorri 401b'!L:L,MATCH('Retirement Calculator'!A925,'Lorri 401b'!N:N,0),0)</f>
        <v>-2668160.3257592642</v>
      </c>
      <c r="S925" s="25">
        <f t="shared" ca="1" si="787"/>
        <v>-5808794.7959886948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-3161649.5861601224</v>
      </c>
      <c r="R926" s="25">
        <f t="array" aca="1" ref="R926" ca="1">INDEX('Lorri 401b'!L:L,MATCH('Retirement Calculator'!A926,'Lorri 401b'!N:N,0),0)</f>
        <v>-2699729.7190281088</v>
      </c>
      <c r="S926" s="25">
        <f t="shared" ca="1" si="787"/>
        <v>-5861379.3051882312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-3182752.2650738587</v>
      </c>
      <c r="R927" s="25">
        <f t="array" aca="1" ref="R927" ca="1">INDEX('Lorri 401b'!L:L,MATCH('Retirement Calculator'!A927,'Lorri 401b'!N:N,0),0)</f>
        <v>-2731430.6514355736</v>
      </c>
      <c r="S927" s="25">
        <f t="shared" ca="1" si="787"/>
        <v>-5914182.9165094327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-3203942.8718164023</v>
      </c>
      <c r="R928" s="25">
        <f t="array" aca="1" ref="R928" ca="1">INDEX('Lorri 401b'!L:L,MATCH('Retirement Calculator'!A928,'Lorri 401b'!N:N,0),0)</f>
        <v>-2763263.6710614031</v>
      </c>
      <c r="S928" s="25">
        <f t="shared" ca="1" si="787"/>
        <v>-5967206.5428778054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-3225221.7727537067</v>
      </c>
      <c r="R929" s="25">
        <f t="array" aca="1" ref="R929" ca="1">INDEX('Lorri 401b'!L:L,MATCH('Retirement Calculator'!A929,'Lorri 401b'!N:N,0),0)</f>
        <v>-2795229.3282690067</v>
      </c>
      <c r="S929" s="25">
        <f t="shared" ca="1" si="787"/>
        <v>-6020451.1010227129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-3246589.3357782499</v>
      </c>
      <c r="R930" s="25">
        <f t="array" aca="1" ref="R930" ca="1">INDEX('Lorri 401b'!L:L,MATCH('Retirement Calculator'!A930,'Lorri 401b'!N:N,0),0)</f>
        <v>-2827328.1757149752</v>
      </c>
      <c r="S930" s="25">
        <f t="shared" ca="1" si="787"/>
        <v>-6073917.5114932247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-3268045.9303153954</v>
      </c>
      <c r="R931" s="25">
        <f t="array" aca="1" ref="R931" ca="1">INDEX('Lorri 401b'!L:L,MATCH('Retirement Calculator'!A931,'Lorri 401b'!N:N,0),0)</f>
        <v>-2859560.7683586357</v>
      </c>
      <c r="S931" s="25">
        <f t="shared" ca="1" si="787"/>
        <v>-6127606.6986740306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-3289591.9273297787</v>
      </c>
      <c r="R932" s="25">
        <f t="array" aca="1" ref="R932" ca="1">INDEX('Lorri 401b'!L:L,MATCH('Retirement Calculator'!A932,'Lorri 401b'!N:N,0),0)</f>
        <v>-2891927.6634716447</v>
      </c>
      <c r="S932" s="25">
        <f t="shared" ca="1" si="787"/>
        <v>-6181519.5908014234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-3311227.6993317222</v>
      </c>
      <c r="R933" s="25">
        <f t="array" aca="1" ref="R933" ca="1">INDEX('Lorri 401b'!L:L,MATCH('Retirement Calculator'!A933,'Lorri 401b'!N:N,0),0)</f>
        <v>-2924429.4206476244</v>
      </c>
      <c r="S933" s="25">
        <f t="shared" ca="1" si="787"/>
        <v>-6235657.1199793462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-3332953.6203836738</v>
      </c>
      <c r="R934" s="25">
        <f t="array" aca="1" ref="R934" ca="1">INDEX('Lorri 401b'!L:L,MATCH('Retirement Calculator'!A934,'Lorri 401b'!N:N,0),0)</f>
        <v>-2957066.6018118374</v>
      </c>
      <c r="S934" s="25">
        <f t="shared" ca="1" si="787"/>
        <v>-6290020.2221955117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-3354770.0661066752</v>
      </c>
      <c r="R935" s="25">
        <f t="array" aca="1" ref="R935" ca="1">INDEX('Lorri 401b'!L:L,MATCH('Retirement Calculator'!A935,'Lorri 401b'!N:N,0),0)</f>
        <v>-2989839.7712309011</v>
      </c>
      <c r="S935" s="25">
        <f t="shared" ca="1" si="787"/>
        <v>-6344609.8373375759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-3376677.4136868557</v>
      </c>
      <c r="R936" s="25">
        <f t="array" aca="1" ref="R936" ca="1">INDEX('Lorri 401b'!L:L,MATCH('Retirement Calculator'!A936,'Lorri 401b'!N:N,0),0)</f>
        <v>-3022749.4955225443</v>
      </c>
      <c r="S936" s="25">
        <f t="shared" ca="1" si="787"/>
        <v>-6399426.9092094004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-3398676.0418819534</v>
      </c>
      <c r="R937" s="25">
        <f t="array" aca="1" ref="R937" ca="1">INDEX('Lorri 401b'!L:L,MATCH('Retirement Calculator'!A937,'Lorri 401b'!N:N,0),0)</f>
        <v>-3055796.3436654028</v>
      </c>
      <c r="S937" s="25">
        <f t="shared" ca="1" si="787"/>
        <v>-6454472.3855473567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-3420766.331027864</v>
      </c>
      <c r="R938" s="25">
        <f t="array" aca="1" ref="R938" ca="1">INDEX('Lorri 401b'!L:L,MATCH('Retirement Calculator'!A938,'Lorri 401b'!N:N,0),0)</f>
        <v>-3088980.8870088565</v>
      </c>
      <c r="S938" s="25">
        <f t="shared" ca="1" si="787"/>
        <v>-6509747.2180367205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-3442948.6630452159</v>
      </c>
      <c r="R939" s="25">
        <f t="array" aca="1" ref="R939" ca="1">INDEX('Lorri 401b'!L:L,MATCH('Retirement Calculator'!A939,'Lorri 401b'!N:N,0),0)</f>
        <v>-3122303.6992829079</v>
      </c>
      <c r="S939" s="25">
        <f t="shared" ca="1" si="787"/>
        <v>-6565252.3623281233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-3465223.4214459737</v>
      </c>
      <c r="R940" s="25">
        <f t="array" aca="1" ref="R940" ca="1">INDEX('Lorri 401b'!L:L,MATCH('Retirement Calculator'!A940,'Lorri 401b'!N:N,0),0)</f>
        <v>-3155765.3566081012</v>
      </c>
      <c r="S940" s="25">
        <f t="shared" ca="1" si="787"/>
        <v>-6620988.7780540753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-3487590.9913400677</v>
      </c>
      <c r="R941" s="25">
        <f t="array" aca="1" ref="R941" ca="1">INDEX('Lorri 401b'!L:L,MATCH('Retirement Calculator'!A941,'Lorri 401b'!N:N,0),0)</f>
        <v>-3189366.4375054827</v>
      </c>
      <c r="S941" s="25">
        <f t="shared" ca="1" si="787"/>
        <v>-6676957.4288455509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-3510051.7594420537</v>
      </c>
      <c r="R942" s="25">
        <f t="array" aca="1" ref="R942" ca="1">INDEX('Lorri 401b'!L:L,MATCH('Retirement Calculator'!A942,'Lorri 401b'!N:N,0),0)</f>
        <v>-3223107.5229066033</v>
      </c>
      <c r="S942" s="25">
        <f t="shared" ca="1" si="787"/>
        <v>-6733159.282348657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-3532606.1140777981</v>
      </c>
      <c r="R943" s="25">
        <f t="array" aca="1" ref="R943" ca="1">INDEX('Lorri 401b'!L:L,MATCH('Retirement Calculator'!A943,'Lorri 401b'!N:N,0),0)</f>
        <v>-3256989.1961635621</v>
      </c>
      <c r="S943" s="25">
        <f t="shared" ca="1" si="787"/>
        <v>-6789595.3102413602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-3555254.4451911915</v>
      </c>
      <c r="R944" s="25">
        <f t="array" aca="1" ref="R944" ca="1">INDEX('Lorri 401b'!L:L,MATCH('Retirement Calculator'!A944,'Lorri 401b'!N:N,0),0)</f>
        <v>-3291012.0430590915</v>
      </c>
      <c r="S944" s="25">
        <f t="shared" ca="1" si="787"/>
        <v>-6846266.4882502835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-3577997.1443508905</v>
      </c>
      <c r="R945" s="25">
        <f t="array" aca="1" ref="R945" ca="1">INDEX('Lorri 401b'!L:L,MATCH('Retirement Calculator'!A945,'Lorri 401b'!N:N,0),0)</f>
        <v>-3325176.6518166857</v>
      </c>
      <c r="S945" s="25">
        <f t="shared" ca="1" si="787"/>
        <v>-6903173.7961675767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-3600834.6047570887</v>
      </c>
      <c r="R946" s="25">
        <f t="array" aca="1" ref="R946" ca="1">INDEX('Lorri 401b'!L:L,MATCH('Retirement Calculator'!A946,'Lorri 401b'!N:N,0),0)</f>
        <v>-3359483.6131107695</v>
      </c>
      <c r="S946" s="25">
        <f t="shared" ca="1" si="787"/>
        <v>-6960318.2178678587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-3623767.2212483124</v>
      </c>
      <c r="R947" s="25">
        <f t="array" aca="1" ref="R947" ca="1">INDEX('Lorri 401b'!L:L,MATCH('Retirement Calculator'!A947,'Lorri 401b'!N:N,0),0)</f>
        <v>-3393933.5200769124</v>
      </c>
      <c r="S947" s="25">
        <f t="shared" ca="1" si="787"/>
        <v>-7017700.7413252247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-3646795.3903082497</v>
      </c>
      <c r="R948" s="25">
        <f t="array" aca="1" ref="R948" ca="1">INDEX('Lorri 401b'!L:L,MATCH('Retirement Calculator'!A948,'Lorri 401b'!N:N,0),0)</f>
        <v>-3428526.9683220806</v>
      </c>
      <c r="S948" s="25">
        <f t="shared" ca="1" si="787"/>
        <v>-7075322.3586303303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-3669919.5100726034</v>
      </c>
      <c r="R949" s="25">
        <f t="array" aca="1" ref="R949" ca="1">INDEX('Lorri 401b'!L:L,MATCH('Retirement Calculator'!A949,'Lorri 401b'!N:N,0),0)</f>
        <v>-3463264.5559349372</v>
      </c>
      <c r="S949" s="25">
        <f t="shared" ca="1" si="787"/>
        <v>-7133184.0660075406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-3693139.9803359751</v>
      </c>
      <c r="R950" s="25">
        <f t="array" aca="1" ref="R950" ca="1">INDEX('Lorri 401b'!L:L,MATCH('Retirement Calculator'!A950,'Lorri 401b'!N:N,0),0)</f>
        <v>-3498146.8834961806</v>
      </c>
      <c r="S950" s="25">
        <f t="shared" ca="1" si="787"/>
        <v>-7191286.8638321552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-3716457.2025587778</v>
      </c>
      <c r="R951" s="25">
        <f t="array" aca="1" ref="R951" ca="1">INDEX('Lorri 401b'!L:L,MATCH('Retirement Calculator'!A951,'Lorri 401b'!N:N,0),0)</f>
        <v>-3533174.5540889292</v>
      </c>
      <c r="S951" s="25">
        <f t="shared" ca="1" si="787"/>
        <v>-7249631.756647707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-3739871.5798741751</v>
      </c>
      <c r="R952" s="25">
        <f t="array" aca="1" ref="R952" ca="1">INDEX('Lorri 401b'!L:L,MATCH('Retirement Calculator'!A952,'Lorri 401b'!N:N,0),0)</f>
        <v>-3568348.1733091478</v>
      </c>
      <c r="S952" s="25">
        <f t="shared" ca="1" si="787"/>
        <v>-7308219.753183323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-3763383.5170950536</v>
      </c>
      <c r="R953" s="25">
        <f t="array" aca="1" ref="R953" ca="1">INDEX('Lorri 401b'!L:L,MATCH('Retirement Calculator'!A953,'Lorri 401b'!N:N,0),0)</f>
        <v>-3603668.349276117</v>
      </c>
      <c r="S953" s="25">
        <f t="shared" ca="1" si="787"/>
        <v>-7367051.8663711706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-3786993.4207210187</v>
      </c>
      <c r="R954" s="25">
        <f t="array" aca="1" ref="R954" ca="1">INDEX('Lorri 401b'!L:L,MATCH('Retirement Calculator'!A954,'Lorri 401b'!N:N,0),0)</f>
        <v>-3639135.6926429486</v>
      </c>
      <c r="S954" s="25">
        <f t="shared" ca="1" si="787"/>
        <v>-7426129.1133639673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-3810701.6989454255</v>
      </c>
      <c r="R955" s="25">
        <f t="array" aca="1" ref="R955" ca="1">INDEX('Lorri 401b'!L:L,MATCH('Retirement Calculator'!A955,'Lorri 401b'!N:N,0),0)</f>
        <v>-3674750.8166071419</v>
      </c>
      <c r="S955" s="25">
        <f t="shared" ca="1" si="787"/>
        <v>-7485452.5155525673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-3834508.7616624339</v>
      </c>
      <c r="R956" s="25">
        <f t="array" aca="1" ref="R956" ca="1">INDEX('Lorri 401b'!L:L,MATCH('Retirement Calculator'!A956,'Lorri 401b'!N:N,0),0)</f>
        <v>-3710514.3369211862</v>
      </c>
      <c r="S956" s="25">
        <f t="shared" ca="1" si="787"/>
        <v>-7545023.09858362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-3858415.0204740968</v>
      </c>
      <c r="R957" s="25">
        <f t="array" aca="1" ref="R957" ca="1">INDEX('Lorri 401b'!L:L,MATCH('Retirement Calculator'!A957,'Lorri 401b'!N:N,0),0)</f>
        <v>-3746426.8719032058</v>
      </c>
      <c r="S957" s="25">
        <f t="shared" ca="1" si="787"/>
        <v>-7604841.8923773021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-3882420.8886974747</v>
      </c>
      <c r="R958" s="25">
        <f t="array" aca="1" ref="R958" ca="1">INDEX('Lorri 401b'!L:L,MATCH('Retirement Calculator'!A958,'Lorri 401b'!N:N,0),0)</f>
        <v>-3782489.0424476503</v>
      </c>
      <c r="S958" s="25">
        <f t="shared" ca="1" si="787"/>
        <v>-7664909.9311451251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-3906526.7813717835</v>
      </c>
      <c r="R959" s="25">
        <f t="array" aca="1" ref="R959" ca="1">INDEX('Lorri 401b'!L:L,MATCH('Retirement Calculator'!A959,'Lorri 401b'!N:N,0),0)</f>
        <v>-3818701.4720360301</v>
      </c>
      <c r="S959" s="25">
        <f t="shared" ca="1" si="787"/>
        <v>-7725228.2534078136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-3930733.1152655683</v>
      </c>
      <c r="R960" s="25">
        <f t="array" aca="1" ref="R960" ca="1">INDEX('Lorri 401b'!L:L,MATCH('Retirement Calculator'!A960,'Lorri 401b'!N:N,0),0)</f>
        <v>-3855064.7867476949</v>
      </c>
      <c r="S960" s="25">
        <f t="shared" ca="1" si="787"/>
        <v>-7785797.9020132627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-3955040.3088839105</v>
      </c>
      <c r="R961" s="25">
        <f t="array" aca="1" ref="R961" ca="1">INDEX('Lorri 401b'!L:L,MATCH('Retirement Calculator'!A961,'Lorri 401b'!N:N,0),0)</f>
        <v>-3891579.6152706584</v>
      </c>
      <c r="S961" s="25">
        <f t="shared" ca="1" si="787"/>
        <v>-7846619.9241545685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-3979448.7824756629</v>
      </c>
      <c r="R962" s="25">
        <f t="array" aca="1" ref="R962" ca="1">INDEX('Lorri 401b'!L:L,MATCH('Retirement Calculator'!A962,'Lorri 401b'!N:N,0),0)</f>
        <v>-3928246.5889124675</v>
      </c>
      <c r="S962" s="25">
        <f t="shared" ca="1" si="787"/>
        <v>-7907695.3713881299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-4003958.9580407143</v>
      </c>
      <c r="R963" s="25">
        <f t="array" aca="1" ref="R963" ca="1">INDEX('Lorri 401b'!L:L,MATCH('Retirement Calculator'!A963,'Lorri 401b'!N:N,0),0)</f>
        <v>-3965066.3416111171</v>
      </c>
      <c r="S963" s="25">
        <f t="shared" ca="1" si="787"/>
        <v>-7969025.2996518314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-4028571.2593372865</v>
      </c>
      <c r="R964" s="25">
        <f t="array" aca="1" ref="R964" ca="1">INDEX('Lorri 401b'!L:L,MATCH('Retirement Calculator'!A964,'Lorri 401b'!N:N,0),0)</f>
        <v>-4002039.5099460115</v>
      </c>
      <c r="S964" s="25">
        <f t="shared" ca="1" si="787"/>
        <v>-8030610.7692832984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-4053286.1118892613</v>
      </c>
      <c r="R965" s="25">
        <f t="array" aca="1" ref="R965" ca="1">INDEX('Lorri 401b'!L:L,MATCH('Retirement Calculator'!A965,'Lorri 401b'!N:N,0),0)</f>
        <v>-4039166.7331489678</v>
      </c>
      <c r="S965" s="25">
        <f t="shared" ca="1" si="787"/>
        <v>-8092452.8450382296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-4078103.9429935357</v>
      </c>
      <c r="R966" s="25">
        <f t="array" aca="1" ref="R966" ca="1">INDEX('Lorri 401b'!L:L,MATCH('Retirement Calculator'!A966,'Lorri 401b'!N:N,0),0)</f>
        <v>-4076448.6531152697</v>
      </c>
      <c r="S966" s="25">
        <f t="shared" ca="1" si="787"/>
        <v>-8154552.5961088054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-4103025.1817274112</v>
      </c>
      <c r="R967" s="25">
        <f t="array" aca="1" ref="R967" ca="1">INDEX('Lorri 401b'!L:L,MATCH('Retirement Calculator'!A967,'Lorri 401b'!N:N,0),0)</f>
        <v>-4113885.9144147644</v>
      </c>
      <c r="S967" s="25">
        <f t="shared" ca="1" si="787"/>
        <v>-8216911.0961421756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-4128050.2589560114</v>
      </c>
      <c r="R968" s="25">
        <f t="array" aca="1" ref="R968" ca="1">INDEX('Lorri 401b'!L:L,MATCH('Retirement Calculator'!A968,'Lorri 401b'!N:N,0),0)</f>
        <v>-4151479.1643030071</v>
      </c>
      <c r="S968" s="25">
        <f t="shared" ca="1" si="787"/>
        <v>-8279529.423259018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-4153179.6073397305</v>
      </c>
      <c r="R969" s="25">
        <f t="array" aca="1" ref="R969" ca="1">INDEX('Lorri 401b'!L:L,MATCH('Retirement Calculator'!A969,'Lorri 401b'!N:N,0),0)</f>
        <v>-4189229.0527324509</v>
      </c>
      <c r="S969" s="25">
        <f t="shared" ca="1" si="787"/>
        <v>-8342408.6600721814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-4178413.6613417151</v>
      </c>
      <c r="R970" s="25">
        <f t="array" aca="1" ref="R970" ca="1">INDEX('Lorri 401b'!L:L,MATCH('Retirement Calculator'!A970,'Lorri 401b'!N:N,0),0)</f>
        <v>-4227136.2323636841</v>
      </c>
      <c r="S970" s="25">
        <f t="shared" ca="1" si="787"/>
        <v>-8405549.8937053997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-4203752.8572353749</v>
      </c>
      <c r="R971" s="25">
        <f t="array" aca="1" ref="R971" ca="1">INDEX('Lorri 401b'!L:L,MATCH('Retirement Calculator'!A971,'Lorri 401b'!N:N,0),0)</f>
        <v>-4265201.3585767141</v>
      </c>
      <c r="S971" s="25">
        <f t="shared" ca="1" si="787"/>
        <v>-8468954.2158120889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-4229197.6331119249</v>
      </c>
      <c r="R972" s="25">
        <f t="array" aca="1" ref="R972" ca="1">INDEX('Lorri 401b'!L:L,MATCH('Retirement Calculator'!A972,'Lorri 401b'!N:N,0),0)</f>
        <v>-4303425.0894822981</v>
      </c>
      <c r="S972" s="25">
        <f t="shared" ca="1" si="787"/>
        <v>-8532622.7225942239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-4254748.4288879605</v>
      </c>
      <c r="R973" s="25">
        <f t="array" aca="1" ref="R973" ca="1">INDEX('Lorri 401b'!L:L,MATCH('Retirement Calculator'!A973,'Lorri 401b'!N:N,0),0)</f>
        <v>-4341808.0859333221</v>
      </c>
      <c r="S973" s="25">
        <f t="shared" ca="1" si="787"/>
        <v>-8596556.5148212835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-4280405.6863130629</v>
      </c>
      <c r="R974" s="25">
        <f t="array" aca="1" ref="R974" ca="1">INDEX('Lorri 401b'!L:L,MATCH('Retirement Calculator'!A974,'Lorri 401b'!N:N,0),0)</f>
        <v>-4380351.0115362257</v>
      </c>
      <c r="S974" s="25">
        <f t="shared" ca="1" si="787"/>
        <v>-8660756.6978492886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-4306169.8489774363</v>
      </c>
      <c r="R975" s="25">
        <f t="array" aca="1" ref="R975" ca="1">INDEX('Lorri 401b'!L:L,MATCH('Retirement Calculator'!A975,'Lorri 401b'!N:N,0),0)</f>
        <v>-4419054.5326624746</v>
      </c>
      <c r="S975" s="25">
        <f t="shared" ca="1" si="787"/>
        <v>-8725224.3816399109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-4332041.3623195784</v>
      </c>
      <c r="R976" s="25">
        <f t="array" aca="1" ref="R976" ca="1">INDEX('Lorri 401b'!L:L,MATCH('Retirement Calculator'!A976,'Lorri 401b'!N:N,0),0)</f>
        <v>-4457919.3184600826</v>
      </c>
      <c r="S976" s="25">
        <f t="shared" ca="1" si="787"/>
        <v>-8789960.680779662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-4358020.6736339796</v>
      </c>
      <c r="R977" s="25">
        <f t="array" aca="1" ref="R977" ca="1">INDEX('Lorri 401b'!L:L,MATCH('Retirement Calculator'!A977,'Lorri 401b'!N:N,0),0)</f>
        <v>-4496946.040865181</v>
      </c>
      <c r="S977" s="25">
        <f t="shared" ca="1" si="787"/>
        <v>-8854966.7144991606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-4384108.2320788568</v>
      </c>
      <c r="R978" s="25">
        <f t="array" aca="1" ref="R978" ca="1">INDEX('Lorri 401b'!L:L,MATCH('Retirement Calculator'!A978,'Lorri 401b'!N:N,0),0)</f>
        <v>-4536135.3746136334</v>
      </c>
      <c r="S978" s="25">
        <f t="shared" ca="1" si="787"/>
        <v>-8920243.6066924892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-4410304.4886839213</v>
      </c>
      <c r="R979" s="25">
        <f t="array" aca="1" ref="R979" ca="1">INDEX('Lorri 401b'!L:L,MATCH('Retirement Calculator'!A979,'Lorri 401b'!N:N,0),0)</f>
        <v>-4575487.9972527046</v>
      </c>
      <c r="S979" s="25">
        <f t="shared" ca="1" si="787"/>
        <v>-8985792.4859366268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-4436609.8963581733</v>
      </c>
      <c r="R980" s="25">
        <f t="array" aca="1" ref="R980" ca="1">INDEX('Lorri 401b'!L:L,MATCH('Retirement Calculator'!A980,'Lorri 401b'!N:N,0),0)</f>
        <v>-4615004.589152772</v>
      </c>
      <c r="S980" s="25">
        <f t="shared" ca="1" si="787"/>
        <v>-9051614.4855109453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-4463024.9098977353</v>
      </c>
      <c r="R981" s="25">
        <f t="array" aca="1" ref="R981" ca="1">INDEX('Lorri 401b'!L:L,MATCH('Retirement Calculator'!A981,'Lorri 401b'!N:N,0),0)</f>
        <v>-4654685.83351909</v>
      </c>
      <c r="S981" s="25">
        <f t="shared" ca="1" si="787"/>
        <v>-9117710.7434168253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-4489549.9859937122</v>
      </c>
      <c r="R982" s="25">
        <f t="array" aca="1" ref="R982" ca="1">INDEX('Lorri 401b'!L:L,MATCH('Retirement Calculator'!A982,'Lorri 401b'!N:N,0),0)</f>
        <v>-4694532.4164036009</v>
      </c>
      <c r="S982" s="25">
        <f t="shared" ca="1" si="787"/>
        <v>-9184082.4023973122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-4516185.583240089</v>
      </c>
      <c r="R983" s="25">
        <f t="array" aca="1" ref="R983" ca="1">INDEX('Lorri 401b'!L:L,MATCH('Retirement Calculator'!A983,'Lorri 401b'!N:N,0),0)</f>
        <v>-4734545.0267167976</v>
      </c>
      <c r="S983" s="25">
        <f t="shared" ca="1" si="787"/>
        <v>-9250730.6099568866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-4542932.1621416584</v>
      </c>
      <c r="R984" s="25">
        <f t="array" aca="1" ref="R984" ca="1">INDEX('Lorri 401b'!L:L,MATCH('Retirement Calculator'!A984,'Lorri 401b'!N:N,0),0)</f>
        <v>-4774724.3562396318</v>
      </c>
      <c r="S984" s="25">
        <f t="shared" ca="1" si="787"/>
        <v>-9317656.5183812901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-4569790.1851219842</v>
      </c>
      <c r="R985" s="25">
        <f t="array" aca="1" ref="R985" ca="1">INDEX('Lorri 401b'!L:L,MATCH('Retirement Calculator'!A985,'Lorri 401b'!N:N,0),0)</f>
        <v>-4815071.0996354781</v>
      </c>
      <c r="S985" s="25">
        <f t="shared" ca="1" si="787"/>
        <v>-9384861.2847574614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-4596760.1165313954</v>
      </c>
      <c r="R986" s="25">
        <f t="array" aca="1" ref="R986" ca="1">INDEX('Lorri 401b'!L:L,MATCH('Retirement Calculator'!A986,'Lorri 401b'!N:N,0),0)</f>
        <v>-4855585.9544621408</v>
      </c>
      <c r="S986" s="25">
        <f t="shared" ca="1" si="787"/>
        <v>-9452346.0709935352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-4623842.4226550125</v>
      </c>
      <c r="R987" s="25">
        <f t="array" aca="1" ref="R987" ca="1">INDEX('Lorri 401b'!L:L,MATCH('Retirement Calculator'!A987,'Lorri 401b'!N:N,0),0)</f>
        <v>-4896269.6211839141</v>
      </c>
      <c r="S987" s="25">
        <f t="shared" ca="1" si="787"/>
        <v>-9520112.0438389257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-4651037.5717208106</v>
      </c>
      <c r="R988" s="25">
        <f t="array" aca="1" ref="R988" ca="1">INDEX('Lorri 401b'!L:L,MATCH('Retirement Calculator'!A988,'Lorri 401b'!N:N,0),0)</f>
        <v>-4937122.8031836953</v>
      </c>
      <c r="S988" s="25">
        <f t="shared" ca="1" si="787"/>
        <v>-9588160.3749045059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-4678346.0339077162</v>
      </c>
      <c r="R989" s="25">
        <f t="array" aca="1" ref="R989" ca="1">INDEX('Lorri 401b'!L:L,MATCH('Retirement Calculator'!A989,'Lorri 401b'!N:N,0),0)</f>
        <v>-4978146.2067751419</v>
      </c>
      <c r="S989" s="25">
        <f t="shared" ca="1" si="787"/>
        <v>-9656492.240682859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-4705768.2813537344</v>
      </c>
      <c r="R990" s="25">
        <f t="array" aca="1" ref="R990" ca="1">INDEX('Lorri 401b'!L:L,MATCH('Retirement Calculator'!A990,'Lorri 401b'!N:N,0),0)</f>
        <v>-5019340.5412148861</v>
      </c>
      <c r="S990" s="25">
        <f t="shared" ca="1" si="787"/>
        <v>-9725108.8225686215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-4733304.7881641109</v>
      </c>
      <c r="R991" s="25">
        <f t="array" aca="1" ref="R991" ca="1">INDEX('Lorri 401b'!L:L,MATCH('Retirement Calculator'!A991,'Lorri 401b'!N:N,0),0)</f>
        <v>-5060706.5187147958</v>
      </c>
      <c r="S991" s="25">
        <f t="shared" ca="1" si="787"/>
        <v>-9794011.3068789057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-4760956.0304195303</v>
      </c>
      <c r="R992" s="25">
        <f t="array" aca="1" ref="R992" ca="1">INDEX('Lorri 401b'!L:L,MATCH('Retirement Calculator'!A992,'Lorri 401b'!N:N,0),0)</f>
        <v>-5102244.8544542883</v>
      </c>
      <c r="S992" s="25">
        <f t="shared" ca="1" si="787"/>
        <v>-9863200.8848738186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-4788722.4861843474</v>
      </c>
      <c r="R993" s="25">
        <f t="array" aca="1" ref="R993" ca="1">INDEX('Lorri 401b'!L:L,MATCH('Retirement Calculator'!A993,'Lorri 401b'!N:N,0),0)</f>
        <v>-5143956.2665926954</v>
      </c>
      <c r="S993" s="25">
        <f t="shared" ca="1" si="787"/>
        <v>-9932678.7527770437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-4816604.6355148517</v>
      </c>
      <c r="R994" s="25">
        <f t="array" aca="1" ref="R994" ca="1">INDEX('Lorri 401b'!L:L,MATCH('Retirement Calculator'!A994,'Lorri 401b'!N:N,0),0)</f>
        <v>-5185841.4762816792</v>
      </c>
      <c r="S994" s="25">
        <f t="shared" ca="1" si="787"/>
        <v>-10002446.111796532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-4844602.9604675658</v>
      </c>
      <c r="R995" s="25">
        <f t="array" aca="1" ref="R995" ca="1">INDEX('Lorri 401b'!L:L,MATCH('Retirement Calculator'!A995,'Lorri 401b'!N:N,0),0)</f>
        <v>-5227901.2076777006</v>
      </c>
      <c r="S995" s="25">
        <f t="shared" ca="1" si="787"/>
        <v>-10072504.168145265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-4872717.945107583</v>
      </c>
      <c r="R996" s="25">
        <f t="array" aca="1" ref="R996" ca="1">INDEX('Lorri 401b'!L:L,MATCH('Retirement Calculator'!A996,'Lorri 401b'!N:N,0),0)</f>
        <v>-5270136.1879545385</v>
      </c>
      <c r="S996" s="25">
        <f t="shared" ca="1" si="787"/>
        <v>-10142854.133062121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-4900950.0755169336</v>
      </c>
      <c r="R997" s="25">
        <f t="array" aca="1" ref="R997" ca="1">INDEX('Lorri 401b'!L:L,MATCH('Retirement Calculator'!A997,'Lorri 401b'!N:N,0),0)</f>
        <v>-5312547.1473158635</v>
      </c>
      <c r="S997" s="25">
        <f t="shared" ca="1" si="787"/>
        <v>-10213497.222832797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-4929299.8398029897</v>
      </c>
      <c r="R998" s="25">
        <f t="array" aca="1" ref="R998" ca="1">INDEX('Lorri 401b'!L:L,MATCH('Retirement Calculator'!A998,'Lorri 401b'!N:N,0),0)</f>
        <v>-5355134.8190078605</v>
      </c>
      <c r="S998" s="25">
        <f t="shared" ca="1" si="787"/>
        <v>-10284434.65881085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-4957767.7281069048</v>
      </c>
      <c r="R999" s="25">
        <f t="array" aca="1" ref="R999" ca="1">INDEX('Lorri 401b'!L:L,MATCH('Retirement Calculator'!A999,'Lorri 401b'!N:N,0),0)</f>
        <v>-5397899.9393319078</v>
      </c>
      <c r="S999" s="25">
        <f t="shared" ca="1" si="787"/>
        <v>-10355667.667438813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-4986354.2326120865</v>
      </c>
      <c r="R1000" s="25">
        <f t="array" aca="1" ref="R1000" ca="1">INDEX('Lorri 401b'!L:L,MATCH('Retirement Calculator'!A1000,'Lorri 401b'!N:N,0),0)</f>
        <v>-5440843.2476573056</v>
      </c>
      <c r="S1000" s="25">
        <f t="shared" ca="1" si="787"/>
        <v>-10427197.480269391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-5015059.8475527065</v>
      </c>
      <c r="R1001" s="25">
        <f t="array" aca="1" ref="R1001" ca="1">INDEX('Lorri 401b'!L:L,MATCH('Retirement Calculator'!A1001,'Lorri 401b'!N:N,0),0)</f>
        <v>-5483965.4864340592</v>
      </c>
      <c r="S1001" s="25">
        <f t="shared" ca="1" si="787"/>
        <v>-10499025.333986767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-5043885.0692222454</v>
      </c>
      <c r="R1002" s="25">
        <f t="array" aca="1" ref="R1002" ca="1">INDEX('Lorri 401b'!L:L,MATCH('Retirement Calculator'!A1002,'Lorri 401b'!N:N,0),0)</f>
        <v>-5527267.4012057157</v>
      </c>
      <c r="S1002" s="25">
        <f t="shared" ca="1" si="787"/>
        <v>-10571152.47042796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-5072830.3959820736</v>
      </c>
      <c r="R1003" s="25">
        <f t="array" aca="1" ref="R1003" ca="1">INDEX('Lorri 401b'!L:L,MATCH('Retirement Calculator'!A1003,'Lorri 401b'!N:N,0),0)</f>
        <v>-5570749.7406222541</v>
      </c>
      <c r="S1003" s="25">
        <f t="shared" ca="1" si="787"/>
        <v>-10643580.136604328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-5101896.3282700684</v>
      </c>
      <c r="R1004" s="25">
        <f t="array" aca="1" ref="R1004" ca="1">INDEX('Lorri 401b'!L:L,MATCH('Retirement Calculator'!A1004,'Lorri 401b'!N:N,0),0)</f>
        <v>-5614413.2564530279</v>
      </c>
      <c r="S1004" s="25">
        <f t="shared" ca="1" si="787"/>
        <v>-10716309.584723096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-5131083.3686092626</v>
      </c>
      <c r="R1005" s="25">
        <f t="array" aca="1" ref="R1005" ca="1">INDEX('Lorri 401b'!L:L,MATCH('Retirement Calculator'!A1005,'Lorri 401b'!N:N,0),0)</f>
        <v>-5658258.7035997631</v>
      </c>
      <c r="S1005" s="25">
        <f t="shared" ca="1" si="787"/>
        <v>-10789342.072209027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-5160392.0216165371</v>
      </c>
      <c r="R1006" s="25">
        <f t="array" aca="1" ref="R1006" ca="1">INDEX('Lorri 401b'!L:L,MATCH('Retirement Calculator'!A1006,'Lorri 401b'!N:N,0),0)</f>
        <v>-5702286.84010961</v>
      </c>
      <c r="S1006" s="25">
        <f t="shared" ca="1" si="787"/>
        <v>-10862678.861726146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-5189822.7940113423</v>
      </c>
      <c r="R1007" s="25">
        <f t="array" aca="1" ref="R1007" ca="1">INDEX('Lorri 401b'!L:L,MATCH('Retirement Calculator'!A1007,'Lorri 401b'!N:N,0),0)</f>
        <v>-5746498.4271882484</v>
      </c>
      <c r="S1007" s="25">
        <f t="shared" ca="1" si="787"/>
        <v>-10936321.221199591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-5219376.1946244584</v>
      </c>
      <c r="R1008" s="25">
        <f t="array" aca="1" ref="R1008" ca="1">INDEX('Lorri 401b'!L:L,MATCH('Retirement Calculator'!A1008,'Lorri 401b'!N:N,0),0)</f>
        <v>-5790894.2292130468</v>
      </c>
      <c r="S1008" s="25">
        <f t="shared" ca="1" si="787"/>
        <v>-11010270.423837505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-5249052.7344067963</v>
      </c>
      <c r="R1009" s="25">
        <f t="array" aca="1" ref="R1009" ca="1">INDEX('Lorri 401b'!L:L,MATCH('Retirement Calculator'!A1009,'Lorri 401b'!N:N,0),0)</f>
        <v>-5835475.0137462821</v>
      </c>
      <c r="S1009" s="25">
        <f t="shared" ca="1" si="787"/>
        <v>-11084527.748153079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-5278852.9264382273</v>
      </c>
      <c r="R1010" s="25">
        <f t="array" aca="1" ref="R1010" ca="1">INDEX('Lorri 401b'!L:L,MATCH('Retirement Calculator'!A1010,'Lorri 401b'!N:N,0),0)</f>
        <v>-5880241.5515484065</v>
      </c>
      <c r="S1010" s="25">
        <f t="shared" ca="1" si="787"/>
        <v>-11159094.477986634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-5308777.2859364562</v>
      </c>
      <c r="R1011" s="25">
        <f t="array" aca="1" ref="R1011" ca="1">INDEX('Lorri 401b'!L:L,MATCH('Retirement Calculator'!A1011,'Lorri 401b'!N:N,0),0)</f>
        <v>-5925194.6165913725</v>
      </c>
      <c r="S1011" s="25">
        <f t="shared" ca="1" si="787"/>
        <v>-11233971.902527828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-5338826.3302659271</v>
      </c>
      <c r="R1012" s="25">
        <f t="array" aca="1" ref="R1012" ca="1">INDEX('Lorri 401b'!L:L,MATCH('Retirement Calculator'!A1012,'Lorri 401b'!N:N,0),0)</f>
        <v>-5970334.9860720178</v>
      </c>
      <c r="S1012" s="25">
        <f t="shared" ca="1" si="787"/>
        <v>-11309161.316337945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-5369000.5789467711</v>
      </c>
      <c r="R1013" s="25">
        <f t="array" aca="1" ref="R1013" ca="1">INDEX('Lorri 401b'!L:L,MATCH('Retirement Calculator'!A1013,'Lorri 401b'!N:N,0),0)</f>
        <v>-6015663.4404254993</v>
      </c>
      <c r="S1013" s="25">
        <f t="shared" ca="1" si="787"/>
        <v>-11384664.01937227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-5399300.5536637856</v>
      </c>
      <c r="R1014" s="25">
        <f t="array" aca="1" ref="R1014" ca="1">INDEX('Lorri 401b'!L:L,MATCH('Retirement Calculator'!A1014,'Lorri 401b'!N:N,0),0)</f>
        <v>-6061180.7633387865</v>
      </c>
      <c r="S1014" s="25">
        <f t="shared" ca="1" si="787"/>
        <v>-11460481.317002572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-5429726.7782754535</v>
      </c>
      <c r="R1015" s="25">
        <f t="array" aca="1" ref="R1015" ca="1">INDEX('Lorri 401b'!L:L,MATCH('Retirement Calculator'!A1015,'Lorri 401b'!N:N,0),0)</f>
        <v>-6106887.741764213</v>
      </c>
      <c r="S1015" s="25">
        <f t="shared" ca="1" si="787"/>
        <v>-11536614.520039666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-5460279.7788230041</v>
      </c>
      <c r="R1016" s="25">
        <f t="array" aca="1" ref="R1016" ca="1">INDEX('Lorri 401b'!L:L,MATCH('Retirement Calculator'!A1016,'Lorri 401b'!N:N,0),0)</f>
        <v>-6152785.1659330782</v>
      </c>
      <c r="S1016" s="25">
        <f t="shared" ca="1" si="787"/>
        <v>-11613064.944756083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-5490960.0835395027</v>
      </c>
      <c r="R1017" s="25">
        <f t="array" aca="1" ref="R1017" ca="1">INDEX('Lorri 401b'!L:L,MATCH('Retirement Calculator'!A1017,'Lorri 401b'!N:N,0),0)</f>
        <v>-6198873.829369314</v>
      </c>
      <c r="S1017" s="25">
        <f t="shared" ca="1" si="787"/>
        <v>-11689833.912908817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-5521768.2228589868</v>
      </c>
      <c r="R1018" s="25">
        <f t="array" aca="1" ref="R1018" ca="1">INDEX('Lorri 401b'!L:L,MATCH('Retirement Calculator'!A1018,'Lorri 401b'!N:N,0),0)</f>
        <v>-6245154.5289032003</v>
      </c>
      <c r="S1018" s="25">
        <f t="shared" ca="1" si="787"/>
        <v>-11766922.751762187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-5552704.7294256352</v>
      </c>
      <c r="R1019" s="25">
        <f t="array" aca="1" ref="R1019" ca="1">INDEX('Lorri 401b'!L:L,MATCH('Retirement Calculator'!A1019,'Lorri 401b'!N:N,0),0)</f>
        <v>-6291628.0646851445</v>
      </c>
      <c r="S1019" s="25">
        <f t="shared" ca="1" si="787"/>
        <v>-11844332.794110779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-5583770.1381029775</v>
      </c>
      <c r="R1020" s="25">
        <f t="array" aca="1" ref="R1020" ca="1">INDEX('Lorri 401b'!L:L,MATCH('Retirement Calculator'!A1020,'Lorri 401b'!N:N,0),0)</f>
        <v>-6338295.2401995137</v>
      </c>
      <c r="S1020" s="25">
        <f t="shared" ca="1" si="787"/>
        <v>-11922065.378302492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-5614964.9859831426</v>
      </c>
      <c r="R1021" s="25">
        <f t="array" aca="1" ref="R1021" ca="1">INDEX('Lorri 401b'!L:L,MATCH('Retirement Calculator'!A1021,'Lorri 401b'!N:N,0),0)</f>
        <v>-6385156.8622785266</v>
      </c>
      <c r="S1021" s="25">
        <f t="shared" ca="1" si="787"/>
        <v>-12000121.848261669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-5646289.8123961417</v>
      </c>
      <c r="R1022" s="25">
        <f t="array" aca="1" ref="R1022" ca="1">INDEX('Lorri 401b'!L:L,MATCH('Retirement Calculator'!A1022,'Lorri 401b'!N:N,0),0)</f>
        <v>-6432213.7411162015</v>
      </c>
      <c r="S1022" s="25">
        <f t="shared" ca="1" si="787"/>
        <v>-12078503.553512342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-5677745.1589191947</v>
      </c>
      <c r="R1023" s="25">
        <f t="array" aca="1" ref="R1023" ca="1">INDEX('Lorri 401b'!L:L,MATCH('Retirement Calculator'!A1023,'Lorri 401b'!N:N,0),0)</f>
        <v>-6479466.6902823672</v>
      </c>
      <c r="S1023" s="25">
        <f t="shared" ca="1" si="787"/>
        <v>-12157211.849201562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-5709331.5693860939</v>
      </c>
      <c r="R1024" s="25">
        <f t="array" aca="1" ref="R1024" ca="1">INDEX('Lorri 401b'!L:L,MATCH('Retirement Calculator'!A1024,'Lorri 401b'!N:N,0),0)</f>
        <v>-6526916.5267367251</v>
      </c>
      <c r="S1024" s="25">
        <f t="shared" ca="1" si="787"/>
        <v>-12236248.09612282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-5741049.5898966054</v>
      </c>
      <c r="R1025" s="25">
        <f t="array" aca="1" ref="R1025" ca="1">INDEX('Lorri 401b'!L:L,MATCH('Retirement Calculator'!A1025,'Lorri 401b'!N:N,0),0)</f>
        <v>-6574564.0708429758</v>
      </c>
      <c r="S1025" s="25">
        <f t="shared" ca="1" si="787"/>
        <v>-12315613.660739582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-5772899.7688259101</v>
      </c>
      <c r="R1026" s="25">
        <f t="array" aca="1" ref="R1026" ca="1">INDEX('Lorri 401b'!L:L,MATCH('Retirement Calculator'!A1026,'Lorri 401b'!N:N,0),0)</f>
        <v>-6622410.1463830024</v>
      </c>
      <c r="S1026" s="25">
        <f t="shared" ca="1" si="787"/>
        <v>-12395309.915208913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-5804882.6568340873</v>
      </c>
      <c r="R1027" s="25">
        <f t="array" aca="1" ref="R1027" ca="1">INDEX('Lorri 401b'!L:L,MATCH('Retirement Calculator'!A1027,'Lorri 401b'!N:N,0),0)</f>
        <v>-6670455.5805711132</v>
      </c>
      <c r="S1027" s="25">
        <f t="shared" ca="1" si="787"/>
        <v>-12475338.2374052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-5836998.8068756321</v>
      </c>
      <c r="R1028" s="25">
        <f t="array" aca="1" ref="R1028" ca="1">INDEX('Lorri 401b'!L:L,MATCH('Retirement Calculator'!A1028,'Lorri 401b'!N:N,0),0)</f>
        <v>-6718701.2040683404</v>
      </c>
      <c r="S1028" s="25">
        <f t="shared" ca="1" si="787"/>
        <v>-12555700.010943972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-5869248.7742090169</v>
      </c>
      <c r="R1029" s="25">
        <f t="array" aca="1" ref="R1029" ca="1">INDEX('Lorri 401b'!L:L,MATCH('Retirement Calculator'!A1029,'Lorri 401b'!N:N,0),0)</f>
        <v>-6767147.8509968063</v>
      </c>
      <c r="S1029" s="25">
        <f t="shared" ca="1" si="787"/>
        <v>-12636396.625205822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-5901633.1164062908</v>
      </c>
      <c r="R1030" s="25">
        <f t="array" aca="1" ref="R1030" ca="1">INDEX('Lorri 401b'!L:L,MATCH('Retirement Calculator'!A1030,'Lorri 401b'!N:N,0),0)</f>
        <v>-6815796.3589541409</v>
      </c>
      <c r="S1030" s="25">
        <f t="shared" ca="1" si="787"/>
        <v>-12717429.475360431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-5934152.3933627196</v>
      </c>
      <c r="R1031" s="25">
        <f t="array" aca="1" ref="R1031" ca="1">INDEX('Lorri 401b'!L:L,MATCH('Retirement Calculator'!A1031,'Lorri 401b'!N:N,0),0)</f>
        <v>-6864647.569027964</v>
      </c>
      <c r="S1031" s="25">
        <f t="shared" ref="S1031:S1171" ca="1" si="1047">SUM(Q1031:R1031)</f>
        <v>-12798799.962390684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-5966807.167306467</v>
      </c>
      <c r="R1032" s="25">
        <f t="array" aca="1" ref="R1032" ca="1">INDEX('Lorri 401b'!L:L,MATCH('Retirement Calculator'!A1032,'Lorri 401b'!N:N,0),0)</f>
        <v>-6913702.3258104287</v>
      </c>
      <c r="S1032" s="25">
        <f t="shared" ca="1" si="1047"/>
        <v>-12880509.493116897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-5999598.0028083129</v>
      </c>
      <c r="R1033" s="25">
        <f t="array" aca="1" ref="R1033" ca="1">INDEX('Lorri 401b'!L:L,MATCH('Retirement Calculator'!A1033,'Lorri 401b'!N:N,0),0)</f>
        <v>-6962961.4774128199</v>
      </c>
      <c r="S1033" s="25">
        <f t="shared" ca="1" si="1047"/>
        <v>-12962559.480221134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-6032525.4667914165</v>
      </c>
      <c r="R1034" s="25">
        <f t="array" aca="1" ref="R1034" ca="1">INDEX('Lorri 401b'!L:L,MATCH('Retirement Calculator'!A1034,'Lorri 401b'!N:N,0),0)</f>
        <v>-7012425.8754802216</v>
      </c>
      <c r="S1034" s="25">
        <f t="shared" ca="1" si="1047"/>
        <v>-13044951.342271637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-6065590.1285411166</v>
      </c>
      <c r="R1035" s="25">
        <f t="array" aca="1" ref="R1035" ca="1">INDEX('Lorri 401b'!L:L,MATCH('Retirement Calculator'!A1035,'Lorri 401b'!N:N,0),0)</f>
        <v>-7062096.3752062367</v>
      </c>
      <c r="S1035" s="25">
        <f t="shared" ca="1" si="1047"/>
        <v>-13127686.503747353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-6098792.5597147737</v>
      </c>
      <c r="R1036" s="25">
        <f t="array" aca="1" ref="R1036" ca="1">INDEX('Lorri 401b'!L:L,MATCH('Retirement Calculator'!A1036,'Lorri 401b'!N:N,0),0)</f>
        <v>-7111973.8353477772</v>
      </c>
      <c r="S1036" s="25">
        <f t="shared" ca="1" si="1047"/>
        <v>-13210766.395062551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-6132133.3343516542</v>
      </c>
      <c r="R1037" s="25">
        <f t="array" aca="1" ref="R1037" ca="1">INDEX('Lorri 401b'!L:L,MATCH('Retirement Calculator'!A1037,'Lorri 401b'!N:N,0),0)</f>
        <v>-7162059.1182399075</v>
      </c>
      <c r="S1037" s="25">
        <f t="shared" ca="1" si="1047"/>
        <v>-13294192.452591561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-6165613.0288828555</v>
      </c>
      <c r="R1038" s="25">
        <f t="array" aca="1" ref="R1038" ca="1">INDEX('Lorri 401b'!L:L,MATCH('Retirement Calculator'!A1038,'Lorri 401b'!N:N,0),0)</f>
        <v>-7212353.0898107551</v>
      </c>
      <c r="S1038" s="25">
        <f t="shared" ca="1" si="1047"/>
        <v>-13377966.118693611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-6199232.2221412696</v>
      </c>
      <c r="R1039" s="25">
        <f t="array" aca="1" ref="R1039" ca="1">INDEX('Lorri 401b'!L:L,MATCH('Retirement Calculator'!A1039,'Lorri 401b'!N:N,0),0)</f>
        <v>-7262856.6195964813</v>
      </c>
      <c r="S1039" s="25">
        <f t="shared" ca="1" si="1047"/>
        <v>-13462088.841737751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-6232991.4953715941</v>
      </c>
      <c r="R1040" s="25">
        <f t="array" aca="1" ref="R1040" ca="1">INDEX('Lorri 401b'!L:L,MATCH('Retirement Calculator'!A1040,'Lorri 401b'!N:N,0),0)</f>
        <v>-7313570.5807563141</v>
      </c>
      <c r="S1040" s="25">
        <f t="shared" ca="1" si="1047"/>
        <v>-13546562.076127909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-6266891.4322403781</v>
      </c>
      <c r="R1041" s="25">
        <f t="array" aca="1" ref="R1041" ca="1">INDEX('Lorri 401b'!L:L,MATCH('Retirement Calculator'!A1041,'Lorri 401b'!N:N,0),0)</f>
        <v>-7364495.8500876464</v>
      </c>
      <c r="S1041" s="25">
        <f t="shared" ca="1" si="1047"/>
        <v>-13631387.282328025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-6300932.6188461157</v>
      </c>
      <c r="R1042" s="25">
        <f t="array" aca="1" ref="R1042" ca="1">INDEX('Lorri 401b'!L:L,MATCH('Retirement Calculator'!A1042,'Lorri 401b'!N:N,0),0)</f>
        <v>-7415633.3080411926</v>
      </c>
      <c r="S1042" s="25">
        <f t="shared" ca="1" si="1047"/>
        <v>-13716565.926887307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-6335115.6437293766</v>
      </c>
      <c r="R1043" s="25">
        <f t="array" aca="1" ref="R1043" ca="1">INDEX('Lorri 401b'!L:L,MATCH('Retirement Calculator'!A1043,'Lorri 401b'!N:N,0),0)</f>
        <v>-7466983.8387362119</v>
      </c>
      <c r="S1043" s="25">
        <f t="shared" ca="1" si="1047"/>
        <v>-13802099.482465588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-6369441.0978829851</v>
      </c>
      <c r="R1044" s="25">
        <f t="array" aca="1" ref="R1044" ca="1">INDEX('Lorri 401b'!L:L,MATCH('Retirement Calculator'!A1044,'Lorri 401b'!N:N,0),0)</f>
        <v>-7518548.3299757941</v>
      </c>
      <c r="S1044" s="25">
        <f t="shared" ca="1" si="1047"/>
        <v>-13887989.427858779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-6403909.5747622335</v>
      </c>
      <c r="R1045" s="25">
        <f t="array" aca="1" ref="R1045" ca="1">INDEX('Lorri 401b'!L:L,MATCH('Retirement Calculator'!A1045,'Lorri 401b'!N:N,0),0)</f>
        <v>-7570327.6732622078</v>
      </c>
      <c r="S1045" s="25">
        <f t="shared" ca="1" si="1047"/>
        <v>-13974237.248024441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-6438521.6702951454</v>
      </c>
      <c r="R1046" s="25">
        <f t="array" aca="1" ref="R1046" ca="1">INDEX('Lorri 401b'!L:L,MATCH('Retirement Calculator'!A1046,'Lorri 401b'!N:N,0),0)</f>
        <v>-7622322.7638123147</v>
      </c>
      <c r="S1046" s="25">
        <f t="shared" ca="1" si="1047"/>
        <v>-14060844.43410746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-6473277.9828927778</v>
      </c>
      <c r="R1047" s="25">
        <f t="array" aca="1" ref="R1047" ca="1">INDEX('Lorri 401b'!L:L,MATCH('Retirement Calculator'!A1047,'Lorri 401b'!N:N,0),0)</f>
        <v>-7674534.5005730474</v>
      </c>
      <c r="S1047" s="25">
        <f t="shared" ca="1" si="1047"/>
        <v>-14147812.483465824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-6508179.1134595666</v>
      </c>
      <c r="R1048" s="25">
        <f t="array" aca="1" ref="R1048" ca="1">INDEX('Lorri 401b'!L:L,MATCH('Retirement Calculator'!A1048,'Lorri 401b'!N:N,0),0)</f>
        <v>-7726963.7862369493</v>
      </c>
      <c r="S1048" s="25">
        <f t="shared" ca="1" si="1047"/>
        <v>-14235142.899696516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-6543225.6654037172</v>
      </c>
      <c r="R1049" s="25">
        <f t="array" aca="1" ref="R1049" ca="1">INDEX('Lorri 401b'!L:L,MATCH('Retirement Calculator'!A1049,'Lorri 401b'!N:N,0),0)</f>
        <v>-7779611.5272577843</v>
      </c>
      <c r="S1049" s="25">
        <f t="shared" ca="1" si="1047"/>
        <v>-14322837.192661501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-6578418.2446476351</v>
      </c>
      <c r="R1050" s="25">
        <f t="array" aca="1" ref="R1050" ca="1">INDEX('Lorri 401b'!L:L,MATCH('Retirement Calculator'!A1050,'Lorri 401b'!N:N,0),0)</f>
        <v>-7832478.6338662058</v>
      </c>
      <c r="S1050" s="25">
        <f t="shared" ca="1" si="1047"/>
        <v>-14410896.878513841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-6613757.4596384028</v>
      </c>
      <c r="R1051" s="25">
        <f t="array" aca="1" ref="R1051" ca="1">INDEX('Lorri 401b'!L:L,MATCH('Retirement Calculator'!A1051,'Lorri 401b'!N:N,0),0)</f>
        <v>-7885566.0200854959</v>
      </c>
      <c r="S1051" s="25">
        <f t="shared" ca="1" si="1047"/>
        <v>-14499323.479723899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-6649243.9213582985</v>
      </c>
      <c r="R1052" s="25">
        <f t="array" aca="1" ref="R1052" ca="1">INDEX('Lorri 401b'!L:L,MATCH('Retirement Calculator'!A1052,'Lorri 401b'!N:N,0),0)</f>
        <v>-7938874.6037473669</v>
      </c>
      <c r="S1052" s="25">
        <f t="shared" ca="1" si="1047"/>
        <v>-14588118.525105666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-6684878.2433353607</v>
      </c>
      <c r="R1053" s="25">
        <f t="array" aca="1" ref="R1053" ca="1">INDEX('Lorri 401b'!L:L,MATCH('Retirement Calculator'!A1053,'Lorri 401b'!N:N,0),0)</f>
        <v>-7992405.3065078286</v>
      </c>
      <c r="S1053" s="25">
        <f t="shared" ca="1" si="1047"/>
        <v>-14677283.549843188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-6720661.0416539935</v>
      </c>
      <c r="R1054" s="25">
        <f t="array" aca="1" ref="R1054" ca="1">INDEX('Lorri 401b'!L:L,MATCH('Retirement Calculator'!A1054,'Lorri 401b'!N:N,0),0)</f>
        <v>-8046159.0538631259</v>
      </c>
      <c r="S1054" s="25">
        <f t="shared" ca="1" si="1047"/>
        <v>-14766820.095517119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-6756592.9349656207</v>
      </c>
      <c r="R1055" s="25">
        <f t="array" aca="1" ref="R1055" ca="1">INDEX('Lorri 401b'!L:L,MATCH('Retirement Calculator'!A1055,'Lorri 401b'!N:N,0),0)</f>
        <v>-8100136.7751657367</v>
      </c>
      <c r="S1055" s="25">
        <f t="shared" ca="1" si="1047"/>
        <v>-14856729.710131358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-6792674.5444993805</v>
      </c>
      <c r="R1056" s="25">
        <f t="array" aca="1" ref="R1056" ca="1">INDEX('Lorri 401b'!L:L,MATCH('Retirement Calculator'!A1056,'Lorri 401b'!N:N,0),0)</f>
        <v>-8154339.4036404416</v>
      </c>
      <c r="S1056" s="25">
        <f t="shared" ca="1" si="1047"/>
        <v>-14947013.948139822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-6828906.4940728638</v>
      </c>
      <c r="R1057" s="25">
        <f t="array" aca="1" ref="R1057" ca="1">INDEX('Lorri 401b'!L:L,MATCH('Retirement Calculator'!A1057,'Lorri 401b'!N:N,0),0)</f>
        <v>-8208767.8764004577</v>
      </c>
      <c r="S1057" s="25">
        <f t="shared" ca="1" si="1047"/>
        <v>-15037674.370473322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-6865289.4101029029</v>
      </c>
      <c r="R1058" s="25">
        <f t="array" aca="1" ref="R1058" ca="1">INDEX('Lorri 401b'!L:L,MATCH('Retirement Calculator'!A1058,'Lorri 401b'!N:N,0),0)</f>
        <v>-8263423.1344636409</v>
      </c>
      <c r="S1058" s="25">
        <f t="shared" ca="1" si="1047"/>
        <v>-15128712.544566544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-6901823.9216164006</v>
      </c>
      <c r="R1059" s="25">
        <f t="array" aca="1" ref="R1059" ca="1">INDEX('Lorri 401b'!L:L,MATCH('Retirement Calculator'!A1059,'Lorri 401b'!N:N,0),0)</f>
        <v>-8318306.1227687541</v>
      </c>
      <c r="S1059" s="25">
        <f t="shared" ca="1" si="1047"/>
        <v>-15220130.044385154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-6938510.6602612045</v>
      </c>
      <c r="R1060" s="25">
        <f t="array" aca="1" ref="R1060" ca="1">INDEX('Lorri 401b'!L:L,MATCH('Retirement Calculator'!A1060,'Lorri 401b'!N:N,0),0)</f>
        <v>-8373417.790191805</v>
      </c>
      <c r="S1060" s="25">
        <f t="shared" ca="1" si="1047"/>
        <v>-15311928.450453009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-6975350.2603170285</v>
      </c>
      <c r="R1061" s="25">
        <f t="array" aca="1" ref="R1061" ca="1">INDEX('Lorri 401b'!L:L,MATCH('Retirement Calculator'!A1061,'Lorri 401b'!N:N,0),0)</f>
        <v>-8428759.0895624515</v>
      </c>
      <c r="S1061" s="25">
        <f t="shared" ca="1" si="1047"/>
        <v>-15404109.349879481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-7012343.3587064184</v>
      </c>
      <c r="R1062" s="25">
        <f t="array" aca="1" ref="R1062" ca="1">INDEX('Lorri 401b'!L:L,MATCH('Retirement Calculator'!A1062,'Lorri 401b'!N:N,0),0)</f>
        <v>-8484330.9776804745</v>
      </c>
      <c r="S1062" s="25">
        <f t="shared" ca="1" si="1047"/>
        <v>-15496674.336386893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-7049490.5950057646</v>
      </c>
      <c r="R1063" s="25">
        <f t="array" aca="1" ref="R1063" ca="1">INDEX('Lorri 401b'!L:L,MATCH('Retirement Calculator'!A1063,'Lorri 401b'!N:N,0),0)</f>
        <v>-8540134.4153323229</v>
      </c>
      <c r="S1063" s="25">
        <f t="shared" ca="1" si="1047"/>
        <v>-15589625.010338087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-7086792.6114563579</v>
      </c>
      <c r="R1064" s="25">
        <f t="array" aca="1" ref="R1064" ca="1">INDEX('Lorri 401b'!L:L,MATCH('Retirement Calculator'!A1064,'Lorri 401b'!N:N,0),0)</f>
        <v>-8596170.3673077207</v>
      </c>
      <c r="S1064" s="25">
        <f t="shared" ca="1" si="1047"/>
        <v>-15682962.97876408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-7124250.0529754953</v>
      </c>
      <c r="R1065" s="25">
        <f t="array" aca="1" ref="R1065" ca="1">INDEX('Lorri 401b'!L:L,MATCH('Retirement Calculator'!A1065,'Lorri 401b'!N:N,0),0)</f>
        <v>-8652439.8024163507</v>
      </c>
      <c r="S1065" s="25">
        <f t="shared" ca="1" si="1047"/>
        <v>-15776689.855391845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-7161863.5671676295</v>
      </c>
      <c r="R1066" s="25">
        <f t="array" aca="1" ref="R1066" ca="1">INDEX('Lorri 401b'!L:L,MATCH('Retirement Calculator'!A1066,'Lorri 401b'!N:N,0),0)</f>
        <v>-8708943.6935045999</v>
      </c>
      <c r="S1066" s="25">
        <f t="shared" ca="1" si="1047"/>
        <v>-15870807.26067223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-7199633.8043355634</v>
      </c>
      <c r="R1067" s="25">
        <f t="array" aca="1" ref="R1067" ca="1">INDEX('Lorri 401b'!L:L,MATCH('Retirement Calculator'!A1067,'Lorri 401b'!N:N,0),0)</f>
        <v>-8765683.0174723826</v>
      </c>
      <c r="S1067" s="25">
        <f t="shared" ca="1" si="1047"/>
        <v>-15965316.821807947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-7237561.4174916977</v>
      </c>
      <c r="R1068" s="25">
        <f t="array" aca="1" ref="R1068" ca="1">INDEX('Lorri 401b'!L:L,MATCH('Retirement Calculator'!A1068,'Lorri 401b'!N:N,0),0)</f>
        <v>-8822658.7552900314</v>
      </c>
      <c r="S1068" s="25">
        <f t="shared" ca="1" si="1047"/>
        <v>-16060220.172781728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-7275647.0623693159</v>
      </c>
      <c r="R1069" s="25">
        <f t="array" aca="1" ref="R1069" ca="1">INDEX('Lorri 401b'!L:L,MATCH('Retirement Calculator'!A1069,'Lorri 401b'!N:N,0),0)</f>
        <v>-8879871.8920152541</v>
      </c>
      <c r="S1069" s="25">
        <f t="shared" ca="1" si="1047"/>
        <v>-16155518.954384569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-7313891.3974339236</v>
      </c>
      <c r="R1070" s="25">
        <f t="array" aca="1" ref="R1070" ca="1">INDEX('Lorri 401b'!L:L,MATCH('Retirement Calculator'!A1070,'Lorri 401b'!N:N,0),0)</f>
        <v>-8937323.4168101642</v>
      </c>
      <c r="S1070" s="25">
        <f t="shared" ca="1" si="1047"/>
        <v>-16251214.814244088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-7352295.0838946346</v>
      </c>
      <c r="R1071" s="25">
        <f t="array" aca="1" ref="R1071" ca="1">INDEX('Lorri 401b'!L:L,MATCH('Retirement Calculator'!A1071,'Lorri 401b'!N:N,0),0)</f>
        <v>-8995014.3229583874</v>
      </c>
      <c r="S1071" s="25">
        <f t="shared" ca="1" si="1047"/>
        <v>-16347309.406853022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-7390858.7857155986</v>
      </c>
      <c r="R1072" s="25">
        <f t="array" aca="1" ref="R1072" ca="1">INDEX('Lorri 401b'!L:L,MATCH('Retirement Calculator'!A1072,'Lorri 401b'!N:N,0),0)</f>
        <v>-9052945.6078822277</v>
      </c>
      <c r="S1072" s="25">
        <f t="shared" ca="1" si="1047"/>
        <v>-16443804.393597826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-7429583.169627483</v>
      </c>
      <c r="R1073" s="25">
        <f t="array" aca="1" ref="R1073" ca="1">INDEX('Lorri 401b'!L:L,MATCH('Retirement Calculator'!A1073,'Lorri 401b'!N:N,0),0)</f>
        <v>-9111118.2731599174</v>
      </c>
      <c r="S1073" s="25">
        <f t="shared" ca="1" si="1047"/>
        <v>-16540701.442787401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-7468468.9051390002</v>
      </c>
      <c r="R1074" s="25">
        <f t="array" aca="1" ref="R1074" ca="1">INDEX('Lorri 401b'!L:L,MATCH('Retirement Calculator'!A1074,'Lorri 401b'!N:N,0),0)</f>
        <v>-9169533.3245429303</v>
      </c>
      <c r="S1074" s="25">
        <f t="shared" ca="1" si="1047"/>
        <v>-16638002.229681931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-7507516.6645484818</v>
      </c>
      <c r="R1075" s="25">
        <f t="array" aca="1" ref="R1075" ca="1">INDEX('Lorri 401b'!L:L,MATCH('Retirement Calculator'!A1075,'Lorri 401b'!N:N,0),0)</f>
        <v>-9228191.7719733734</v>
      </c>
      <c r="S1075" s="25">
        <f t="shared" ca="1" si="1047"/>
        <v>-16735708.436521854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-7546727.1229555029</v>
      </c>
      <c r="R1076" s="25">
        <f t="array" aca="1" ref="R1076" ca="1">INDEX('Lorri 401b'!L:L,MATCH('Retirement Calculator'!A1076,'Lorri 401b'!N:N,0),0)</f>
        <v>-9287094.6296014432</v>
      </c>
      <c r="S1076" s="25">
        <f t="shared" ca="1" si="1047"/>
        <v>-16833821.752556946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-7586100.958272553</v>
      </c>
      <c r="R1077" s="25">
        <f t="array" aca="1" ref="R1077" ca="1">INDEX('Lorri 401b'!L:L,MATCH('Retirement Calculator'!A1077,'Lorri 401b'!N:N,0),0)</f>
        <v>-9346242.9158029631</v>
      </c>
      <c r="S1077" s="25">
        <f t="shared" ca="1" si="1047"/>
        <v>-16932343.874075517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-7625638.8512367578</v>
      </c>
      <c r="R1078" s="25">
        <f t="array" aca="1" ref="R1078" ca="1">INDEX('Lorri 401b'!L:L,MATCH('Retirement Calculator'!A1078,'Lorri 401b'!N:N,0),0)</f>
        <v>-9405637.6531969886</v>
      </c>
      <c r="S1078" s="25">
        <f t="shared" ca="1" si="1047"/>
        <v>-17031276.504433747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-7665341.4854216473</v>
      </c>
      <c r="R1079" s="25">
        <f t="array" aca="1" ref="R1079" ca="1">INDEX('Lorri 401b'!L:L,MATCH('Retirement Calculator'!A1079,'Lorri 401b'!N:N,0),0)</f>
        <v>-9465279.8686634898</v>
      </c>
      <c r="S1079" s="25">
        <f t="shared" ca="1" si="1047"/>
        <v>-17130621.354085136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-7705209.5472489735</v>
      </c>
      <c r="R1080" s="25">
        <f t="array" aca="1" ref="R1080" ca="1">INDEX('Lorri 401b'!L:L,MATCH('Retirement Calculator'!A1080,'Lorri 401b'!N:N,0),0)</f>
        <v>-9525170.593361102</v>
      </c>
      <c r="S1080" s="25">
        <f t="shared" ca="1" si="1047"/>
        <v>-17230380.140610076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-7745243.72600058</v>
      </c>
      <c r="R1081" s="25">
        <f t="array" aca="1" ref="R1081" ca="1">INDEX('Lorri 401b'!L:L,MATCH('Retirement Calculator'!A1081,'Lorri 401b'!N:N,0),0)</f>
        <v>-9585310.8627449535</v>
      </c>
      <c r="S1081" s="25">
        <f t="shared" ca="1" si="1047"/>
        <v>-17330554.588745534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-7785444.7138303183</v>
      </c>
      <c r="R1082" s="25">
        <f t="array" aca="1" ref="R1082" ca="1">INDEX('Lorri 401b'!L:L,MATCH('Retirement Calculator'!A1082,'Lorri 401b'!N:N,0),0)</f>
        <v>-9645701.7165845707</v>
      </c>
      <c r="S1082" s="25">
        <f t="shared" ca="1" si="1047"/>
        <v>-17431146.430414889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-7825813.2057760134</v>
      </c>
      <c r="R1083" s="25">
        <f t="array" aca="1" ref="R1083" ca="1">INDEX('Lorri 401b'!L:L,MATCH('Retirement Calculator'!A1083,'Lorri 401b'!N:N,0),0)</f>
        <v>-9706344.1989818532</v>
      </c>
      <c r="S1083" s="25">
        <f t="shared" ca="1" si="1047"/>
        <v>-17532157.404757865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-7866349.8997714827</v>
      </c>
      <c r="R1084" s="25">
        <f t="array" aca="1" ref="R1084" ca="1">INDEX('Lorri 401b'!L:L,MATCH('Retirement Calculator'!A1084,'Lorri 401b'!N:N,0),0)</f>
        <v>-9767239.3583891243</v>
      </c>
      <c r="S1084" s="25">
        <f t="shared" ca="1" si="1047"/>
        <v>-17633589.258160606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-7907055.4966585999</v>
      </c>
      <c r="R1085" s="25">
        <f t="array" aca="1" ref="R1085" ca="1">INDEX('Lorri 401b'!L:L,MATCH('Retirement Calculator'!A1085,'Lorri 401b'!N:N,0),0)</f>
        <v>-9828388.2476272583</v>
      </c>
      <c r="S1085" s="25">
        <f t="shared" ca="1" si="1047"/>
        <v>-17735443.744285859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-7947930.7001994131</v>
      </c>
      <c r="R1086" s="25">
        <f t="array" aca="1" ref="R1086" ca="1">INDEX('Lorri 401b'!L:L,MATCH('Retirement Calculator'!A1086,'Lorri 401b'!N:N,0),0)</f>
        <v>-9889791.9239038862</v>
      </c>
      <c r="S1086" s="25">
        <f t="shared" ca="1" si="1047"/>
        <v>-17837722.6241033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-7988976.2170883128</v>
      </c>
      <c r="R1087" s="25">
        <f t="array" aca="1" ref="R1087" ca="1">INDEX('Lorri 401b'!L:L,MATCH('Retirement Calculator'!A1087,'Lorri 401b'!N:N,0),0)</f>
        <v>-9951451.4488316663</v>
      </c>
      <c r="S1087" s="25">
        <f t="shared" ca="1" si="1047"/>
        <v>-17940427.665919978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-8030192.7569642505</v>
      </c>
      <c r="R1088" s="25">
        <f t="array" aca="1" ref="R1088" ca="1">INDEX('Lorri 401b'!L:L,MATCH('Retirement Calculator'!A1088,'Lorri 401b'!N:N,0),0)</f>
        <v>-10013367.888446646</v>
      </c>
      <c r="S1088" s="25">
        <f t="shared" ca="1" si="1047"/>
        <v>-18043560.645410895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-8071581.0324230045</v>
      </c>
      <c r="R1089" s="25">
        <f t="array" aca="1" ref="R1089" ca="1">INDEX('Lorri 401b'!L:L,MATCH('Retirement Calculator'!A1089,'Lorri 401b'!N:N,0),0)</f>
        <v>-10075542.313226687</v>
      </c>
      <c r="S1089" s="25">
        <f t="shared" ca="1" si="1047"/>
        <v>-18147123.345649689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-8113141.759029503</v>
      </c>
      <c r="R1090" s="25">
        <f t="array" aca="1" ref="R1090" ca="1">INDEX('Lorri 401b'!L:L,MATCH('Retirement Calculator'!A1090,'Lorri 401b'!N:N,0),0)</f>
        <v>-10137975.798109978</v>
      </c>
      <c r="S1090" s="25">
        <f t="shared" ca="1" si="1047"/>
        <v>-18251117.557139482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-8154875.6553301951</v>
      </c>
      <c r="R1091" s="25">
        <f t="array" aca="1" ref="R1091" ca="1">INDEX('Lorri 401b'!L:L,MATCH('Retirement Calculator'!A1091,'Lorri 401b'!N:N,0),0)</f>
        <v>-10200669.422513617</v>
      </c>
      <c r="S1091" s="25">
        <f t="shared" ca="1" si="1047"/>
        <v>-18355545.077843811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-8196783.4428654732</v>
      </c>
      <c r="R1092" s="25">
        <f t="array" aca="1" ref="R1092" ca="1">INDEX('Lorri 401b'!L:L,MATCH('Retirement Calculator'!A1092,'Lorri 401b'!N:N,0),0)</f>
        <v>-10263624.27035227</v>
      </c>
      <c r="S1092" s="25">
        <f t="shared" ca="1" si="1047"/>
        <v>-18460407.713217743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-8238865.8461821489</v>
      </c>
      <c r="R1093" s="25">
        <f t="array" aca="1" ref="R1093" ca="1">INDEX('Lorri 401b'!L:L,MATCH('Retirement Calculator'!A1093,'Lorri 401b'!N:N,0),0)</f>
        <v>-10326841.430056918</v>
      </c>
      <c r="S1093" s="25">
        <f t="shared" ca="1" si="1047"/>
        <v>-18565707.276239067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-8281123.5928459773</v>
      </c>
      <c r="R1094" s="25">
        <f t="array" aca="1" ref="R1094" ca="1">INDEX('Lorri 401b'!L:L,MATCH('Retirement Calculator'!A1094,'Lorri 401b'!N:N,0),0)</f>
        <v>-10390321.994593669</v>
      </c>
      <c r="S1094" s="25">
        <f t="shared" ca="1" si="1047"/>
        <v>-18671445.587439645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-8323557.4134542383</v>
      </c>
      <c r="R1095" s="25">
        <f t="array" aca="1" ref="R1095" ca="1">INDEX('Lorri 401b'!L:L,MATCH('Retirement Calculator'!A1095,'Lorri 401b'!N:N,0),0)</f>
        <v>-10454067.061482657</v>
      </c>
      <c r="S1095" s="25">
        <f t="shared" ca="1" si="1047"/>
        <v>-18777624.474936895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-8366168.0416483665</v>
      </c>
      <c r="R1096" s="25">
        <f t="array" aca="1" ref="R1096" ca="1">INDEX('Lorri 401b'!L:L,MATCH('Retirement Calculator'!A1096,'Lorri 401b'!N:N,0),0)</f>
        <v>-10518077.732817015</v>
      </c>
      <c r="S1096" s="25">
        <f t="shared" ca="1" si="1047"/>
        <v>-18884245.774465382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-8408956.2141266372</v>
      </c>
      <c r="R1097" s="25">
        <f t="array" aca="1" ref="R1097" ca="1">INDEX('Lorri 401b'!L:L,MATCH('Retirement Calculator'!A1097,'Lorri 401b'!N:N,0),0)</f>
        <v>-10582355.115281932</v>
      </c>
      <c r="S1097" s="25">
        <f t="shared" ca="1" si="1047"/>
        <v>-18991311.329408571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-8451922.6706569009</v>
      </c>
      <c r="R1098" s="25">
        <f t="array" aca="1" ref="R1098" ca="1">INDEX('Lorri 401b'!L:L,MATCH('Retirement Calculator'!A1098,'Lorri 401b'!N:N,0),0)</f>
        <v>-10646900.320173787</v>
      </c>
      <c r="S1098" s="25">
        <f t="shared" ca="1" si="1047"/>
        <v>-19098822.99083069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-8495068.1540893745</v>
      </c>
      <c r="R1099" s="25">
        <f t="array" aca="1" ref="R1099" ca="1">INDEX('Lorri 401b'!L:L,MATCH('Retirement Calculator'!A1099,'Lorri 401b'!N:N,0),0)</f>
        <v>-10711714.463419357</v>
      </c>
      <c r="S1099" s="25">
        <f t="shared" ca="1" si="1047"/>
        <v>-19206782.617508732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-8538393.4103694819</v>
      </c>
      <c r="R1100" s="25">
        <f t="array" aca="1" ref="R1100" ca="1">INDEX('Lorri 401b'!L:L,MATCH('Retirement Calculator'!A1100,'Lorri 401b'!N:N,0),0)</f>
        <v>-10776798.665595118</v>
      </c>
      <c r="S1100" s="25">
        <f t="shared" ca="1" si="1047"/>
        <v>-19315192.0759646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-8581899.1885507572</v>
      </c>
      <c r="R1101" s="25">
        <f t="array" aca="1" ref="R1101" ca="1">INDEX('Lorri 401b'!L:L,MATCH('Retirement Calculator'!A1101,'Lorri 401b'!N:N,0),0)</f>
        <v>-10842154.051946612</v>
      </c>
      <c r="S1101" s="25">
        <f t="shared" ca="1" si="1047"/>
        <v>-19424053.240497369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-8625586.2408077884</v>
      </c>
      <c r="R1102" s="25">
        <f t="array" aca="1" ref="R1102" ca="1">INDEX('Lorri 401b'!L:L,MATCH('Retirement Calculator'!A1102,'Lorri 401b'!N:N,0),0)</f>
        <v>-10907781.752407903</v>
      </c>
      <c r="S1102" s="25">
        <f t="shared" ca="1" si="1047"/>
        <v>-19533367.993215691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-8669455.3224492241</v>
      </c>
      <c r="R1103" s="25">
        <f t="array" aca="1" ref="R1103" ca="1">INDEX('Lorri 401b'!L:L,MATCH('Retirement Calculator'!A1103,'Lorri 401b'!N:N,0),0)</f>
        <v>-10973682.901621116</v>
      </c>
      <c r="S1103" s="25">
        <f t="shared" ca="1" si="1047"/>
        <v>-19643138.22407034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-8713507.1919308323</v>
      </c>
      <c r="R1104" s="25">
        <f t="array" aca="1" ref="R1104" ca="1">INDEX('Lorri 401b'!L:L,MATCH('Retirement Calculator'!A1104,'Lorri 401b'!N:N,0),0)</f>
        <v>-11039858.638956051</v>
      </c>
      <c r="S1104" s="25">
        <f t="shared" ca="1" si="1047"/>
        <v>-19753365.830886886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-8757742.6108686142</v>
      </c>
      <c r="R1105" s="25">
        <f t="array" aca="1" ref="R1105" ca="1">INDEX('Lorri 401b'!L:L,MATCH('Retirement Calculator'!A1105,'Lorri 401b'!N:N,0),0)</f>
        <v>-11106310.108529883</v>
      </c>
      <c r="S1105" s="25">
        <f t="shared" ca="1" si="1047"/>
        <v>-19864052.719398499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-8802162.3440519702</v>
      </c>
      <c r="R1106" s="25">
        <f t="array" aca="1" ref="R1106" ca="1">INDEX('Lorri 401b'!L:L,MATCH('Retirement Calculator'!A1106,'Lorri 401b'!N:N,0),0)</f>
        <v>-11173038.459226938</v>
      </c>
      <c r="S1106" s="25">
        <f t="shared" ca="1" si="1047"/>
        <v>-19975200.803278908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-8846767.1594569217</v>
      </c>
      <c r="R1107" s="25">
        <f t="array" aca="1" ref="R1107" ca="1">INDEX('Lorri 401b'!L:L,MATCH('Retirement Calculator'!A1107,'Lorri 401b'!N:N,0),0)</f>
        <v>-11240044.844718564</v>
      </c>
      <c r="S1107" s="25">
        <f t="shared" ca="1" si="1047"/>
        <v>-20086812.004175484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-8891557.8282593954</v>
      </c>
      <c r="R1108" s="25">
        <f t="array" aca="1" ref="R1108" ca="1">INDEX('Lorri 401b'!L:L,MATCH('Retirement Calculator'!A1108,'Lorri 401b'!N:N,0),0)</f>
        <v>-11307330.423483072</v>
      </c>
      <c r="S1108" s="25">
        <f t="shared" ca="1" si="1047"/>
        <v>-20198888.251742467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-8936535.1248485446</v>
      </c>
      <c r="R1109" s="25">
        <f t="array" aca="1" ref="R1109" ca="1">INDEX('Lorri 401b'!L:L,MATCH('Retirement Calculator'!A1109,'Lorri 401b'!N:N,0),0)</f>
        <v>-11374896.358825766</v>
      </c>
      <c r="S1109" s="25">
        <f t="shared" ca="1" si="1047"/>
        <v>-20311431.48367431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-8981699.8268401492</v>
      </c>
      <c r="R1110" s="25">
        <f t="array" aca="1" ref="R1110" ca="1">INDEX('Lorri 401b'!L:L,MATCH('Retirement Calculator'!A1110,'Lorri 401b'!N:N,0),0)</f>
        <v>-11442743.818899054</v>
      </c>
      <c r="S1110" s="25">
        <f t="shared" ca="1" si="1047"/>
        <v>-20424443.645739205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-9027052.7150900532</v>
      </c>
      <c r="R1111" s="25">
        <f t="array" aca="1" ref="R1111" ca="1">INDEX('Lorri 401b'!L:L,MATCH('Retirement Calculator'!A1111,'Lorri 401b'!N:N,0),0)</f>
        <v>-11510873.976722647</v>
      </c>
      <c r="S1111" s="25">
        <f t="shared" ca="1" si="1047"/>
        <v>-20537926.691812702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-9072594.5737076644</v>
      </c>
      <c r="R1112" s="25">
        <f t="array" aca="1" ref="R1112" ca="1">INDEX('Lorri 401b'!L:L,MATCH('Retirement Calculator'!A1112,'Lorri 401b'!N:N,0),0)</f>
        <v>-11579288.010203838</v>
      </c>
      <c r="S1112" s="25">
        <f t="shared" ca="1" si="1047"/>
        <v>-20651882.583911501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-9118326.1900695153</v>
      </c>
      <c r="R1113" s="25">
        <f t="array" aca="1" ref="R1113" ca="1">INDEX('Lorri 401b'!L:L,MATCH('Retirement Calculator'!A1113,'Lorri 401b'!N:N,0),0)</f>
        <v>-11647987.102157868</v>
      </c>
      <c r="S1113" s="25">
        <f t="shared" ca="1" si="1047"/>
        <v>-20766313.292227384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-9164248.3548328746</v>
      </c>
      <c r="R1114" s="25">
        <f t="array" aca="1" ref="R1114" ca="1">INDEX('Lorri 401b'!L:L,MATCH('Retirement Calculator'!A1114,'Lorri 401b'!N:N,0),0)</f>
        <v>-11716972.440328373</v>
      </c>
      <c r="S1114" s="25">
        <f t="shared" ca="1" si="1047"/>
        <v>-20881220.795161247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-9210361.861949414</v>
      </c>
      <c r="R1115" s="25">
        <f t="array" aca="1" ref="R1115" ca="1">INDEX('Lorri 401b'!L:L,MATCH('Retirement Calculator'!A1115,'Lorri 401b'!N:N,0),0)</f>
        <v>-11786245.217407921</v>
      </c>
      <c r="S1115" s="25">
        <f t="shared" ca="1" si="1047"/>
        <v>-20996607.079357333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-9256667.5086789392</v>
      </c>
      <c r="R1116" s="25">
        <f t="array" aca="1" ref="R1116" ca="1">INDEX('Lorri 401b'!L:L,MATCH('Retirement Calculator'!A1116,'Lorri 401b'!N:N,0),0)</f>
        <v>-11855806.631058635</v>
      </c>
      <c r="S1116" s="25">
        <f t="shared" ca="1" si="1047"/>
        <v>-21112474.139737576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-9303166.0956031699</v>
      </c>
      <c r="R1117" s="25">
        <f t="array" aca="1" ref="R1117" ca="1">INDEX('Lorri 401b'!L:L,MATCH('Retirement Calculator'!A1117,'Lorri 401b'!N:N,0),0)</f>
        <v>-11925657.883932892</v>
      </c>
      <c r="S1117" s="25">
        <f t="shared" ca="1" si="1047"/>
        <v>-21228823.979536064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-9349858.4266395848</v>
      </c>
      <c r="R1118" s="25">
        <f t="array" aca="1" ref="R1118" ca="1">INDEX('Lorri 401b'!L:L,MATCH('Retirement Calculator'!A1118,'Lorri 401b'!N:N,0),0)</f>
        <v>-11995800.183694126</v>
      </c>
      <c r="S1118" s="25">
        <f t="shared" ca="1" si="1047"/>
        <v>-21345658.610333711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-9396745.3090553191</v>
      </c>
      <c r="R1119" s="25">
        <f t="array" aca="1" ref="R1119" ca="1">INDEX('Lorri 401b'!L:L,MATCH('Retirement Calculator'!A1119,'Lorri 401b'!N:N,0),0)</f>
        <v>-12066234.743037699</v>
      </c>
      <c r="S1119" s="25">
        <f t="shared" ca="1" si="1047"/>
        <v>-21462980.052093018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-9443827.5534811188</v>
      </c>
      <c r="R1120" s="25">
        <f t="array" aca="1" ref="R1120" ca="1">INDEX('Lorri 401b'!L:L,MATCH('Retirement Calculator'!A1120,'Lorri 401b'!N:N,0),0)</f>
        <v>-12136962.779711869</v>
      </c>
      <c r="S1120" s="25">
        <f t="shared" ca="1" si="1047"/>
        <v>-21580790.333192989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-9491105.9739253595</v>
      </c>
      <c r="R1121" s="25">
        <f t="array" aca="1" ref="R1121" ca="1">INDEX('Lorri 401b'!L:L,MATCH('Retirement Calculator'!A1121,'Lorri 401b'!N:N,0),0)</f>
        <v>-12207985.516538849</v>
      </c>
      <c r="S1121" s="25">
        <f t="shared" ca="1" si="1047"/>
        <v>-21699091.490464211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-9538581.3877881169</v>
      </c>
      <c r="R1122" s="25">
        <f t="array" aca="1" ref="R1122" ca="1">INDEX('Lorri 401b'!L:L,MATCH('Retirement Calculator'!A1122,'Lorri 401b'!N:N,0),0)</f>
        <v>-12279304.181435941</v>
      </c>
      <c r="S1122" s="25">
        <f t="shared" ca="1" si="1047"/>
        <v>-21817885.56922406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-9586254.6158753037</v>
      </c>
      <c r="R1123" s="25">
        <f t="array" aca="1" ref="R1123" ca="1">INDEX('Lorri 401b'!L:L,MATCH('Retirement Calculator'!A1123,'Lorri 401b'!N:N,0),0)</f>
        <v>-12350920.007436771</v>
      </c>
      <c r="S1123" s="25">
        <f t="shared" ca="1" si="1047"/>
        <v>-21937174.623312075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-9634126.4824128542</v>
      </c>
      <c r="R1124" s="25">
        <f t="array" aca="1" ref="R1124" ca="1">INDEX('Lorri 401b'!L:L,MATCH('Retirement Calculator'!A1124,'Lorri 401b'!N:N,0),0)</f>
        <v>-12422834.232712604</v>
      </c>
      <c r="S1124" s="25">
        <f t="shared" ca="1" si="1047"/>
        <v>-22056960.715125456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-9682197.8150609769</v>
      </c>
      <c r="R1125" s="25">
        <f t="array" aca="1" ref="R1125" ca="1">INDEX('Lorri 401b'!L:L,MATCH('Retirement Calculator'!A1125,'Lorri 401b'!N:N,0),0)</f>
        <v>-12495048.100593753</v>
      </c>
      <c r="S1125" s="25">
        <f t="shared" ca="1" si="1047"/>
        <v>-22177245.91565473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-9730469.4449284673</v>
      </c>
      <c r="R1126" s="25">
        <f t="array" aca="1" ref="R1126" ca="1">INDEX('Lorri 401b'!L:L,MATCH('Retirement Calculator'!A1126,'Lorri 401b'!N:N,0),0)</f>
        <v>-12567562.859591074</v>
      </c>
      <c r="S1126" s="25">
        <f t="shared" ca="1" si="1047"/>
        <v>-22298032.304519542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-9778942.2065870725</v>
      </c>
      <c r="R1127" s="25">
        <f t="array" aca="1" ref="R1127" ca="1">INDEX('Lorri 401b'!L:L,MATCH('Retirement Calculator'!A1127,'Lorri 401b'!N:N,0),0)</f>
        <v>-12640379.763417551</v>
      </c>
      <c r="S1127" s="25">
        <f t="shared" ca="1" si="1047"/>
        <v>-22419321.970004626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-9827616.9380859211</v>
      </c>
      <c r="R1128" s="25">
        <f t="array" aca="1" ref="R1128" ca="1">INDEX('Lorri 401b'!L:L,MATCH('Retirement Calculator'!A1128,'Lorri 401b'!N:N,0),0)</f>
        <v>-12713500.071009971</v>
      </c>
      <c r="S1128" s="25">
        <f t="shared" ca="1" si="1047"/>
        <v>-22541117.009095892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-9876494.4809660148</v>
      </c>
      <c r="R1129" s="25">
        <f t="array" aca="1" ref="R1129" ca="1">INDEX('Lorri 401b'!L:L,MATCH('Retirement Calculator'!A1129,'Lorri 401b'!N:N,0),0)</f>
        <v>-12786925.046550693</v>
      </c>
      <c r="S1129" s="25">
        <f t="shared" ca="1" si="1047"/>
        <v>-22663419.527516708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-9925575.6802747753</v>
      </c>
      <c r="R1130" s="25">
        <f t="array" aca="1" ref="R1130" ca="1">INDEX('Lorri 401b'!L:L,MATCH('Retirement Calculator'!A1130,'Lorri 401b'!N:N,0),0)</f>
        <v>-12860655.959489502</v>
      </c>
      <c r="S1130" s="25">
        <f t="shared" ca="1" si="1047"/>
        <v>-22786231.639764279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-9974861.3845806569</v>
      </c>
      <c r="R1131" s="25">
        <f t="array" aca="1" ref="R1131" ca="1">INDEX('Lorri 401b'!L:L,MATCH('Retirement Calculator'!A1131,'Lorri 401b'!N:N,0),0)</f>
        <v>-12934694.084565556</v>
      </c>
      <c r="S1131" s="25">
        <f t="shared" ca="1" si="1047"/>
        <v>-22909555.469146214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-10024352.445987811</v>
      </c>
      <c r="R1132" s="25">
        <f t="array" aca="1" ref="R1132" ca="1">INDEX('Lorri 401b'!L:L,MATCH('Retirement Calculator'!A1132,'Lorri 401b'!N:N,0),0)</f>
        <v>-13009040.701829426</v>
      </c>
      <c r="S1132" s="25">
        <f t="shared" ca="1" si="1047"/>
        <v>-23033393.147817239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-10074049.72015083</v>
      </c>
      <c r="R1133" s="25">
        <f t="array" aca="1" ref="R1133" ca="1">INDEX('Lorri 401b'!L:L,MATCH('Retirement Calculator'!A1133,'Lorri 401b'!N:N,0),0)</f>
        <v>-13083697.09666523</v>
      </c>
      <c r="S1133" s="25">
        <f t="shared" ca="1" si="1047"/>
        <v>-23157746.816816062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-10123954.066289527</v>
      </c>
      <c r="R1134" s="25">
        <f t="array" aca="1" ref="R1134" ca="1">INDEX('Lorri 401b'!L:L,MATCH('Retirement Calculator'!A1134,'Lorri 401b'!N:N,0),0)</f>
        <v>-13158664.559812848</v>
      </c>
      <c r="S1134" s="25">
        <f t="shared" ca="1" si="1047"/>
        <v>-23282618.626102373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-10174066.347203802</v>
      </c>
      <c r="R1135" s="25">
        <f t="array" aca="1" ref="R1135" ca="1">INDEX('Lorri 401b'!L:L,MATCH('Retirement Calculator'!A1135,'Lorri 401b'!N:N,0),0)</f>
        <v>-13233944.387390248</v>
      </c>
      <c r="S1135" s="25">
        <f t="shared" ca="1" si="1047"/>
        <v>-23408010.734594051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-10224387.429288555</v>
      </c>
      <c r="R1136" s="25">
        <f t="array" aca="1" ref="R1136" ca="1">INDEX('Lorri 401b'!L:L,MATCH('Retirement Calculator'!A1136,'Lorri 401b'!N:N,0),0)</f>
        <v>-13309537.880915888</v>
      </c>
      <c r="S1136" s="25">
        <f t="shared" ca="1" si="1047"/>
        <v>-23533925.310204443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-10274918.182548659</v>
      </c>
      <c r="R1137" s="25">
        <f t="array" aca="1" ref="R1137" ca="1">INDEX('Lorri 401b'!L:L,MATCH('Retirement Calculator'!A1137,'Lorri 401b'!N:N,0),0)</f>
        <v>-13385446.347331217</v>
      </c>
      <c r="S1137" s="25">
        <f t="shared" ca="1" si="1047"/>
        <v>-23660364.529879875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-10325659.480614014</v>
      </c>
      <c r="R1138" s="25">
        <f t="array" aca="1" ref="R1138" ca="1">INDEX('Lorri 401b'!L:L,MATCH('Retirement Calculator'!A1138,'Lorri 401b'!N:N,0),0)</f>
        <v>-13461671.099023277</v>
      </c>
      <c r="S1138" s="25">
        <f t="shared" ca="1" si="1047"/>
        <v>-23787330.579637289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-10376612.200754642</v>
      </c>
      <c r="R1139" s="25">
        <f t="array" aca="1" ref="R1139" ca="1">INDEX('Lorri 401b'!L:L,MATCH('Retirement Calculator'!A1139,'Lorri 401b'!N:N,0),0)</f>
        <v>-13538213.453847388</v>
      </c>
      <c r="S1139" s="25">
        <f t="shared" ca="1" si="1047"/>
        <v>-23914825.654602028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-10427777.223895855</v>
      </c>
      <c r="R1140" s="25">
        <f t="array" aca="1" ref="R1140" ca="1">INDEX('Lorri 401b'!L:L,MATCH('Retirement Calculator'!A1140,'Lorri 401b'!N:N,0),0)</f>
        <v>-13615074.735149933</v>
      </c>
      <c r="S1140" s="25">
        <f t="shared" ca="1" si="1047"/>
        <v>-24042851.95904579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-10479155.43463349</v>
      </c>
      <c r="R1141" s="25">
        <f t="array" aca="1" ref="R1141" ca="1">INDEX('Lorri 401b'!L:L,MATCH('Retirement Calculator'!A1141,'Lorri 401b'!N:N,0),0)</f>
        <v>-13692256.271791238</v>
      </c>
      <c r="S1141" s="25">
        <f t="shared" ca="1" si="1047"/>
        <v>-24171411.706424728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-10530747.721249199</v>
      </c>
      <c r="R1142" s="25">
        <f t="array" aca="1" ref="R1142" ca="1">INDEX('Lorri 401b'!L:L,MATCH('Retirement Calculator'!A1142,'Lorri 401b'!N:N,0),0)</f>
        <v>-13769759.398168549</v>
      </c>
      <c r="S1142" s="25">
        <f t="shared" ca="1" si="1047"/>
        <v>-24300507.119417749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-10582554.975725805</v>
      </c>
      <c r="R1143" s="25">
        <f t="array" aca="1" ref="R1143" ca="1">INDEX('Lorri 401b'!L:L,MATCH('Retirement Calculator'!A1143,'Lorri 401b'!N:N,0),0)</f>
        <v>-13847585.454239098</v>
      </c>
      <c r="S1143" s="25">
        <f t="shared" ca="1" si="1047"/>
        <v>-24430140.429964904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-10634578.093762733</v>
      </c>
      <c r="R1144" s="25">
        <f t="array" aca="1" ref="R1144" ca="1">INDEX('Lorri 401b'!L:L,MATCH('Retirement Calculator'!A1144,'Lorri 401b'!N:N,0),0)</f>
        <v>-13925735.785543274</v>
      </c>
      <c r="S1144" s="25">
        <f t="shared" ca="1" si="1047"/>
        <v>-24560313.879306007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-10686817.97479148</v>
      </c>
      <c r="R1145" s="25">
        <f t="array" aca="1" ref="R1145" ca="1">INDEX('Lorri 401b'!L:L,MATCH('Retirement Calculator'!A1145,'Lorri 401b'!N:N,0),0)</f>
        <v>-14004211.743227884</v>
      </c>
      <c r="S1145" s="25">
        <f t="shared" ca="1" si="1047"/>
        <v>-24691029.718019366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-10739275.52199118</v>
      </c>
      <c r="R1146" s="25">
        <f t="array" aca="1" ref="R1146" ca="1">INDEX('Lorri 401b'!L:L,MATCH('Retirement Calculator'!A1146,'Lorri 401b'!N:N,0),0)</f>
        <v>-14083014.684069514</v>
      </c>
      <c r="S1146" s="25">
        <f t="shared" ca="1" si="1047"/>
        <v>-24822290.206060693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-10791951.642304212</v>
      </c>
      <c r="R1147" s="25">
        <f t="array" aca="1" ref="R1147" ca="1">INDEX('Lorri 401b'!L:L,MATCH('Retirement Calculator'!A1147,'Lorri 401b'!N:N,0),0)</f>
        <v>-14162145.970497984</v>
      </c>
      <c r="S1147" s="25">
        <f t="shared" ca="1" si="1047"/>
        <v>-24954097.612802196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-10844847.246451883</v>
      </c>
      <c r="R1148" s="25">
        <f t="array" aca="1" ref="R1148" ca="1">INDEX('Lorri 401b'!L:L,MATCH('Retirement Calculator'!A1148,'Lorri 401b'!N:N,0),0)</f>
        <v>-14241606.970619906</v>
      </c>
      <c r="S1148" s="25">
        <f t="shared" ca="1" si="1047"/>
        <v>-25086454.217071787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-10897963.248950168</v>
      </c>
      <c r="R1149" s="25">
        <f t="array" aca="1" ref="R1149" ca="1">INDEX('Lorri 401b'!L:L,MATCH('Retirement Calculator'!A1149,'Lorri 401b'!N:N,0),0)</f>
        <v>-14321399.058242336</v>
      </c>
      <c r="S1149" s="25">
        <f t="shared" ca="1" si="1047"/>
        <v>-25219362.307192504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-10951300.568125529</v>
      </c>
      <c r="R1150" s="25">
        <f t="array" aca="1" ref="R1150" ca="1">INDEX('Lorri 401b'!L:L,MATCH('Retirement Calculator'!A1150,'Lorri 401b'!N:N,0),0)</f>
        <v>-14401523.612896526</v>
      </c>
      <c r="S1150" s="25">
        <f t="shared" ca="1" si="1047"/>
        <v>-25352824.181022055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-11004860.126130788</v>
      </c>
      <c r="R1151" s="25">
        <f t="array" aca="1" ref="R1151" ca="1">INDEX('Lorri 401b'!L:L,MATCH('Retirement Calculator'!A1151,'Lorri 401b'!N:N,0),0)</f>
        <v>-14481982.019861775</v>
      </c>
      <c r="S1151" s="25">
        <f t="shared" ca="1" si="1047"/>
        <v>-25486842.145992562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-11058642.848961068</v>
      </c>
      <c r="R1152" s="25">
        <f t="array" aca="1" ref="R1152" ca="1">INDEX('Lorri 401b'!L:L,MATCH('Retirement Calculator'!A1152,'Lorri 401b'!N:N,0),0)</f>
        <v>-14562775.670189379</v>
      </c>
      <c r="S1152" s="25">
        <f t="shared" ca="1" si="1047"/>
        <v>-25621418.519150447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-11112649.666469809</v>
      </c>
      <c r="R1153" s="25">
        <f t="array" aca="1" ref="R1153" ca="1">INDEX('Lorri 401b'!L:L,MATCH('Retirement Calculator'!A1153,'Lorri 401b'!N:N,0),0)</f>
        <v>-14643905.960726682</v>
      </c>
      <c r="S1153" s="25">
        <f t="shared" ca="1" si="1047"/>
        <v>-25756555.627196491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-11166881.512384836</v>
      </c>
      <c r="R1154" s="25">
        <f t="array" aca="1" ref="R1154" ca="1">INDEX('Lorri 401b'!L:L,MATCH('Retirement Calculator'!A1154,'Lorri 401b'!N:N,0),0)</f>
        <v>-14725374.294141224</v>
      </c>
      <c r="S1154" s="25">
        <f t="shared" ca="1" si="1047"/>
        <v>-25892255.806526057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-11221339.324324509</v>
      </c>
      <c r="R1155" s="25">
        <f t="array" aca="1" ref="R1155" ca="1">INDEX('Lorri 401b'!L:L,MATCH('Retirement Calculator'!A1155,'Lorri 401b'!N:N,0),0)</f>
        <v>-14807182.078944992</v>
      </c>
      <c r="S1155" s="25">
        <f t="shared" ca="1" si="1047"/>
        <v>-26028521.4032695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-11276024.043813931</v>
      </c>
      <c r="R1156" s="25">
        <f t="array" aca="1" ref="R1156" ca="1">INDEX('Lorri 401b'!L:L,MATCH('Retirement Calculator'!A1156,'Lorri 401b'!N:N,0),0)</f>
        <v>-14889330.729518777</v>
      </c>
      <c r="S1156" s="25">
        <f t="shared" ca="1" si="1047"/>
        <v>-26165354.773332708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-11330936.616301225</v>
      </c>
      <c r="R1157" s="25">
        <f t="array" aca="1" ref="R1157" ca="1">INDEX('Lorri 401b'!L:L,MATCH('Retirement Calculator'!A1157,'Lorri 401b'!N:N,0),0)</f>
        <v>-14971821.666136619</v>
      </c>
      <c r="S1157" s="25">
        <f t="shared" ca="1" si="1047"/>
        <v>-26302758.282437846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-11386077.991173884</v>
      </c>
      <c r="R1158" s="25">
        <f t="array" aca="1" ref="R1158" ca="1">INDEX('Lorri 401b'!L:L,MATCH('Retirement Calculator'!A1158,'Lorri 401b'!N:N,0),0)</f>
        <v>-15054656.314990368</v>
      </c>
      <c r="S1158" s="25">
        <f t="shared" ca="1" si="1047"/>
        <v>-26440734.30616425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-11441449.121775178</v>
      </c>
      <c r="R1159" s="25">
        <f t="array" aca="1" ref="R1159" ca="1">INDEX('Lorri 401b'!L:L,MATCH('Retirement Calculator'!A1159,'Lorri 401b'!N:N,0),0)</f>
        <v>-15137836.108214341</v>
      </c>
      <c r="S1159" s="25">
        <f t="shared" ca="1" si="1047"/>
        <v>-26579285.229989521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-11497050.965420645</v>
      </c>
      <c r="R1160" s="25">
        <f t="array" aca="1" ref="R1160" ca="1">INDEX('Lorri 401b'!L:L,MATCH('Retirement Calculator'!A1160,'Lorri 401b'!N:N,0),0)</f>
        <v>-15221362.483910082</v>
      </c>
      <c r="S1160" s="25">
        <f t="shared" ca="1" si="1047"/>
        <v>-26718413.449330725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-11552884.483414633</v>
      </c>
      <c r="R1161" s="25">
        <f t="array" aca="1" ref="R1161" ca="1">INDEX('Lorri 401b'!L:L,MATCH('Retirement Calculator'!A1161,'Lorri 401b'!N:N,0),0)</f>
        <v>-15305236.886171222</v>
      </c>
      <c r="S1161" s="25">
        <f t="shared" ca="1" si="1047"/>
        <v>-26858121.369585857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-11608950.641066929</v>
      </c>
      <c r="R1162" s="25">
        <f t="array" aca="1" ref="R1162" ca="1">INDEX('Lorri 401b'!L:L,MATCH('Retirement Calculator'!A1162,'Lorri 401b'!N:N,0),0)</f>
        <v>-15389460.765108449</v>
      </c>
      <c r="S1162" s="25">
        <f t="shared" ca="1" si="1047"/>
        <v>-26998411.406175379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-11665250.407709444</v>
      </c>
      <c r="R1163" s="25">
        <f t="array" aca="1" ref="R1163" ca="1">INDEX('Lorri 401b'!L:L,MATCH('Retirement Calculator'!A1163,'Lorri 401b'!N:N,0),0)</f>
        <v>-15474035.576874582</v>
      </c>
      <c r="S1163" s="25">
        <f t="shared" ca="1" si="1047"/>
        <v>-27139285.984584026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-11721784.756712969</v>
      </c>
      <c r="R1164" s="25">
        <f t="array" aca="1" ref="R1164" ca="1">INDEX('Lorri 401b'!L:L,MATCH('Retirement Calculator'!A1164,'Lorri 401b'!N:N,0),0)</f>
        <v>-15558962.783689739</v>
      </c>
      <c r="S1164" s="25">
        <f t="shared" ca="1" si="1047"/>
        <v>-27280747.54040271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-11778554.665504009</v>
      </c>
      <c r="R1165" s="25">
        <f t="array" aca="1" ref="R1165" ca="1">INDEX('Lorri 401b'!L:L,MATCH('Retirement Calculator'!A1165,'Lorri 401b'!N:N,0),0)</f>
        <v>-15644243.853866627</v>
      </c>
      <c r="S1165" s="25">
        <f t="shared" ca="1" si="1047"/>
        <v>-27422798.519370638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-11835561.115581678</v>
      </c>
      <c r="R1166" s="25">
        <f t="array" aca="1" ref="R1166" ca="1">INDEX('Lorri 401b'!L:L,MATCH('Retirement Calculator'!A1166,'Lorri 401b'!N:N,0),0)</f>
        <v>-15729880.261835918</v>
      </c>
      <c r="S1166" s="25">
        <f t="shared" ca="1" si="1047"/>
        <v>-27565441.377417594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-11892805.092534671</v>
      </c>
      <c r="R1167" s="25">
        <f t="array" aca="1" ref="R1167" ca="1">INDEX('Lorri 401b'!L:L,MATCH('Retirement Calculator'!A1167,'Lorri 401b'!N:N,0),0)</f>
        <v>-15815873.488171747</v>
      </c>
      <c r="S1167" s="25">
        <f t="shared" ca="1" si="1047"/>
        <v>-27708678.580706418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-11950287.586058302</v>
      </c>
      <c r="R1168" s="25">
        <f t="array" aca="1" ref="R1168" ca="1">INDEX('Lorri 401b'!L:L,MATCH('Retirement Calculator'!A1168,'Lorri 401b'!N:N,0),0)</f>
        <v>-15902225.01961731</v>
      </c>
      <c r="S1168" s="25">
        <f t="shared" ca="1" si="1047"/>
        <v>-27852512.605675612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-12008009.589971613</v>
      </c>
      <c r="R1169" s="25">
        <f t="array" aca="1" ref="R1169" ca="1">INDEX('Lorri 401b'!L:L,MATCH('Retirement Calculator'!A1169,'Lorri 401b'!N:N,0),0)</f>
        <v>-15988936.349110562</v>
      </c>
      <c r="S1169" s="25">
        <f t="shared" ca="1" si="1047"/>
        <v>-27996945.939082175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-12065972.102234565</v>
      </c>
      <c r="R1170" s="25">
        <f t="array" aca="1" ref="R1170" ca="1">INDEX('Lorri 401b'!L:L,MATCH('Retirement Calculator'!A1170,'Lorri 401b'!N:N,0),0)</f>
        <v>-16076008.975810036</v>
      </c>
      <c r="S1170" s="25">
        <f t="shared" ca="1" si="1047"/>
        <v>-28141981.078044601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-12124176.124965278</v>
      </c>
      <c r="R1171" s="25">
        <f t="array" aca="1" ref="R1171" ca="1">INDEX('Lorri 401b'!L:L,MATCH('Retirement Calculator'!A1171,'Lorri 401b'!N:N,0),0)</f>
        <v>-16163444.405120758</v>
      </c>
      <c r="S1171" s="25">
        <f t="shared" ca="1" si="1047"/>
        <v>-28287620.530086037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C1" workbookViewId="0">
      <pane ySplit="6" topLeftCell="A53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15.947945205479453</v>
      </c>
      <c r="R1" s="400"/>
      <c r="S1" s="400"/>
      <c r="T1" s="400"/>
      <c r="U1" s="400"/>
      <c r="V1" s="401">
        <f ca="1">(TODAY()-B16)/365</f>
        <v>16.443835616438356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18.698630136986303</v>
      </c>
      <c r="B2" s="338">
        <v>39356</v>
      </c>
      <c r="C2" s="338">
        <f ca="1">TODAY()</f>
        <v>46181</v>
      </c>
      <c r="D2" s="399">
        <f>-(SUM(D7:D80))</f>
        <v>-435224.27000000008</v>
      </c>
      <c r="E2" s="399">
        <f>(H82+L82+Q82+V82)*-1</f>
        <v>1102507.8400000001</v>
      </c>
      <c r="F2" s="285">
        <f ca="1">D4</f>
        <v>0.11445389389991761</v>
      </c>
      <c r="G2" s="402">
        <f ca="1">(72/(F2*100))</f>
        <v>6.2907427215153771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0.11445389389991761</v>
      </c>
      <c r="E4" s="400"/>
      <c r="F4" s="296"/>
      <c r="G4" s="296"/>
      <c r="H4" s="296"/>
      <c r="I4" s="400"/>
      <c r="J4" s="296">
        <f ca="1">XIRR(H8:H82,B8:B82)</f>
        <v>0.11447253823280337</v>
      </c>
      <c r="K4" s="296"/>
      <c r="L4" s="296"/>
      <c r="M4" s="296"/>
      <c r="N4" s="400"/>
      <c r="O4" s="296">
        <f ca="1">XIRR(L7:L82,B7:B82)</f>
        <v>0.11147910952568052</v>
      </c>
      <c r="P4" s="296"/>
      <c r="Q4" s="296"/>
      <c r="R4" s="400"/>
      <c r="S4" s="400"/>
      <c r="T4" s="296">
        <f ca="1">XIRR(Q18:Q82,B18:B82)</f>
        <v>0.11540101170539857</v>
      </c>
      <c r="U4" s="296"/>
      <c r="V4" s="296"/>
      <c r="W4" s="296"/>
      <c r="X4" s="400"/>
      <c r="Y4" s="296">
        <f ca="1">XIRR(V16:V82,B16:B82)</f>
        <v>0.11600968241691589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46179</v>
      </c>
      <c r="D81" s="399">
        <f t="shared" si="1"/>
        <v>7047.91</v>
      </c>
      <c r="E81" s="341">
        <f t="shared" ref="E81:F81" si="86">I81+N81+S81+X81</f>
        <v>130909.63</v>
      </c>
      <c r="F81" s="341">
        <f t="shared" si="86"/>
        <v>1102507.8400000001</v>
      </c>
      <c r="G81" s="285">
        <f t="shared" si="4"/>
        <v>0.13522552085382325</v>
      </c>
      <c r="H81" s="408">
        <v>1603.84</v>
      </c>
      <c r="I81" s="408">
        <v>47004.77</v>
      </c>
      <c r="J81" s="408">
        <f t="shared" si="9"/>
        <v>426120.88</v>
      </c>
      <c r="K81" s="412">
        <f t="shared" si="5"/>
        <v>0.12424796965717835</v>
      </c>
      <c r="L81" s="409">
        <v>122.16</v>
      </c>
      <c r="M81" s="409">
        <v>0</v>
      </c>
      <c r="N81" s="409">
        <v>15251.69</v>
      </c>
      <c r="O81" s="409">
        <f t="shared" si="81"/>
        <v>136720.39999999997</v>
      </c>
      <c r="P81" s="413">
        <f t="shared" si="7"/>
        <v>0.12562381787701485</v>
      </c>
      <c r="Q81" s="408">
        <v>3547.92</v>
      </c>
      <c r="R81" s="408">
        <v>-4.75</v>
      </c>
      <c r="S81" s="408">
        <v>53768.15</v>
      </c>
      <c r="T81" s="408">
        <f t="shared" si="21"/>
        <v>413233.74999999994</v>
      </c>
      <c r="U81" s="412">
        <f t="shared" si="22"/>
        <v>0.15031784357678313</v>
      </c>
      <c r="V81" s="409">
        <v>1773.99</v>
      </c>
      <c r="W81" s="409">
        <v>-4.75</v>
      </c>
      <c r="X81" s="409">
        <v>14885.02</v>
      </c>
      <c r="Y81" s="409">
        <f t="shared" si="17"/>
        <v>126432.81000000006</v>
      </c>
      <c r="Z81" s="413">
        <f t="shared" si="18"/>
        <v>0.13450455604768399</v>
      </c>
    </row>
    <row r="82" spans="1:26" ht="11.25" customHeight="1" x14ac:dyDescent="0.3">
      <c r="A82" s="424"/>
      <c r="B82" s="411">
        <f ca="1">TODAY()</f>
        <v>46181</v>
      </c>
      <c r="C82" s="425"/>
      <c r="D82" s="426">
        <f>-F81</f>
        <v>-1102507.8400000001</v>
      </c>
      <c r="E82" s="426"/>
      <c r="F82" s="426"/>
      <c r="G82" s="426"/>
      <c r="H82" s="426">
        <f>-J81</f>
        <v>-426120.88</v>
      </c>
      <c r="I82" s="427"/>
      <c r="J82" s="426"/>
      <c r="K82" s="426"/>
      <c r="L82" s="426">
        <f>-O81</f>
        <v>-136720.39999999997</v>
      </c>
      <c r="M82" s="426"/>
      <c r="N82" s="427"/>
      <c r="O82" s="426"/>
      <c r="P82" s="426"/>
      <c r="Q82" s="426">
        <f>-T81</f>
        <v>-413233.74999999994</v>
      </c>
      <c r="R82" s="426"/>
      <c r="S82" s="426"/>
      <c r="T82" s="426"/>
      <c r="U82" s="426"/>
      <c r="V82" s="426">
        <f>-Y81</f>
        <v>-126432.81000000006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5.6960667872769086E-2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3.294651422775665E-2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46181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13.982203969883642</v>
      </c>
      <c r="D3" s="429" t="s">
        <v>633</v>
      </c>
      <c r="E3" s="441">
        <f ca="1">'TSP-401K'!J4</f>
        <v>0.11447253823280337</v>
      </c>
      <c r="F3" s="429" t="s">
        <v>633</v>
      </c>
      <c r="G3" s="441">
        <f ca="1">'TSP-401K'!O4</f>
        <v>0.11147910952568052</v>
      </c>
      <c r="H3" s="429" t="s">
        <v>633</v>
      </c>
      <c r="I3" s="441">
        <f ca="1">'TSP-401K'!T4</f>
        <v>0.11540101170539857</v>
      </c>
      <c r="J3" s="429" t="s">
        <v>633</v>
      </c>
      <c r="K3" s="441">
        <f ca="1">'TSP-401K'!Y4</f>
        <v>0.11600968241691589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13.982203969883642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1102507.8400000001</v>
      </c>
      <c r="D6" s="429" t="s">
        <v>637</v>
      </c>
      <c r="E6" s="445">
        <f>'TSP-401K'!H82*-1</f>
        <v>426120.88</v>
      </c>
      <c r="F6" s="429" t="s">
        <v>637</v>
      </c>
      <c r="G6" s="445">
        <f>'TSP-401K'!L82*-1</f>
        <v>136720.39999999997</v>
      </c>
      <c r="H6" s="429" t="s">
        <v>637</v>
      </c>
      <c r="I6" s="445">
        <f>'TSP-401K'!Q82*-1</f>
        <v>413233.74999999994</v>
      </c>
      <c r="J6" s="429" t="s">
        <v>637</v>
      </c>
      <c r="K6" s="445">
        <f>'TSP-401K'!V82*-1</f>
        <v>126432.81000000006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6753993.3148088418</v>
      </c>
      <c r="D8" s="429" t="s">
        <v>639</v>
      </c>
      <c r="E8" s="445">
        <f ca="1">FV(E3/26,C3*26,-(E2*0.1)/26,-E6,1)</f>
        <v>2464663.5309538776</v>
      </c>
      <c r="F8" s="429" t="s">
        <v>639</v>
      </c>
      <c r="G8" s="445">
        <f ca="1">FV(G3/12,12*C3,-(G2*0.1)/12,-G6,1)</f>
        <v>705740.55177479482</v>
      </c>
      <c r="H8" s="429" t="s">
        <v>639</v>
      </c>
      <c r="I8" s="445">
        <f ca="1">FV(I3/24,C5*24,-(I2*0.1)/24,-I6,1)</f>
        <v>2632839.5720354673</v>
      </c>
      <c r="J8" s="429" t="s">
        <v>639</v>
      </c>
      <c r="K8" s="445">
        <f ca="1">FV(K3/24,C5*24,-(K2*0.055)/24,-K6,1)</f>
        <v>950749.660044702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3170404.0827286723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56.75</v>
      </c>
      <c r="C4" s="463">
        <f ca="1">(SUMIFS(H:H,I:I,"&gt;0",L:L,"&lt;0"))</f>
        <v>681</v>
      </c>
      <c r="D4" s="456">
        <f t="array" aca="1" ref="D4" ca="1">INDEX(N:N,MATCH(C4,H:H,0),0)</f>
        <v>71987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3170404.0827286723</v>
      </c>
      <c r="C8" s="447">
        <f t="shared" ref="C8:C136" si="0">SUMIF(G:G,A8,J:J)</f>
        <v>377513.19893278764</v>
      </c>
      <c r="D8" s="447">
        <f ca="1">SUMIF(G:G,1,K:K)</f>
        <v>151821.72989000072</v>
      </c>
      <c r="E8" s="447">
        <f t="shared" ref="E8:E136" ca="1" si="1">B8-C8+D8</f>
        <v>2944712.613685885</v>
      </c>
      <c r="F8" s="431"/>
      <c r="G8" s="459">
        <v>1</v>
      </c>
      <c r="H8" s="459">
        <v>1</v>
      </c>
      <c r="I8" s="444">
        <f ca="1">B1</f>
        <v>3170404.0827286723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13078.936039517806</v>
      </c>
      <c r="L8" s="444">
        <f t="shared" ref="L8:L262" ca="1" si="3">I8-J8+K8</f>
        <v>3152023.5855237911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2944712.613685885</v>
      </c>
      <c r="C9" s="447">
        <f t="shared" si="0"/>
        <v>377513.19893278764</v>
      </c>
      <c r="D9" s="447">
        <f ca="1">SUMIF(G:G,2,K:K)</f>
        <v>140274.92599805538</v>
      </c>
      <c r="E9" s="447">
        <f t="shared" ca="1" si="1"/>
        <v>2707474.3407511525</v>
      </c>
      <c r="F9" s="431"/>
      <c r="G9" s="459">
        <v>1</v>
      </c>
      <c r="H9" s="459">
        <v>2</v>
      </c>
      <c r="I9" s="444">
        <f t="shared" ref="I9:I263" ca="1" si="5">L8</f>
        <v>3152023.5855237911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13002.350634497468</v>
      </c>
      <c r="L9" s="444">
        <f t="shared" ca="1" si="3"/>
        <v>3133566.5029138899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2707474.3407511525</v>
      </c>
      <c r="C10" s="447">
        <f t="shared" si="0"/>
        <v>377513.19893278764</v>
      </c>
      <c r="D10" s="447">
        <f ca="1">SUMIF(G:G,3,K:K)</f>
        <v>128137.36570452999</v>
      </c>
      <c r="E10" s="447">
        <f t="shared" ca="1" si="1"/>
        <v>2458098.507522895</v>
      </c>
      <c r="F10" s="431"/>
      <c r="G10" s="459">
        <v>1</v>
      </c>
      <c r="H10" s="459">
        <v>3</v>
      </c>
      <c r="I10" s="444">
        <f t="shared" ca="1" si="5"/>
        <v>3133566.5029138899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12925.44612362288</v>
      </c>
      <c r="L10" s="444">
        <f t="shared" ca="1" si="3"/>
        <v>3115032.515793114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2458098.507522895</v>
      </c>
      <c r="C11" s="447">
        <f t="shared" si="0"/>
        <v>372857.19893278764</v>
      </c>
      <c r="D11" s="447">
        <f ca="1">SUMIF(G:G,4,K:K)</f>
        <v>115447.19828812929</v>
      </c>
      <c r="E11" s="447">
        <f t="shared" ca="1" si="1"/>
        <v>2200688.5068782368</v>
      </c>
      <c r="F11" s="431"/>
      <c r="G11" s="459">
        <v>1</v>
      </c>
      <c r="H11" s="459">
        <v>4</v>
      </c>
      <c r="I11" s="444">
        <f t="shared" ca="1" si="5"/>
        <v>3115032.515793114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12848.221177286314</v>
      </c>
      <c r="L11" s="444">
        <f t="shared" ca="1" si="3"/>
        <v>3096421.3037260016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2200688.5068782368</v>
      </c>
      <c r="C12" s="447">
        <f t="shared" si="0"/>
        <v>368201.19893278764</v>
      </c>
      <c r="D12" s="447">
        <f ca="1">SUMIF(G:G,5,K:K)</f>
        <v>102465.33411826525</v>
      </c>
      <c r="E12" s="447">
        <f t="shared" ca="1" si="1"/>
        <v>1934952.6420637143</v>
      </c>
      <c r="F12" s="431"/>
      <c r="G12" s="459">
        <v>1</v>
      </c>
      <c r="H12" s="459">
        <v>5</v>
      </c>
      <c r="I12" s="444">
        <f t="shared" ca="1" si="5"/>
        <v>3096421.3037260016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12770.674460340011</v>
      </c>
      <c r="L12" s="444">
        <f t="shared" ca="1" si="3"/>
        <v>3077732.5449419427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1934952.6420637143</v>
      </c>
      <c r="C13" s="447">
        <f t="shared" si="0"/>
        <v>257645.72060989373</v>
      </c>
      <c r="D13" s="447">
        <f ca="1">SUMIF(G:G,6,K:K)</f>
        <v>90259.427914008033</v>
      </c>
      <c r="E13" s="447">
        <f t="shared" ca="1" si="1"/>
        <v>1767566.3493678286</v>
      </c>
      <c r="F13" s="431"/>
      <c r="G13" s="459">
        <v>1</v>
      </c>
      <c r="H13" s="459">
        <v>6</v>
      </c>
      <c r="I13" s="444">
        <f t="shared" ca="1" si="5"/>
        <v>3077732.5449419427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12692.804632073099</v>
      </c>
      <c r="L13" s="444">
        <f t="shared" ca="1" si="3"/>
        <v>3058965.9163296171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1767566.3493678286</v>
      </c>
      <c r="C14" s="447">
        <f t="shared" si="0"/>
        <v>102868.05095784225</v>
      </c>
      <c r="D14" s="447">
        <f ca="1">SUMIF(G:G,7,K:K)</f>
        <v>87603.028595560027</v>
      </c>
      <c r="E14" s="447">
        <f t="shared" ca="1" si="1"/>
        <v>1752301.3270055463</v>
      </c>
      <c r="F14" s="431"/>
      <c r="G14" s="459">
        <v>1</v>
      </c>
      <c r="H14" s="459">
        <v>7</v>
      </c>
      <c r="I14" s="444">
        <f t="shared" ca="1" si="5"/>
        <v>3058965.9163296171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12614.61034618841</v>
      </c>
      <c r="L14" s="444">
        <f t="shared" ca="1" si="3"/>
        <v>3040121.0934314067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1752301.3270055463</v>
      </c>
      <c r="C15" s="447">
        <f t="shared" si="0"/>
        <v>102868.05095784225</v>
      </c>
      <c r="D15" s="447">
        <f ca="1">SUMIF(G:G,8,K:K)</f>
        <v>86822.041080298644</v>
      </c>
      <c r="E15" s="447">
        <f t="shared" ca="1" si="1"/>
        <v>1736255.3171280026</v>
      </c>
      <c r="F15" s="431"/>
      <c r="G15" s="459">
        <v>1</v>
      </c>
      <c r="H15" s="459">
        <v>8</v>
      </c>
      <c r="I15" s="444">
        <f t="shared" ca="1" si="5"/>
        <v>3040121.0934314067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12536.0902507792</v>
      </c>
      <c r="L15" s="444">
        <f t="shared" ca="1" si="3"/>
        <v>3021197.7504377873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1736255.3171280026</v>
      </c>
      <c r="C16" s="447">
        <f t="shared" si="0"/>
        <v>95430.955357842235</v>
      </c>
      <c r="D16" s="447">
        <f ca="1">SUMIF(G:G,9,K:K)</f>
        <v>86189.63084787385</v>
      </c>
      <c r="E16" s="447">
        <f t="shared" ca="1" si="1"/>
        <v>1727013.9926180344</v>
      </c>
      <c r="F16" s="431"/>
      <c r="G16" s="459">
        <v>1</v>
      </c>
      <c r="H16" s="459">
        <v>9</v>
      </c>
      <c r="I16" s="444">
        <f t="shared" ca="1" si="5"/>
        <v>3021197.7504377873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12457.242988305785</v>
      </c>
      <c r="L16" s="444">
        <f t="shared" ca="1" si="3"/>
        <v>3002195.5601816941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1727013.9926180344</v>
      </c>
      <c r="C17" s="447">
        <f t="shared" si="0"/>
        <v>94754.855757842233</v>
      </c>
      <c r="D17" s="447">
        <f ca="1">SUMIF(G:G,10,K:K)</f>
        <v>85751.417685695924</v>
      </c>
      <c r="E17" s="447">
        <f t="shared" ca="1" si="1"/>
        <v>1718010.554545888</v>
      </c>
      <c r="F17" s="431"/>
      <c r="G17" s="459">
        <v>1</v>
      </c>
      <c r="H17" s="459">
        <v>10</v>
      </c>
      <c r="I17" s="444">
        <f t="shared" ca="1" si="5"/>
        <v>3002195.5601816941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12378.067195572065</v>
      </c>
      <c r="L17" s="444">
        <f t="shared" ca="1" si="3"/>
        <v>2983114.1941328673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1718010.554545888</v>
      </c>
      <c r="C18" s="447">
        <f t="shared" si="0"/>
        <v>94754.855757842233</v>
      </c>
      <c r="D18" s="447">
        <f ca="1">SUMIF(G:G,11,K:K)</f>
        <v>85290.784706464241</v>
      </c>
      <c r="E18" s="447">
        <f t="shared" ca="1" si="1"/>
        <v>1708546.4834945099</v>
      </c>
      <c r="F18" s="431"/>
      <c r="G18" s="459">
        <v>1</v>
      </c>
      <c r="H18" s="459">
        <v>11</v>
      </c>
      <c r="I18" s="444">
        <f t="shared" ca="1" si="5"/>
        <v>2983114.1941328673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12298.561503701952</v>
      </c>
      <c r="L18" s="444">
        <f t="shared" ca="1" si="3"/>
        <v>2963953.3223921703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1708546.4834945099</v>
      </c>
      <c r="C19" s="447">
        <f t="shared" si="0"/>
        <v>94754.855757842233</v>
      </c>
      <c r="D19" s="447">
        <f ca="1">SUMIF(G:G,12,K:K)</f>
        <v>84806.584869788159</v>
      </c>
      <c r="E19" s="447">
        <f t="shared" ca="1" si="1"/>
        <v>1698598.2126064559</v>
      </c>
      <c r="F19" s="431"/>
      <c r="G19" s="459">
        <v>1</v>
      </c>
      <c r="H19" s="459">
        <v>12</v>
      </c>
      <c r="I19" s="444">
        <f t="shared" ca="1" si="5"/>
        <v>2963953.3223921703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12218.724538115715</v>
      </c>
      <c r="L19" s="444">
        <f t="shared" ca="1" si="3"/>
        <v>2944712.6136858873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1698598.2126064559</v>
      </c>
      <c r="C20" s="447">
        <f t="shared" si="0"/>
        <v>94754.855757842233</v>
      </c>
      <c r="D20" s="447">
        <f ca="1">SUMIF(G:G,13,K:K)</f>
        <v>84297.612450513683</v>
      </c>
      <c r="E20" s="447">
        <f t="shared" ca="1" si="1"/>
        <v>1688140.9692991273</v>
      </c>
      <c r="F20" s="431"/>
      <c r="G20" s="459">
        <v>2</v>
      </c>
      <c r="H20" s="459">
        <v>13</v>
      </c>
      <c r="I20" s="444">
        <f t="shared" ca="1" si="5"/>
        <v>2944712.6136858873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12138.554918506203</v>
      </c>
      <c r="L20" s="444">
        <f t="shared" ca="1" si="3"/>
        <v>2925391.7353599947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1688140.9692991273</v>
      </c>
      <c r="C21" s="447">
        <f t="shared" si="0"/>
        <v>94754.855757842233</v>
      </c>
      <c r="D21" s="447">
        <f ca="1">SUMIF(G:G,14,K:K)</f>
        <v>83762.600036299656</v>
      </c>
      <c r="E21" s="447">
        <f t="shared" ca="1" si="1"/>
        <v>1677148.7135775846</v>
      </c>
      <c r="F21" s="431"/>
      <c r="G21" s="459">
        <v>2</v>
      </c>
      <c r="H21" s="459">
        <v>14</v>
      </c>
      <c r="I21" s="444">
        <f t="shared" ca="1" si="5"/>
        <v>2925391.7353599947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12058.051258814983</v>
      </c>
      <c r="L21" s="444">
        <f t="shared" ca="1" si="3"/>
        <v>2905990.3533744109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1677148.7135775846</v>
      </c>
      <c r="C22" s="447">
        <f t="shared" si="0"/>
        <v>94754.855757842233</v>
      </c>
      <c r="D22" s="447">
        <f ca="1">SUMIF(G:G,15,K:K)</f>
        <v>83200.21537158417</v>
      </c>
      <c r="E22" s="447">
        <f t="shared" ca="1" si="1"/>
        <v>1665594.0731913266</v>
      </c>
      <c r="F22" s="431"/>
      <c r="G22" s="459">
        <v>2</v>
      </c>
      <c r="H22" s="459">
        <v>15</v>
      </c>
      <c r="I22" s="444">
        <f t="shared" ca="1" si="5"/>
        <v>2905990.3533744109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11977.212167208383</v>
      </c>
      <c r="L22" s="444">
        <f t="shared" ca="1" si="3"/>
        <v>2886508.1322972206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1665594.0731913266</v>
      </c>
      <c r="C23" s="447">
        <f t="shared" si="0"/>
        <v>94754.855757842233</v>
      </c>
      <c r="D23" s="447">
        <f ca="1">SUMIF(G:G,16,K:K)</f>
        <v>82609.058040082251</v>
      </c>
      <c r="E23" s="447">
        <f t="shared" ca="1" si="1"/>
        <v>1653448.2754735665</v>
      </c>
      <c r="F23" s="431"/>
      <c r="G23" s="459">
        <v>2</v>
      </c>
      <c r="H23" s="459">
        <v>16</v>
      </c>
      <c r="I23" s="444">
        <f t="shared" ca="1" si="5"/>
        <v>2886508.1322972206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11896.036246053423</v>
      </c>
      <c r="L23" s="444">
        <f t="shared" ca="1" si="3"/>
        <v>2866944.7352988753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1653448.2754735665</v>
      </c>
      <c r="C24" s="447">
        <f t="shared" si="0"/>
        <v>94754.855757842233</v>
      </c>
      <c r="D24" s="447">
        <f ca="1">SUMIF(G:G,17,K:K)</f>
        <v>81987.655977553994</v>
      </c>
      <c r="E24" s="447">
        <f t="shared" ca="1" si="1"/>
        <v>1640681.0756932781</v>
      </c>
      <c r="F24" s="431"/>
      <c r="G24" s="459">
        <v>2</v>
      </c>
      <c r="H24" s="459">
        <v>17</v>
      </c>
      <c r="I24" s="444">
        <f t="shared" ca="1" si="5"/>
        <v>2866944.7352988753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11814.522091893652</v>
      </c>
      <c r="L24" s="444">
        <f t="shared" ca="1" si="3"/>
        <v>2847299.8241463699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1640681.0756932781</v>
      </c>
      <c r="C25" s="447">
        <f t="shared" si="0"/>
        <v>94754.855757842233</v>
      </c>
      <c r="D25" s="447">
        <f ca="1">SUMIF(G:G,18,K:K)</f>
        <v>81334.461806159175</v>
      </c>
      <c r="E25" s="447">
        <f t="shared" ca="1" si="1"/>
        <v>1627260.681741595</v>
      </c>
      <c r="F25" s="431"/>
      <c r="G25" s="459">
        <v>2</v>
      </c>
      <c r="H25" s="459">
        <v>18</v>
      </c>
      <c r="I25" s="444">
        <f t="shared" ca="1" si="5"/>
        <v>2847299.8241463699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11732.668295424879</v>
      </c>
      <c r="L25" s="444">
        <f t="shared" ca="1" si="3"/>
        <v>2827573.059197396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1627260.681741595</v>
      </c>
      <c r="C26" s="447">
        <f t="shared" si="0"/>
        <v>94754.855757842233</v>
      </c>
      <c r="D26" s="447">
        <f ca="1">SUMIF(G:G,19,K:K)</f>
        <v>80647.848981270523</v>
      </c>
      <c r="E26" s="447">
        <f t="shared" ca="1" si="1"/>
        <v>1613153.6749650233</v>
      </c>
      <c r="F26" s="431"/>
      <c r="G26" s="459">
        <v>2</v>
      </c>
      <c r="H26" s="459">
        <v>19</v>
      </c>
      <c r="I26" s="444">
        <f t="shared" ca="1" si="5"/>
        <v>2827573.059197396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11650.473441470822</v>
      </c>
      <c r="L26" s="444">
        <f t="shared" ca="1" si="3"/>
        <v>2807764.0993944681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1613153.6749650233</v>
      </c>
      <c r="C27" s="447">
        <f t="shared" si="0"/>
        <v>94754.855757842233</v>
      </c>
      <c r="D27" s="447">
        <f ca="1">SUMIF(G:G,20,K:K)</f>
        <v>79926.107741150612</v>
      </c>
      <c r="E27" s="447">
        <f t="shared" ca="1" si="1"/>
        <v>1598324.9269483315</v>
      </c>
      <c r="F27" s="431"/>
      <c r="G27" s="459">
        <v>2</v>
      </c>
      <c r="H27" s="459">
        <v>20</v>
      </c>
      <c r="I27" s="444">
        <f t="shared" ca="1" si="5"/>
        <v>2807764.0993944681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11567.936108958622</v>
      </c>
      <c r="L27" s="444">
        <f t="shared" ca="1" si="3"/>
        <v>2787872.6022590278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1598324.9269483315</v>
      </c>
      <c r="C28" s="447">
        <f t="shared" si="0"/>
        <v>94754.855757842233</v>
      </c>
      <c r="D28" s="447">
        <f ca="1">SUMIF(G:G,21,K:K)</f>
        <v>79167.440849406645</v>
      </c>
      <c r="E28" s="447">
        <f t="shared" ca="1" si="1"/>
        <v>1582737.5120398959</v>
      </c>
      <c r="F28" s="431"/>
      <c r="G28" s="459">
        <v>2</v>
      </c>
      <c r="H28" s="459">
        <v>21</v>
      </c>
      <c r="I28" s="444">
        <f t="shared" ca="1" si="5"/>
        <v>2787872.6022590278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11485.054870894288</v>
      </c>
      <c r="L28" s="444">
        <f t="shared" ca="1" si="3"/>
        <v>2767898.2238855232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1582737.5120398959</v>
      </c>
      <c r="C29" s="447">
        <f t="shared" si="0"/>
        <v>94754.855757842233</v>
      </c>
      <c r="D29" s="447">
        <f ca="1">SUMIF(G:G,22,K:K)</f>
        <v>78369.959119621053</v>
      </c>
      <c r="E29" s="447">
        <f t="shared" ca="1" si="1"/>
        <v>1566352.6154016745</v>
      </c>
      <c r="F29" s="431"/>
      <c r="G29" s="459">
        <v>2</v>
      </c>
      <c r="H29" s="459">
        <v>22</v>
      </c>
      <c r="I29" s="444">
        <f t="shared" ca="1" si="5"/>
        <v>2767898.2238855232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11401.828294338018</v>
      </c>
      <c r="L29" s="444">
        <f t="shared" ca="1" si="3"/>
        <v>2747840.6189354626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1566352.6154016745</v>
      </c>
      <c r="C30" s="447">
        <f t="shared" si="0"/>
        <v>94754.855757842233</v>
      </c>
      <c r="D30" s="447">
        <f ca="1">SUMIF(G:G,23,K:K)</f>
        <v>77531.676711013599</v>
      </c>
      <c r="E30" s="447">
        <f t="shared" ca="1" si="1"/>
        <v>1549129.4363548458</v>
      </c>
      <c r="F30" s="431"/>
      <c r="G30" s="459">
        <v>2</v>
      </c>
      <c r="H30" s="459">
        <v>23</v>
      </c>
      <c r="I30" s="444">
        <f t="shared" ca="1" si="5"/>
        <v>2747840.6189354626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11318.254940379433</v>
      </c>
      <c r="L30" s="444">
        <f t="shared" ca="1" si="3"/>
        <v>2727699.4406314432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1549129.4363548458</v>
      </c>
      <c r="C31" s="447">
        <f t="shared" si="0"/>
        <v>94754.855757842233</v>
      </c>
      <c r="D31" s="447">
        <f ca="1">SUMIF(G:G,24,K:K)</f>
        <v>76650.506183420919</v>
      </c>
      <c r="E31" s="447">
        <f t="shared" ca="1" si="1"/>
        <v>1531025.0867804245</v>
      </c>
      <c r="F31" s="431"/>
      <c r="G31" s="459">
        <v>2</v>
      </c>
      <c r="H31" s="459">
        <v>24</v>
      </c>
      <c r="I31" s="444">
        <f t="shared" ca="1" si="5"/>
        <v>2727699.4406314432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11234.333364112685</v>
      </c>
      <c r="L31" s="444">
        <f t="shared" ca="1" si="3"/>
        <v>2707474.3407511571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1531025.0867804245</v>
      </c>
      <c r="C32" s="447">
        <f t="shared" si="0"/>
        <v>94754.855757842233</v>
      </c>
      <c r="D32" s="447">
        <f ca="1">SUMIF(G:G,25,K:K)</f>
        <v>75724.253299279124</v>
      </c>
      <c r="E32" s="447">
        <f t="shared" ca="1" si="1"/>
        <v>1511994.4843218613</v>
      </c>
      <c r="F32" s="431"/>
      <c r="G32" s="459">
        <v>3</v>
      </c>
      <c r="H32" s="459">
        <v>25</v>
      </c>
      <c r="I32" s="444">
        <f t="shared" ca="1" si="5"/>
        <v>2707474.3407511571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11150.062114611494</v>
      </c>
      <c r="L32" s="444">
        <f t="shared" ca="1" si="3"/>
        <v>2687164.9696213696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1511994.4843218613</v>
      </c>
      <c r="C33" s="447">
        <f t="shared" si="0"/>
        <v>94754.855757842233</v>
      </c>
      <c r="D33" s="447">
        <f ca="1">SUMIF(G:G,26,K:K)</f>
        <v>74750.611559666228</v>
      </c>
      <c r="E33" s="447">
        <f t="shared" ca="1" si="1"/>
        <v>1491990.2401236852</v>
      </c>
      <c r="F33" s="431"/>
      <c r="G33" s="459">
        <v>3</v>
      </c>
      <c r="H33" s="459">
        <v>26</v>
      </c>
      <c r="I33" s="444">
        <f t="shared" ca="1" si="5"/>
        <v>2687164.9696213696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11065.439734904045</v>
      </c>
      <c r="L33" s="444">
        <f t="shared" ca="1" si="3"/>
        <v>2666770.9761118749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1491990.2401236852</v>
      </c>
      <c r="C34" s="447">
        <f t="shared" si="0"/>
        <v>94754.855757842233</v>
      </c>
      <c r="D34" s="447">
        <f ca="1">SUMIF(G:G,27,K:K)</f>
        <v>73727.15646079788</v>
      </c>
      <c r="E34" s="447">
        <f t="shared" ca="1" si="1"/>
        <v>1470962.5408266408</v>
      </c>
      <c r="F34" s="431"/>
      <c r="G34" s="459">
        <v>3</v>
      </c>
      <c r="H34" s="459">
        <v>27</v>
      </c>
      <c r="I34" s="444">
        <f t="shared" ca="1" si="5"/>
        <v>2666770.9761118749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10980.464761947816</v>
      </c>
      <c r="L34" s="444">
        <f t="shared" ca="1" si="3"/>
        <v>2646292.0076294239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1470962.5408266408</v>
      </c>
      <c r="C35" s="447">
        <f t="shared" si="0"/>
        <v>94754.855757842233</v>
      </c>
      <c r="D35" s="447">
        <f ca="1">SUMIF(G:G,28,K:K)</f>
        <v>72651.339456674672</v>
      </c>
      <c r="E35" s="447">
        <f t="shared" ca="1" si="1"/>
        <v>1448859.0245254731</v>
      </c>
      <c r="F35" s="431"/>
      <c r="G35" s="459">
        <v>3</v>
      </c>
      <c r="H35" s="459">
        <v>28</v>
      </c>
      <c r="I35" s="444">
        <f t="shared" ca="1" si="5"/>
        <v>2646292.0076294239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10895.135726604271</v>
      </c>
      <c r="L35" s="444">
        <f t="shared" ca="1" si="3"/>
        <v>2625727.7101116292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1448859.0245254731</v>
      </c>
      <c r="C36" s="447">
        <f t="shared" si="0"/>
        <v>94754.855757842233</v>
      </c>
      <c r="D36" s="447">
        <f ca="1">SUMIF(G:G,29,K:K)</f>
        <v>71520.481612847085</v>
      </c>
      <c r="E36" s="447">
        <f t="shared" ca="1" si="1"/>
        <v>1425624.650380478</v>
      </c>
      <c r="F36" s="431"/>
      <c r="G36" s="459">
        <v>3</v>
      </c>
      <c r="H36" s="459">
        <v>29</v>
      </c>
      <c r="I36" s="444">
        <f t="shared" ca="1" si="5"/>
        <v>2625727.7101116292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10809.45115361346</v>
      </c>
      <c r="L36" s="444">
        <f t="shared" ca="1" si="3"/>
        <v>2605077.728020844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1425624.650380478</v>
      </c>
      <c r="C37" s="447">
        <f t="shared" si="0"/>
        <v>94754.855757842233</v>
      </c>
      <c r="D37" s="447">
        <f ca="1">SUMIF(G:G,30,K:K)</f>
        <v>70331.766935494801</v>
      </c>
      <c r="E37" s="447">
        <f t="shared" ca="1" si="1"/>
        <v>1401201.5615581304</v>
      </c>
      <c r="F37" s="431"/>
      <c r="G37" s="459">
        <v>3</v>
      </c>
      <c r="H37" s="459">
        <v>30</v>
      </c>
      <c r="I37" s="444">
        <f t="shared" ca="1" si="5"/>
        <v>2605077.728020844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10723.409561568522</v>
      </c>
      <c r="L37" s="444">
        <f t="shared" ca="1" si="3"/>
        <v>2584341.7043380137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1401201.5615581304</v>
      </c>
      <c r="C38" s="447">
        <f t="shared" si="0"/>
        <v>94754.855757842233</v>
      </c>
      <c r="D38" s="447">
        <f ca="1">SUMIF(G:G,31,K:K)</f>
        <v>69082.235359209328</v>
      </c>
      <c r="E38" s="447">
        <f t="shared" ca="1" si="1"/>
        <v>1375528.9411594975</v>
      </c>
      <c r="F38" s="431"/>
      <c r="G38" s="459">
        <v>3</v>
      </c>
      <c r="H38" s="459">
        <v>31</v>
      </c>
      <c r="I38" s="444">
        <f t="shared" ca="1" si="5"/>
        <v>2584341.7043380137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10637.009462890062</v>
      </c>
      <c r="L38" s="444">
        <f t="shared" ca="1" si="3"/>
        <v>2563519.2805565051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1375528.9411594975</v>
      </c>
      <c r="C39" s="447">
        <f t="shared" si="0"/>
        <v>94754.855757842233</v>
      </c>
      <c r="D39" s="447">
        <f ca="1">SUMIF(G:G,32,K:K)</f>
        <v>67768.775376017948</v>
      </c>
      <c r="E39" s="447">
        <f t="shared" ca="1" si="1"/>
        <v>1348542.8607776731</v>
      </c>
      <c r="F39" s="431"/>
      <c r="G39" s="459">
        <v>3</v>
      </c>
      <c r="H39" s="459">
        <v>32</v>
      </c>
      <c r="I39" s="444">
        <f t="shared" ca="1" si="5"/>
        <v>2563519.2805565051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10550.249363800443</v>
      </c>
      <c r="L39" s="444">
        <f t="shared" ca="1" si="3"/>
        <v>2542610.0966759068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1348542.8607776731</v>
      </c>
      <c r="C40" s="447">
        <f t="shared" si="0"/>
        <v>94754.855757842233</v>
      </c>
      <c r="D40" s="447">
        <f ca="1">SUMIF(G:G,33,K:K)</f>
        <v>66388.116287294775</v>
      </c>
      <c r="E40" s="447">
        <f t="shared" ca="1" si="1"/>
        <v>1320176.1213071255</v>
      </c>
      <c r="F40" s="431"/>
      <c r="G40" s="459">
        <v>3</v>
      </c>
      <c r="H40" s="459">
        <v>33</v>
      </c>
      <c r="I40" s="444">
        <f t="shared" ca="1" si="5"/>
        <v>2542610.0966759068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10463.127764297949</v>
      </c>
      <c r="L40" s="444">
        <f t="shared" ca="1" si="3"/>
        <v>2521613.7911958061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1320176.1213071255</v>
      </c>
      <c r="C41" s="447">
        <f t="shared" si="0"/>
        <v>94754.855757842233</v>
      </c>
      <c r="D41" s="447">
        <f ca="1">SUMIF(G:G,34,K:K)</f>
        <v>64936.820059264879</v>
      </c>
      <c r="E41" s="447">
        <f t="shared" ca="1" si="1"/>
        <v>1290358.085608548</v>
      </c>
      <c r="F41" s="431"/>
      <c r="G41" s="459">
        <v>3</v>
      </c>
      <c r="H41" s="459">
        <v>34</v>
      </c>
      <c r="I41" s="444">
        <f t="shared" ca="1" si="5"/>
        <v>2521613.7911958061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10375.643158130864</v>
      </c>
      <c r="L41" s="444">
        <f t="shared" ca="1" si="3"/>
        <v>2500530.0011095381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1290358.085608548</v>
      </c>
      <c r="C42" s="447">
        <f t="shared" si="0"/>
        <v>94754.855757842233</v>
      </c>
      <c r="D42" s="447">
        <f ca="1">SUMIF(G:G,35,K:K)</f>
        <v>63411.27276182035</v>
      </c>
      <c r="E42" s="447">
        <f t="shared" ca="1" si="1"/>
        <v>1259014.5026125261</v>
      </c>
      <c r="F42" s="431"/>
      <c r="G42" s="459">
        <v>3</v>
      </c>
      <c r="H42" s="459">
        <v>35</v>
      </c>
      <c r="I42" s="444">
        <f t="shared" ca="1" si="5"/>
        <v>2500530.0011095381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10287.794032771413</v>
      </c>
      <c r="L42" s="444">
        <f t="shared" ca="1" si="3"/>
        <v>2479358.3618979109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1259014.5026125261</v>
      </c>
      <c r="C43" s="447">
        <f t="shared" si="0"/>
        <v>94754.855757842233</v>
      </c>
      <c r="D43" s="447">
        <f ca="1">SUMIF(G:G,36,K:K)</f>
        <v>61807.675569330211</v>
      </c>
      <c r="E43" s="447">
        <f t="shared" ca="1" si="1"/>
        <v>1226067.3224240139</v>
      </c>
      <c r="F43" s="431"/>
      <c r="G43" s="459">
        <v>3</v>
      </c>
      <c r="H43" s="459">
        <v>36</v>
      </c>
      <c r="I43" s="444">
        <f t="shared" ca="1" si="5"/>
        <v>2479358.3618979109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10199.578869389634</v>
      </c>
      <c r="L43" s="444">
        <f t="shared" ca="1" si="3"/>
        <v>2458098.507522902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1226067.3224240139</v>
      </c>
      <c r="C44" s="447">
        <f t="shared" si="0"/>
        <v>94754.855757842233</v>
      </c>
      <c r="D44" s="447">
        <f ca="1">SUMIF(G:G,37,K:K)</f>
        <v>60122.035301034462</v>
      </c>
      <c r="E44" s="447">
        <f t="shared" ca="1" si="1"/>
        <v>1191434.5019672061</v>
      </c>
      <c r="F44" s="431"/>
      <c r="G44" s="459">
        <v>4</v>
      </c>
      <c r="H44" s="459">
        <v>37</v>
      </c>
      <c r="I44" s="444">
        <f t="shared" ca="1" si="5"/>
        <v>2458098.507522902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10110.996142827096</v>
      </c>
      <c r="L44" s="444">
        <f t="shared" ca="1" si="3"/>
        <v>2436750.0704213302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1191434.5019672061</v>
      </c>
      <c r="C45" s="447">
        <f t="shared" si="0"/>
        <v>94754.855757842233</v>
      </c>
      <c r="D45" s="447">
        <f ca="1">SUMIF(G:G,38,K:K)</f>
        <v>58350.154477466807</v>
      </c>
      <c r="E45" s="447">
        <f t="shared" ca="1" si="1"/>
        <v>1155029.8006868307</v>
      </c>
      <c r="F45" s="431"/>
      <c r="G45" s="459">
        <v>4</v>
      </c>
      <c r="H45" s="459">
        <v>38</v>
      </c>
      <c r="I45" s="444">
        <f t="shared" ca="1" si="5"/>
        <v>2436750.0704213302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10022.044321570547</v>
      </c>
      <c r="L45" s="444">
        <f t="shared" ca="1" si="3"/>
        <v>2415312.6814985019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1155029.8006868307</v>
      </c>
      <c r="C46" s="447">
        <f t="shared" si="0"/>
        <v>94754.855757842233</v>
      </c>
      <c r="D46" s="447">
        <f ca="1">SUMIF(G:G,39,K:K)</f>
        <v>56487.620868145241</v>
      </c>
      <c r="E46" s="447">
        <f t="shared" ca="1" si="1"/>
        <v>1116762.5657971336</v>
      </c>
      <c r="F46" s="431"/>
      <c r="G46" s="459">
        <v>4</v>
      </c>
      <c r="H46" s="459">
        <v>39</v>
      </c>
      <c r="I46" s="444">
        <f t="shared" ca="1" si="5"/>
        <v>2415312.6814985019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9932.7218677254295</v>
      </c>
      <c r="L46" s="444">
        <f t="shared" ca="1" si="3"/>
        <v>2393785.9701218284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1116762.5657971336</v>
      </c>
      <c r="C47" s="447">
        <f t="shared" si="0"/>
        <v>94754.855757842233</v>
      </c>
      <c r="D47" s="447">
        <f ca="1">SUMIF(G:G,40,K:K)</f>
        <v>54529.796504502236</v>
      </c>
      <c r="E47" s="447">
        <f t="shared" ca="1" si="1"/>
        <v>1076537.5065437937</v>
      </c>
      <c r="F47" s="431"/>
      <c r="G47" s="459">
        <v>4</v>
      </c>
      <c r="H47" s="459">
        <v>40</v>
      </c>
      <c r="I47" s="444">
        <f t="shared" ca="1" si="5"/>
        <v>2393785.9701218284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9843.02723698929</v>
      </c>
      <c r="L47" s="444">
        <f t="shared" ca="1" si="3"/>
        <v>2372169.5641144188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1076537.5065437937</v>
      </c>
      <c r="C48" s="447">
        <f t="shared" si="0"/>
        <v>94754.855757842233</v>
      </c>
      <c r="D48" s="447">
        <f ca="1">SUMIF(G:G,41,K:K)</f>
        <v>52471.806130696139</v>
      </c>
      <c r="E48" s="447">
        <f t="shared" ca="1" si="1"/>
        <v>1034254.4569166476</v>
      </c>
      <c r="F48" s="431"/>
      <c r="G48" s="459">
        <v>4</v>
      </c>
      <c r="H48" s="459">
        <v>41</v>
      </c>
      <c r="I48" s="444">
        <f t="shared" ca="1" si="5"/>
        <v>2372169.5641144188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9752.9588786250824</v>
      </c>
      <c r="L48" s="444">
        <f t="shared" ca="1" si="3"/>
        <v>2350463.0897486452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1034254.4569166476</v>
      </c>
      <c r="C49" s="447">
        <f t="shared" si="0"/>
        <v>94754.855757842233</v>
      </c>
      <c r="D49" s="447">
        <f ca="1">SUMIF(G:G,42,K:K)</f>
        <v>50308.525063543806</v>
      </c>
      <c r="E49" s="447">
        <f t="shared" ca="1" si="1"/>
        <v>989808.12622234924</v>
      </c>
      <c r="F49" s="431"/>
      <c r="G49" s="459">
        <v>4</v>
      </c>
      <c r="H49" s="459">
        <v>42</v>
      </c>
      <c r="I49" s="444">
        <f t="shared" ca="1" si="5"/>
        <v>2350463.0897486452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9662.5152354343591</v>
      </c>
      <c r="L49" s="444">
        <f t="shared" ca="1" si="3"/>
        <v>2328666.1717396807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989808.12622234924</v>
      </c>
      <c r="C50" s="447">
        <f t="shared" si="0"/>
        <v>94754.855757842233</v>
      </c>
      <c r="D50" s="447">
        <f ca="1">SUMIF(G:G,43,K:K)</f>
        <v>48034.566431344341</v>
      </c>
      <c r="E50" s="447">
        <f t="shared" ca="1" si="1"/>
        <v>943087.83689585142</v>
      </c>
      <c r="F50" s="431"/>
      <c r="G50" s="459">
        <v>4</v>
      </c>
      <c r="H50" s="459">
        <v>43</v>
      </c>
      <c r="I50" s="444">
        <f t="shared" ca="1" si="5"/>
        <v>2328666.1717396807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9574.9280770636742</v>
      </c>
      <c r="L50" s="444">
        <f t="shared" ca="1" si="3"/>
        <v>2307557.6665723454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943087.83689585142</v>
      </c>
      <c r="C51" s="447">
        <f t="shared" si="0"/>
        <v>94754.855757842233</v>
      </c>
      <c r="D51" s="447">
        <f ca="1">SUMIF(G:G,44,K:K)</f>
        <v>45644.267759817012</v>
      </c>
      <c r="E51" s="447">
        <f t="shared" ca="1" si="1"/>
        <v>893977.2488978263</v>
      </c>
      <c r="F51" s="431"/>
      <c r="G51" s="459">
        <v>4</v>
      </c>
      <c r="H51" s="459">
        <v>44</v>
      </c>
      <c r="I51" s="444">
        <f t="shared" ca="1" si="5"/>
        <v>2307557.6665723454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9486.975972199778</v>
      </c>
      <c r="L51" s="444">
        <f t="shared" ca="1" si="3"/>
        <v>2286361.2093001464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893977.2488978263</v>
      </c>
      <c r="C52" s="447">
        <f t="shared" si="0"/>
        <v>94754.855757842233</v>
      </c>
      <c r="D52" s="447">
        <f ca="1">SUMIF(G:G,45,K:K)</f>
        <v>43131.67687175014</v>
      </c>
      <c r="E52" s="447">
        <f t="shared" ca="1" si="1"/>
        <v>842354.07001173426</v>
      </c>
      <c r="F52" s="431"/>
      <c r="G52" s="459">
        <v>4</v>
      </c>
      <c r="H52" s="459">
        <v>45</v>
      </c>
      <c r="I52" s="444">
        <f t="shared" ca="1" si="5"/>
        <v>2286361.2093001464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9398.6574002322814</v>
      </c>
      <c r="L52" s="444">
        <f t="shared" ca="1" si="3"/>
        <v>2265076.4334559799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842354.07001173426</v>
      </c>
      <c r="C53" s="447">
        <f t="shared" si="0"/>
        <v>94754.855757842233</v>
      </c>
      <c r="D53" s="447">
        <f ca="1">SUMIF(G:G,46,K:K)</f>
        <v>40490.537065249417</v>
      </c>
      <c r="E53" s="447">
        <f t="shared" ca="1" si="1"/>
        <v>788089.75131914148</v>
      </c>
      <c r="F53" s="431"/>
      <c r="G53" s="459">
        <v>4</v>
      </c>
      <c r="H53" s="459">
        <v>46</v>
      </c>
      <c r="I53" s="444">
        <f t="shared" ca="1" si="5"/>
        <v>2265076.4334559799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9309.9708342149206</v>
      </c>
      <c r="L53" s="444">
        <f t="shared" ca="1" si="3"/>
        <v>2243702.9710457958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788089.75131914148</v>
      </c>
      <c r="C54" s="447">
        <f t="shared" si="0"/>
        <v>94754.855757842233</v>
      </c>
      <c r="D54" s="447">
        <f ca="1">SUMIF(G:G,47,K:K)</f>
        <v>37714.271533677136</v>
      </c>
      <c r="E54" s="447">
        <f t="shared" ca="1" si="1"/>
        <v>731049.16709497641</v>
      </c>
      <c r="F54" s="431"/>
      <c r="G54" s="459">
        <v>4</v>
      </c>
      <c r="H54" s="459">
        <v>47</v>
      </c>
      <c r="I54" s="444">
        <f t="shared" ca="1" si="5"/>
        <v>2243702.9710457958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9220.9147408391545</v>
      </c>
      <c r="L54" s="444">
        <f t="shared" ca="1" si="3"/>
        <v>2222240.4525422361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731049.16709497641</v>
      </c>
      <c r="C55" s="447">
        <f t="shared" si="0"/>
        <v>94754.855757842233</v>
      </c>
      <c r="D55" s="447">
        <f ca="1">SUMIF(G:G,48,K:K)</f>
        <v>34795.966988485969</v>
      </c>
      <c r="E55" s="447">
        <f t="shared" ca="1" si="1"/>
        <v>671090.27832562022</v>
      </c>
      <c r="F55" s="431"/>
      <c r="G55" s="459">
        <v>4</v>
      </c>
      <c r="H55" s="459">
        <v>48</v>
      </c>
      <c r="I55" s="444">
        <f t="shared" ca="1" si="5"/>
        <v>2222240.4525422361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9131.4875804076546</v>
      </c>
      <c r="L55" s="444">
        <f t="shared" ca="1" si="3"/>
        <v>2200688.5068782452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671090.27832562022</v>
      </c>
      <c r="C56" s="447">
        <f t="shared" si="0"/>
        <v>94754.855757842233</v>
      </c>
      <c r="D56" s="447">
        <f ca="1">SUMIF(G:G,49,K:K)</f>
        <v>31728.356444165936</v>
      </c>
      <c r="E56" s="447">
        <f t="shared" ca="1" si="1"/>
        <v>608063.77901194396</v>
      </c>
      <c r="F56" s="431"/>
      <c r="G56" s="459">
        <f>G55+1</f>
        <v>5</v>
      </c>
      <c r="H56" s="459">
        <v>49</v>
      </c>
      <c r="I56" s="444">
        <f t="shared" ca="1" si="5"/>
        <v>2200688.5068782452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9041.6878068076931</v>
      </c>
      <c r="L56" s="444">
        <f t="shared" ca="1" si="3"/>
        <v>2179046.7614406543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608063.77901194396</v>
      </c>
      <c r="C57" s="447">
        <f t="shared" si="0"/>
        <v>94754.855757842233</v>
      </c>
      <c r="D57" s="447">
        <f ca="1">SUMIF(G:G,50,K:K)</f>
        <v>28503.801122436478</v>
      </c>
      <c r="E57" s="447">
        <f t="shared" ca="1" si="1"/>
        <v>541812.72437653819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2179046.7614406543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8951.5138674843984</v>
      </c>
      <c r="L57" s="444">
        <f t="shared" ca="1" si="3"/>
        <v>2157314.8420637399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541812.72437653819</v>
      </c>
      <c r="C58" s="447">
        <f t="shared" si="0"/>
        <v>94754.855757842233</v>
      </c>
      <c r="D58" s="447">
        <f ca="1">SUMIF(G:G,51,K:K)</f>
        <v>25114.271430622706</v>
      </c>
      <c r="E58" s="447">
        <f t="shared" ca="1" si="1"/>
        <v>472172.14004931867</v>
      </c>
      <c r="F58" s="431"/>
      <c r="G58" s="459">
        <f t="shared" si="8"/>
        <v>5</v>
      </c>
      <c r="H58" s="459">
        <v>51</v>
      </c>
      <c r="I58" s="444">
        <f t="shared" ca="1" si="5"/>
        <v>2157314.8420637399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8860.9642034139215</v>
      </c>
      <c r="L58" s="444">
        <f t="shared" ca="1" si="3"/>
        <v>2135492.3730227551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472172.14004931867</v>
      </c>
      <c r="C59" s="447">
        <f t="shared" si="0"/>
        <v>94754.855757842233</v>
      </c>
      <c r="D59" s="447">
        <f ca="1">SUMIF(G:G,52,K:K)</f>
        <v>21551.326966849287</v>
      </c>
      <c r="E59" s="447">
        <f t="shared" ca="1" si="1"/>
        <v>398968.61125832569</v>
      </c>
      <c r="F59" s="431"/>
      <c r="G59" s="459">
        <f t="shared" si="8"/>
        <v>5</v>
      </c>
      <c r="H59" s="459">
        <v>52</v>
      </c>
      <c r="I59" s="444">
        <f t="shared" ca="1" si="5"/>
        <v>2135492.3730227551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8770.0372490764839</v>
      </c>
      <c r="L59" s="444">
        <f t="shared" ca="1" si="3"/>
        <v>2113578.977027433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398968.61125832569</v>
      </c>
      <c r="C60" s="447">
        <f t="shared" si="0"/>
        <v>94754.855757842233</v>
      </c>
      <c r="D60" s="447">
        <f ca="1">SUMIF(G:G,53,K:K)</f>
        <v>17806.095502262</v>
      </c>
      <c r="E60" s="447">
        <f t="shared" ca="1" si="1"/>
        <v>322019.85100274545</v>
      </c>
      <c r="F60" s="431"/>
      <c r="G60" s="459">
        <f t="shared" si="8"/>
        <v>5</v>
      </c>
      <c r="H60" s="459">
        <v>53</v>
      </c>
      <c r="I60" s="444">
        <f t="shared" ca="1" si="5"/>
        <v>2113578.977027433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8678.7314324293075</v>
      </c>
      <c r="L60" s="444">
        <f t="shared" ca="1" si="3"/>
        <v>2091574.2752154632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322019.85100274545</v>
      </c>
      <c r="C61" s="447">
        <f t="shared" si="0"/>
        <v>94754.855757842233</v>
      </c>
      <c r="D61" s="447">
        <f ca="1">SUMIF(G:G,54,K:K)</f>
        <v>13869.250887940039</v>
      </c>
      <c r="E61" s="447">
        <f t="shared" ca="1" si="1"/>
        <v>241134.24613284323</v>
      </c>
      <c r="F61" s="431"/>
      <c r="G61" s="459">
        <f t="shared" si="8"/>
        <v>5</v>
      </c>
      <c r="H61" s="459">
        <v>54</v>
      </c>
      <c r="I61" s="444">
        <f t="shared" ca="1" si="5"/>
        <v>2091574.2752154632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8587.0451748794349</v>
      </c>
      <c r="L61" s="444">
        <f t="shared" ca="1" si="3"/>
        <v>2069477.8871459437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241134.24613284323</v>
      </c>
      <c r="C62" s="447">
        <f t="shared" si="0"/>
        <v>94754.855757842233</v>
      </c>
      <c r="D62" s="447">
        <f ca="1">SUMIF(G:G,55,K:K)</f>
        <v>9730.9898314838902</v>
      </c>
      <c r="E62" s="447">
        <f t="shared" ca="1" si="1"/>
        <v>156110.3802064849</v>
      </c>
      <c r="F62" s="431"/>
      <c r="G62" s="459">
        <f t="shared" si="8"/>
        <v>5</v>
      </c>
      <c r="H62" s="459">
        <v>55</v>
      </c>
      <c r="I62" s="444">
        <f t="shared" ca="1" si="5"/>
        <v>2069477.8871459437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8494.9768912564359</v>
      </c>
      <c r="L62" s="444">
        <f t="shared" ca="1" si="3"/>
        <v>2047289.4307928011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156110.3802064849</v>
      </c>
      <c r="C63" s="447">
        <f t="shared" si="0"/>
        <v>94754.855757842233</v>
      </c>
      <c r="D63" s="447">
        <f ca="1">SUMIF(G:G,56,K:K)</f>
        <v>5381.0074854493714</v>
      </c>
      <c r="E63" s="447">
        <f t="shared" ca="1" si="1"/>
        <v>66736.53193409204</v>
      </c>
      <c r="F63" s="431"/>
      <c r="G63" s="459">
        <f t="shared" si="8"/>
        <v>5</v>
      </c>
      <c r="H63" s="459">
        <v>56</v>
      </c>
      <c r="I63" s="444">
        <f t="shared" ca="1" si="5"/>
        <v>2047289.4307928011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8402.5249897850081</v>
      </c>
      <c r="L63" s="444">
        <f t="shared" ca="1" si="3"/>
        <v>2025008.522538187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66736.53193409204</v>
      </c>
      <c r="C64" s="447">
        <f t="shared" si="0"/>
        <v>94754.855757842233</v>
      </c>
      <c r="D64" s="447">
        <f ca="1">SUMIF(G:G,57,K:K)</f>
        <v>808.47178683969139</v>
      </c>
      <c r="E64" s="447">
        <f t="shared" ca="1" si="1"/>
        <v>-27209.852036910503</v>
      </c>
      <c r="F64" s="431"/>
      <c r="G64" s="459">
        <f t="shared" si="8"/>
        <v>5</v>
      </c>
      <c r="H64" s="459">
        <v>57</v>
      </c>
      <c r="I64" s="444">
        <f t="shared" ca="1" si="5"/>
        <v>2025008.522538187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8309.6878720574496</v>
      </c>
      <c r="L64" s="444">
        <f t="shared" ca="1" si="3"/>
        <v>2002634.7771658455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-27209.852036910503</v>
      </c>
      <c r="C65" s="447">
        <f t="shared" si="0"/>
        <v>94754.855757842233</v>
      </c>
      <c r="D65" s="447">
        <f ca="1">SUMIF(G:G,58,K:K)</f>
        <v>-3998.0035162428367</v>
      </c>
      <c r="E65" s="447">
        <f t="shared" ca="1" si="1"/>
        <v>-125962.71131099557</v>
      </c>
      <c r="F65" s="431"/>
      <c r="G65" s="459">
        <f t="shared" si="8"/>
        <v>5</v>
      </c>
      <c r="H65" s="459">
        <v>58</v>
      </c>
      <c r="I65" s="444">
        <f t="shared" ca="1" si="5"/>
        <v>2002634.7771658455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8216.4639330060272</v>
      </c>
      <c r="L65" s="444">
        <f t="shared" ca="1" si="3"/>
        <v>1980167.8078544524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-125962.71131099557</v>
      </c>
      <c r="C66" s="447">
        <f t="shared" si="0"/>
        <v>94754.855757842233</v>
      </c>
      <c r="D66" s="447">
        <f ca="1">SUMIF(G:G,59,K:K)</f>
        <v>-9050.3872179527425</v>
      </c>
      <c r="E66" s="447">
        <f t="shared" ca="1" si="1"/>
        <v>-229767.95428679057</v>
      </c>
      <c r="F66" s="431"/>
      <c r="G66" s="459">
        <f t="shared" si="8"/>
        <v>5</v>
      </c>
      <c r="H66" s="459">
        <v>59</v>
      </c>
      <c r="I66" s="444">
        <f t="shared" ca="1" si="5"/>
        <v>1980167.8078544524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8122.8515608752214</v>
      </c>
      <c r="L66" s="444">
        <f t="shared" ca="1" si="3"/>
        <v>1957607.2261709287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-229767.95428679057</v>
      </c>
      <c r="C67" s="447">
        <f t="shared" si="0"/>
        <v>94754.855757842233</v>
      </c>
      <c r="D67" s="447">
        <f t="shared" ref="D67:D136" ca="1" si="9">SUMIF(G:G,60,K:K)</f>
        <v>-14361.260458668861</v>
      </c>
      <c r="E67" s="447">
        <f t="shared" ca="1" si="1"/>
        <v>-338884.07050330169</v>
      </c>
      <c r="F67" s="431"/>
      <c r="G67" s="459">
        <f t="shared" si="8"/>
        <v>5</v>
      </c>
      <c r="H67" s="459">
        <v>60</v>
      </c>
      <c r="I67" s="444">
        <f t="shared" ca="1" si="5"/>
        <v>1957607.2261709287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8028.8491371938735</v>
      </c>
      <c r="L67" s="444">
        <f t="shared" ca="1" si="3"/>
        <v>1934952.6420637236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-338884.07050330169</v>
      </c>
      <c r="C68" s="447">
        <f t="shared" si="0"/>
        <v>94754.855757842233</v>
      </c>
      <c r="D68" s="447">
        <f t="shared" ca="1" si="9"/>
        <v>-14361.260458668861</v>
      </c>
      <c r="E68" s="447">
        <f t="shared" ca="1" si="1"/>
        <v>-448000.1867198128</v>
      </c>
      <c r="F68" s="431"/>
      <c r="G68" s="459">
        <f>G67+1</f>
        <v>6</v>
      </c>
      <c r="H68" s="459">
        <v>61</v>
      </c>
      <c r="I68" s="444">
        <f t="shared" ca="1" si="5"/>
        <v>1934952.6420637236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7934.4550367471857</v>
      </c>
      <c r="L68" s="444">
        <f t="shared" ca="1" si="3"/>
        <v>1912203.6638560719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-448000.1867198128</v>
      </c>
      <c r="C69" s="447">
        <f t="shared" si="0"/>
        <v>94754.855757842233</v>
      </c>
      <c r="D69" s="447">
        <f t="shared" ca="1" si="9"/>
        <v>-14361.260458668861</v>
      </c>
      <c r="E69" s="447">
        <f t="shared" ca="1" si="1"/>
        <v>-557116.3029363238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1912203.6638560719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7839.667627548637</v>
      </c>
      <c r="L69" s="444">
        <f t="shared" ca="1" si="3"/>
        <v>1889359.8982392214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-557116.3029363238</v>
      </c>
      <c r="C70" s="447">
        <f t="shared" si="0"/>
        <v>94754.855757842233</v>
      </c>
      <c r="D70" s="447">
        <f t="shared" ca="1" si="9"/>
        <v>-14361.260458668861</v>
      </c>
      <c r="E70" s="447">
        <f t="shared" ca="1" si="1"/>
        <v>-666232.4191528348</v>
      </c>
      <c r="F70" s="431"/>
      <c r="G70" s="459">
        <f t="shared" si="10"/>
        <v>6</v>
      </c>
      <c r="H70" s="459">
        <v>63</v>
      </c>
      <c r="I70" s="444">
        <f t="shared" ca="1" si="5"/>
        <v>1889359.8982392214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7744.4852708117605</v>
      </c>
      <c r="L70" s="444">
        <f t="shared" ca="1" si="3"/>
        <v>1866420.9502656341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-666232.4191528348</v>
      </c>
      <c r="C71" s="447">
        <f t="shared" si="0"/>
        <v>94754.855757842233</v>
      </c>
      <c r="D71" s="447">
        <f t="shared" ca="1" si="9"/>
        <v>-14361.260458668861</v>
      </c>
      <c r="E71" s="447">
        <f t="shared" ca="1" si="1"/>
        <v>-775348.5353693458</v>
      </c>
      <c r="F71" s="431"/>
      <c r="G71" s="459">
        <f t="shared" si="10"/>
        <v>6</v>
      </c>
      <c r="H71" s="459">
        <v>64</v>
      </c>
      <c r="I71" s="444">
        <f t="shared" ca="1" si="5"/>
        <v>1866420.9502656341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7648.9063209218129</v>
      </c>
      <c r="L71" s="444">
        <f t="shared" ca="1" si="3"/>
        <v>1843386.4233421569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-775348.5353693458</v>
      </c>
      <c r="C72" s="447">
        <f t="shared" si="0"/>
        <v>94754.855757842233</v>
      </c>
      <c r="D72" s="447">
        <f t="shared" ca="1" si="9"/>
        <v>-14361.260458668861</v>
      </c>
      <c r="E72" s="447">
        <f t="shared" ca="1" si="1"/>
        <v>-884464.6515858568</v>
      </c>
      <c r="F72" s="431"/>
      <c r="G72" s="459">
        <f t="shared" si="10"/>
        <v>6</v>
      </c>
      <c r="H72" s="459">
        <v>65</v>
      </c>
      <c r="I72" s="444">
        <f t="shared" ca="1" si="5"/>
        <v>1843386.4233421569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7552.929125407325</v>
      </c>
      <c r="L72" s="444">
        <f t="shared" ca="1" si="3"/>
        <v>1820255.9192231651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-884464.6515858568</v>
      </c>
      <c r="C73" s="447">
        <f t="shared" si="0"/>
        <v>94754.855757842233</v>
      </c>
      <c r="D73" s="447">
        <f t="shared" ca="1" si="9"/>
        <v>-14361.260458668861</v>
      </c>
      <c r="E73" s="447">
        <f t="shared" ca="1" si="1"/>
        <v>-993580.7678023678</v>
      </c>
      <c r="F73" s="431"/>
      <c r="G73" s="459">
        <f t="shared" si="10"/>
        <v>6</v>
      </c>
      <c r="H73" s="459">
        <v>66</v>
      </c>
      <c r="I73" s="444">
        <f t="shared" ca="1" si="5"/>
        <v>1820255.9192231651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7456.5520249115252</v>
      </c>
      <c r="L73" s="444">
        <f t="shared" ca="1" si="3"/>
        <v>1797029.0380036777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-993580.7678023678</v>
      </c>
      <c r="C74" s="447">
        <f t="shared" si="0"/>
        <v>94754.855757842233</v>
      </c>
      <c r="D74" s="447">
        <f t="shared" ca="1" si="9"/>
        <v>-14361.260458668861</v>
      </c>
      <c r="E74" s="447">
        <f t="shared" ca="1" si="1"/>
        <v>-1102696.8840188789</v>
      </c>
      <c r="F74" s="431"/>
      <c r="G74" s="459">
        <f t="shared" si="10"/>
        <v>6</v>
      </c>
      <c r="H74" s="459">
        <v>67</v>
      </c>
      <c r="I74" s="444">
        <f t="shared" ca="1" si="5"/>
        <v>1797029.0380036777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7359.7733531636613</v>
      </c>
      <c r="L74" s="444">
        <f t="shared" ca="1" si="3"/>
        <v>1773705.3781124423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-1102696.8840188789</v>
      </c>
      <c r="C75" s="447">
        <f t="shared" si="0"/>
        <v>94754.855757842233</v>
      </c>
      <c r="D75" s="447">
        <f t="shared" ca="1" si="9"/>
        <v>-14361.260458668861</v>
      </c>
      <c r="E75" s="447">
        <f t="shared" ca="1" si="1"/>
        <v>-1211813.0002353902</v>
      </c>
      <c r="F75" s="431"/>
      <c r="G75" s="459">
        <f t="shared" si="10"/>
        <v>6</v>
      </c>
      <c r="H75" s="459">
        <v>68</v>
      </c>
      <c r="I75" s="444">
        <f t="shared" ca="1" si="5"/>
        <v>1773705.3781124423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7354.7210022192585</v>
      </c>
      <c r="L75" s="444">
        <f t="shared" ca="1" si="3"/>
        <v>1772487.7615348415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-1211813.0002353902</v>
      </c>
      <c r="C76" s="447">
        <f t="shared" si="0"/>
        <v>94754.855757842233</v>
      </c>
      <c r="D76" s="447">
        <f t="shared" ca="1" si="9"/>
        <v>-14361.260458668861</v>
      </c>
      <c r="E76" s="447">
        <f t="shared" ca="1" si="1"/>
        <v>-1320929.1164519014</v>
      </c>
      <c r="F76" s="431"/>
      <c r="G76" s="459">
        <f t="shared" si="10"/>
        <v>6</v>
      </c>
      <c r="H76" s="459">
        <v>69</v>
      </c>
      <c r="I76" s="444">
        <f t="shared" ca="1" si="5"/>
        <v>1772487.7615348415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7349.6475998125889</v>
      </c>
      <c r="L76" s="444">
        <f t="shared" ca="1" si="3"/>
        <v>1771265.071554834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-1320929.1164519014</v>
      </c>
      <c r="C77" s="447">
        <f t="shared" si="0"/>
        <v>94754.855757842233</v>
      </c>
      <c r="D77" s="447">
        <f t="shared" ca="1" si="9"/>
        <v>-14361.260458668861</v>
      </c>
      <c r="E77" s="447">
        <f t="shared" ca="1" si="1"/>
        <v>-1430045.2326684126</v>
      </c>
      <c r="F77" s="431"/>
      <c r="G77" s="459">
        <f t="shared" si="10"/>
        <v>6</v>
      </c>
      <c r="H77" s="459">
        <v>70</v>
      </c>
      <c r="I77" s="444">
        <f t="shared" ca="1" si="5"/>
        <v>1771265.071554834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7344.5530582292249</v>
      </c>
      <c r="L77" s="444">
        <f t="shared" ca="1" si="3"/>
        <v>1770037.2870332431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-1430045.2326684126</v>
      </c>
      <c r="C78" s="447">
        <f t="shared" si="0"/>
        <v>94754.855757842233</v>
      </c>
      <c r="D78" s="447">
        <f t="shared" ca="1" si="9"/>
        <v>-14361.260458668861</v>
      </c>
      <c r="E78" s="447">
        <f t="shared" ca="1" si="1"/>
        <v>-1539161.3488849238</v>
      </c>
      <c r="F78" s="431"/>
      <c r="G78" s="459">
        <f t="shared" si="10"/>
        <v>6</v>
      </c>
      <c r="H78" s="459">
        <v>71</v>
      </c>
      <c r="I78" s="444">
        <f t="shared" ca="1" si="5"/>
        <v>1770037.2870332431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7339.4372893892632</v>
      </c>
      <c r="L78" s="444">
        <f t="shared" ca="1" si="3"/>
        <v>1768804.3867428123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-1539161.3488849238</v>
      </c>
      <c r="C79" s="447">
        <f t="shared" si="0"/>
        <v>94754.855757842233</v>
      </c>
      <c r="D79" s="447">
        <f t="shared" ca="1" si="9"/>
        <v>-14361.260458668861</v>
      </c>
      <c r="E79" s="447">
        <f t="shared" ca="1" si="1"/>
        <v>-1648277.4651014351</v>
      </c>
      <c r="F79" s="431"/>
      <c r="G79" s="459">
        <f t="shared" si="10"/>
        <v>6</v>
      </c>
      <c r="H79" s="459">
        <v>72</v>
      </c>
      <c r="I79" s="444">
        <f t="shared" ca="1" si="5"/>
        <v>1768804.3867428123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7334.3002048458011</v>
      </c>
      <c r="L79" s="444">
        <f t="shared" ca="1" si="3"/>
        <v>1767566.3493678381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-1648277.4651014351</v>
      </c>
      <c r="C80" s="447">
        <f t="shared" si="0"/>
        <v>94754.855757842233</v>
      </c>
      <c r="D80" s="447">
        <f t="shared" ca="1" si="9"/>
        <v>-14361.260458668861</v>
      </c>
      <c r="E80" s="447">
        <f t="shared" ca="1" si="1"/>
        <v>-1757393.5813179463</v>
      </c>
      <c r="F80" s="431"/>
      <c r="G80" s="459">
        <f>G79+1</f>
        <v>7</v>
      </c>
      <c r="H80" s="459">
        <v>73</v>
      </c>
      <c r="I80" s="444">
        <f t="shared" ca="1" si="5"/>
        <v>1767566.3493678381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7329.1417157834085</v>
      </c>
      <c r="L80" s="444">
        <f t="shared" ca="1" si="3"/>
        <v>1766323.1535038014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-1757393.5813179463</v>
      </c>
      <c r="C81" s="447">
        <f t="shared" si="0"/>
        <v>94754.855757842233</v>
      </c>
      <c r="D81" s="447">
        <f t="shared" ca="1" si="9"/>
        <v>-14361.260458668861</v>
      </c>
      <c r="E81" s="447">
        <f t="shared" ca="1" si="1"/>
        <v>-1866509.6975344575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1766323.1535038014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7323.9617330165884</v>
      </c>
      <c r="L81" s="444">
        <f t="shared" ca="1" si="3"/>
        <v>1765074.777656998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-1866509.6975344575</v>
      </c>
      <c r="C82" s="447">
        <f t="shared" si="0"/>
        <v>94754.855757842233</v>
      </c>
      <c r="D82" s="447">
        <f t="shared" ca="1" si="9"/>
        <v>-14361.260458668861</v>
      </c>
      <c r="E82" s="447">
        <f t="shared" ca="1" si="1"/>
        <v>-1975625.8137509688</v>
      </c>
      <c r="F82" s="431"/>
      <c r="G82" s="459">
        <f t="shared" si="11"/>
        <v>7</v>
      </c>
      <c r="H82" s="459">
        <v>75</v>
      </c>
      <c r="I82" s="444">
        <f t="shared" ca="1" si="5"/>
        <v>1765074.777656998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7318.7601669882415</v>
      </c>
      <c r="L82" s="444">
        <f t="shared" ca="1" si="3"/>
        <v>1763821.2002441662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-1975625.8137509688</v>
      </c>
      <c r="C83" s="447">
        <f t="shared" si="0"/>
        <v>94754.855757842233</v>
      </c>
      <c r="D83" s="447">
        <f t="shared" ca="1" si="9"/>
        <v>-14361.260458668861</v>
      </c>
      <c r="E83" s="447">
        <f t="shared" ca="1" si="1"/>
        <v>-2084741.92996748</v>
      </c>
      <c r="F83" s="431"/>
      <c r="G83" s="459">
        <f t="shared" si="11"/>
        <v>7</v>
      </c>
      <c r="H83" s="459">
        <v>76</v>
      </c>
      <c r="I83" s="444">
        <f t="shared" ca="1" si="5"/>
        <v>1763821.2002441662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7313.5369277681084</v>
      </c>
      <c r="L83" s="444">
        <f t="shared" ca="1" si="3"/>
        <v>1762562.3995921141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-2084741.92996748</v>
      </c>
      <c r="C84" s="447">
        <f t="shared" si="0"/>
        <v>94754.855757842233</v>
      </c>
      <c r="D84" s="447">
        <f t="shared" ca="1" si="9"/>
        <v>-14361.260458668861</v>
      </c>
      <c r="E84" s="447">
        <f t="shared" ca="1" si="1"/>
        <v>-2193858.0461839908</v>
      </c>
      <c r="F84" s="431"/>
      <c r="G84" s="459">
        <f t="shared" si="11"/>
        <v>7</v>
      </c>
      <c r="H84" s="459">
        <v>77</v>
      </c>
      <c r="I84" s="444">
        <f t="shared" ca="1" si="5"/>
        <v>1762562.3995921141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7308.291925051225</v>
      </c>
      <c r="L84" s="444">
        <f t="shared" ca="1" si="3"/>
        <v>1761298.3539373453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-2193858.0461839908</v>
      </c>
      <c r="C85" s="447">
        <f t="shared" si="0"/>
        <v>94754.855757842233</v>
      </c>
      <c r="D85" s="447">
        <f t="shared" ca="1" si="9"/>
        <v>-14361.260458668861</v>
      </c>
      <c r="E85" s="447">
        <f t="shared" ca="1" si="1"/>
        <v>-2302974.1624005018</v>
      </c>
      <c r="F85" s="431"/>
      <c r="G85" s="459">
        <f t="shared" si="11"/>
        <v>7</v>
      </c>
      <c r="H85" s="459">
        <v>78</v>
      </c>
      <c r="I85" s="444">
        <f t="shared" ca="1" si="5"/>
        <v>1761298.3539373453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7303.0250681563548</v>
      </c>
      <c r="L85" s="444">
        <f t="shared" ca="1" si="3"/>
        <v>1760029.0414256817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-2302974.1624005018</v>
      </c>
      <c r="C86" s="447">
        <f t="shared" si="0"/>
        <v>94754.855757842233</v>
      </c>
      <c r="D86" s="447">
        <f t="shared" ca="1" si="9"/>
        <v>-14361.260458668861</v>
      </c>
      <c r="E86" s="447">
        <f t="shared" ca="1" si="1"/>
        <v>-2412090.2786170128</v>
      </c>
      <c r="F86" s="431"/>
      <c r="G86" s="459">
        <f t="shared" si="11"/>
        <v>7</v>
      </c>
      <c r="H86" s="459">
        <v>79</v>
      </c>
      <c r="I86" s="444">
        <f t="shared" ca="1" si="5"/>
        <v>1760029.0414256817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7297.7362660244235</v>
      </c>
      <c r="L86" s="444">
        <f t="shared" ca="1" si="3"/>
        <v>1758754.440111886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-2412090.2786170128</v>
      </c>
      <c r="C87" s="447">
        <f t="shared" si="0"/>
        <v>94754.855757842233</v>
      </c>
      <c r="D87" s="447">
        <f t="shared" ca="1" si="9"/>
        <v>-14361.260458668861</v>
      </c>
      <c r="E87" s="447">
        <f t="shared" ca="1" si="1"/>
        <v>-2521206.3948335238</v>
      </c>
      <c r="F87" s="431"/>
      <c r="G87" s="459">
        <f t="shared" si="11"/>
        <v>7</v>
      </c>
      <c r="H87" s="459">
        <v>80</v>
      </c>
      <c r="I87" s="444">
        <f t="shared" ca="1" si="5"/>
        <v>1758754.440111886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7292.425427216941</v>
      </c>
      <c r="L87" s="444">
        <f t="shared" ca="1" si="3"/>
        <v>1757474.527959283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-2521206.3948335238</v>
      </c>
      <c r="C88" s="447">
        <f t="shared" si="0"/>
        <v>94754.855757842233</v>
      </c>
      <c r="D88" s="447">
        <f t="shared" ca="1" si="9"/>
        <v>-14361.260458668861</v>
      </c>
      <c r="E88" s="447">
        <f t="shared" ca="1" si="1"/>
        <v>-2630322.5110500348</v>
      </c>
      <c r="F88" s="431"/>
      <c r="G88" s="459">
        <f t="shared" si="11"/>
        <v>7</v>
      </c>
      <c r="H88" s="459">
        <v>81</v>
      </c>
      <c r="I88" s="444">
        <f t="shared" ca="1" si="5"/>
        <v>1757474.527959283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7287.0924599144282</v>
      </c>
      <c r="L88" s="444">
        <f t="shared" ca="1" si="3"/>
        <v>1756189.2828393774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-2630322.5110500348</v>
      </c>
      <c r="C89" s="447">
        <f t="shared" si="0"/>
        <v>94754.855757842233</v>
      </c>
      <c r="D89" s="447">
        <f t="shared" ca="1" si="9"/>
        <v>-14361.260458668861</v>
      </c>
      <c r="E89" s="447">
        <f t="shared" ca="1" si="1"/>
        <v>-2739438.6272665458</v>
      </c>
      <c r="F89" s="431"/>
      <c r="G89" s="459">
        <f t="shared" si="11"/>
        <v>7</v>
      </c>
      <c r="H89" s="459">
        <v>82</v>
      </c>
      <c r="I89" s="444">
        <f t="shared" ca="1" si="5"/>
        <v>1756189.2828393774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7281.7372719148216</v>
      </c>
      <c r="L89" s="444">
        <f t="shared" ca="1" si="3"/>
        <v>1754898.6825314721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-2739438.6272665458</v>
      </c>
      <c r="C90" s="447">
        <f t="shared" si="0"/>
        <v>94754.855757842233</v>
      </c>
      <c r="D90" s="447">
        <f t="shared" ca="1" si="9"/>
        <v>-14361.260458668861</v>
      </c>
      <c r="E90" s="447">
        <f t="shared" ca="1" si="1"/>
        <v>-2848554.7434830568</v>
      </c>
      <c r="F90" s="431"/>
      <c r="G90" s="459">
        <f t="shared" si="11"/>
        <v>7</v>
      </c>
      <c r="H90" s="459">
        <v>83</v>
      </c>
      <c r="I90" s="444">
        <f t="shared" ca="1" si="5"/>
        <v>1754898.6825314721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7276.3597706318833</v>
      </c>
      <c r="L90" s="444">
        <f t="shared" ca="1" si="3"/>
        <v>1753602.7047222839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-2848554.7434830568</v>
      </c>
      <c r="C91" s="447">
        <f t="shared" si="0"/>
        <v>94754.855757842233</v>
      </c>
      <c r="D91" s="447">
        <f t="shared" ca="1" si="9"/>
        <v>-14361.260458668861</v>
      </c>
      <c r="E91" s="447">
        <f t="shared" ca="1" si="1"/>
        <v>-2957670.8596995678</v>
      </c>
      <c r="F91" s="431"/>
      <c r="G91" s="459">
        <f t="shared" si="11"/>
        <v>7</v>
      </c>
      <c r="H91" s="459">
        <v>84</v>
      </c>
      <c r="I91" s="444">
        <f t="shared" ca="1" si="5"/>
        <v>1753602.7047222839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7270.9598630935998</v>
      </c>
      <c r="L91" s="444">
        <f t="shared" ca="1" si="3"/>
        <v>1752301.3270055575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-2957670.8596995678</v>
      </c>
      <c r="C92" s="447">
        <f t="shared" si="0"/>
        <v>94754.855757842233</v>
      </c>
      <c r="D92" s="447">
        <f t="shared" ca="1" si="9"/>
        <v>-14361.260458668861</v>
      </c>
      <c r="E92" s="447">
        <f t="shared" ca="1" si="1"/>
        <v>-3066786.9759160788</v>
      </c>
      <c r="F92" s="431"/>
      <c r="G92" s="459">
        <f>G91+1</f>
        <v>8</v>
      </c>
      <c r="H92" s="459">
        <v>85</v>
      </c>
      <c r="I92" s="444">
        <f t="shared" ca="1" si="5"/>
        <v>1752301.3270055575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7265.5374559405736</v>
      </c>
      <c r="L92" s="444">
        <f t="shared" ca="1" si="3"/>
        <v>1750994.526881678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-3066786.9759160788</v>
      </c>
      <c r="C93" s="447">
        <f t="shared" si="0"/>
        <v>94754.855757842233</v>
      </c>
      <c r="D93" s="447">
        <f t="shared" ca="1" si="9"/>
        <v>-14361.260458668861</v>
      </c>
      <c r="E93" s="447">
        <f t="shared" ca="1" si="1"/>
        <v>-3175903.0921325898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1750994.526881678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7260.0924554244084</v>
      </c>
      <c r="L93" s="444">
        <f t="shared" ca="1" si="3"/>
        <v>1749682.2817572823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-3175903.0921325898</v>
      </c>
      <c r="C94" s="447">
        <f t="shared" si="0"/>
        <v>94754.855757842233</v>
      </c>
      <c r="D94" s="447">
        <f t="shared" ca="1" si="9"/>
        <v>-14361.260458668861</v>
      </c>
      <c r="E94" s="447">
        <f t="shared" ca="1" si="1"/>
        <v>-3285019.2083491008</v>
      </c>
      <c r="F94" s="431"/>
      <c r="G94" s="459">
        <f t="shared" si="12"/>
        <v>8</v>
      </c>
      <c r="H94" s="459">
        <v>87</v>
      </c>
      <c r="I94" s="444">
        <f t="shared" ca="1" si="5"/>
        <v>1749682.2817572823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7254.6247674060924</v>
      </c>
      <c r="L94" s="444">
        <f t="shared" ca="1" si="3"/>
        <v>1748364.5689448684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-3285019.2083491008</v>
      </c>
      <c r="C95" s="447">
        <f t="shared" si="0"/>
        <v>94754.855757842233</v>
      </c>
      <c r="D95" s="447">
        <f t="shared" ca="1" si="9"/>
        <v>-14361.260458668861</v>
      </c>
      <c r="E95" s="447">
        <f t="shared" ca="1" si="1"/>
        <v>-3394135.3245656118</v>
      </c>
      <c r="F95" s="431"/>
      <c r="G95" s="459">
        <f t="shared" si="12"/>
        <v>8</v>
      </c>
      <c r="H95" s="459">
        <v>88</v>
      </c>
      <c r="I95" s="444">
        <f t="shared" ca="1" si="5"/>
        <v>1748364.5689448684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7249.1342973543678</v>
      </c>
      <c r="L95" s="444">
        <f t="shared" ca="1" si="3"/>
        <v>1747041.3656624027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-3394135.3245656118</v>
      </c>
      <c r="C96" s="447">
        <f t="shared" si="0"/>
        <v>94754.855757842233</v>
      </c>
      <c r="D96" s="447">
        <f t="shared" ca="1" si="9"/>
        <v>-14361.260458668861</v>
      </c>
      <c r="E96" s="447">
        <f t="shared" ca="1" si="1"/>
        <v>-3503251.4407821228</v>
      </c>
      <c r="F96" s="431"/>
      <c r="G96" s="459">
        <f t="shared" si="12"/>
        <v>8</v>
      </c>
      <c r="H96" s="459">
        <v>89</v>
      </c>
      <c r="I96" s="444">
        <f t="shared" ca="1" si="5"/>
        <v>1747041.3656624027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7243.620950344095</v>
      </c>
      <c r="L96" s="444">
        <f t="shared" ca="1" si="3"/>
        <v>1745712.6490329267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-3503251.4407821228</v>
      </c>
      <c r="C97" s="447">
        <f t="shared" si="0"/>
        <v>94754.855757842233</v>
      </c>
      <c r="D97" s="447">
        <f t="shared" ca="1" si="9"/>
        <v>-14361.260458668861</v>
      </c>
      <c r="E97" s="447">
        <f t="shared" ca="1" si="1"/>
        <v>-3612367.5569986338</v>
      </c>
      <c r="F97" s="431"/>
      <c r="G97" s="459">
        <f t="shared" si="12"/>
        <v>8</v>
      </c>
      <c r="H97" s="459">
        <v>90</v>
      </c>
      <c r="I97" s="444">
        <f t="shared" ca="1" si="5"/>
        <v>1745712.6490329267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7238.0846310546112</v>
      </c>
      <c r="L97" s="444">
        <f t="shared" ca="1" si="3"/>
        <v>1744378.3960841612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-3612367.5569986338</v>
      </c>
      <c r="C98" s="447">
        <f t="shared" si="0"/>
        <v>94754.855757842233</v>
      </c>
      <c r="D98" s="447">
        <f t="shared" ca="1" si="9"/>
        <v>-14361.260458668861</v>
      </c>
      <c r="E98" s="447">
        <f t="shared" ca="1" si="1"/>
        <v>-3721483.6732151448</v>
      </c>
      <c r="F98" s="431"/>
      <c r="G98" s="459">
        <f t="shared" si="12"/>
        <v>8</v>
      </c>
      <c r="H98" s="459">
        <v>91</v>
      </c>
      <c r="I98" s="444">
        <f t="shared" ca="1" si="5"/>
        <v>1744378.3960841612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7232.5252437680892</v>
      </c>
      <c r="L98" s="444">
        <f t="shared" ca="1" si="3"/>
        <v>1743038.5837481092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-3721483.6732151448</v>
      </c>
      <c r="C99" s="447">
        <f t="shared" si="0"/>
        <v>94754.855757842233</v>
      </c>
      <c r="D99" s="447">
        <f t="shared" ca="1" si="9"/>
        <v>-14361.260458668861</v>
      </c>
      <c r="E99" s="447">
        <f t="shared" ca="1" si="1"/>
        <v>-3830599.7894316558</v>
      </c>
      <c r="F99" s="431"/>
      <c r="G99" s="459">
        <f t="shared" si="12"/>
        <v>8</v>
      </c>
      <c r="H99" s="459">
        <v>92</v>
      </c>
      <c r="I99" s="444">
        <f t="shared" ca="1" si="5"/>
        <v>1743038.5837481092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7226.9426923678711</v>
      </c>
      <c r="L99" s="444">
        <f t="shared" ca="1" si="3"/>
        <v>1741693.1888606569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-3830599.7894316558</v>
      </c>
      <c r="C100" s="447">
        <f t="shared" si="0"/>
        <v>94754.855757842233</v>
      </c>
      <c r="D100" s="447">
        <f t="shared" ca="1" si="9"/>
        <v>-14361.260458668861</v>
      </c>
      <c r="E100" s="447">
        <f t="shared" ca="1" si="1"/>
        <v>-3939715.9056481668</v>
      </c>
      <c r="F100" s="431"/>
      <c r="G100" s="459">
        <f t="shared" si="12"/>
        <v>8</v>
      </c>
      <c r="H100" s="459">
        <v>93</v>
      </c>
      <c r="I100" s="444">
        <f t="shared" ca="1" si="5"/>
        <v>1741693.1888606569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7221.3368803368203</v>
      </c>
      <c r="L100" s="444">
        <f t="shared" ca="1" si="3"/>
        <v>1740342.1881611736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-3939715.9056481668</v>
      </c>
      <c r="C101" s="447">
        <f t="shared" si="0"/>
        <v>94754.855757842233</v>
      </c>
      <c r="D101" s="447">
        <f t="shared" ca="1" si="9"/>
        <v>-14361.260458668861</v>
      </c>
      <c r="E101" s="447">
        <f t="shared" ca="1" si="1"/>
        <v>-4048832.0218646778</v>
      </c>
      <c r="F101" s="431"/>
      <c r="G101" s="459">
        <f t="shared" si="12"/>
        <v>8</v>
      </c>
      <c r="H101" s="459">
        <v>94</v>
      </c>
      <c r="I101" s="444">
        <f t="shared" ca="1" si="5"/>
        <v>1740342.1881611736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7215.7077107556397</v>
      </c>
      <c r="L101" s="444">
        <f t="shared" ca="1" si="3"/>
        <v>1738985.5582921091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-4048832.0218646778</v>
      </c>
      <c r="C102" s="447">
        <f t="shared" si="0"/>
        <v>94754.855757842233</v>
      </c>
      <c r="D102" s="447">
        <f t="shared" ca="1" si="9"/>
        <v>-14361.260458668861</v>
      </c>
      <c r="E102" s="447">
        <f t="shared" ca="1" si="1"/>
        <v>-4157948.1380811888</v>
      </c>
      <c r="F102" s="431"/>
      <c r="G102" s="459">
        <f t="shared" si="12"/>
        <v>8</v>
      </c>
      <c r="H102" s="459">
        <v>95</v>
      </c>
      <c r="I102" s="444">
        <f t="shared" ca="1" si="5"/>
        <v>1738985.5582921091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7210.055086301204</v>
      </c>
      <c r="L102" s="444">
        <f t="shared" ca="1" si="3"/>
        <v>1737623.2757985902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-4157948.1380811888</v>
      </c>
      <c r="C103" s="447">
        <f t="shared" si="0"/>
        <v>94754.855757842233</v>
      </c>
      <c r="D103" s="447">
        <f t="shared" ca="1" si="9"/>
        <v>-14361.260458668861</v>
      </c>
      <c r="E103" s="447">
        <f t="shared" ca="1" si="1"/>
        <v>-4267064.2542976998</v>
      </c>
      <c r="F103" s="431"/>
      <c r="G103" s="459">
        <f t="shared" si="12"/>
        <v>8</v>
      </c>
      <c r="H103" s="459">
        <v>96</v>
      </c>
      <c r="I103" s="444">
        <f t="shared" ca="1" si="5"/>
        <v>1737623.2757985902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7204.3789092448751</v>
      </c>
      <c r="L103" s="444">
        <f t="shared" ca="1" si="3"/>
        <v>1736255.317128015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-4267064.2542976998</v>
      </c>
      <c r="C104" s="447">
        <f t="shared" si="0"/>
        <v>71066.141818381671</v>
      </c>
      <c r="D104" s="447">
        <f t="shared" ca="1" si="9"/>
        <v>-14361.260458668861</v>
      </c>
      <c r="E104" s="447">
        <f t="shared" ca="1" si="1"/>
        <v>-4352491.6565747503</v>
      </c>
      <c r="F104" s="431"/>
      <c r="G104" s="459">
        <f>G103+1</f>
        <v>9</v>
      </c>
      <c r="H104" s="459">
        <v>97</v>
      </c>
      <c r="I104" s="444">
        <f t="shared" ca="1" si="5"/>
        <v>1736255.317128015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7198.6790814508131</v>
      </c>
      <c r="L104" s="444">
        <f t="shared" ca="1" si="3"/>
        <v>1734881.6586296458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-4352491.6565747503</v>
      </c>
      <c r="C105" s="447">
        <f t="shared" si="0"/>
        <v>0</v>
      </c>
      <c r="D105" s="447">
        <f t="shared" ca="1" si="9"/>
        <v>-14361.260458668861</v>
      </c>
      <c r="E105" s="447">
        <f t="shared" ca="1" si="1"/>
        <v>-4366852.917033419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1734881.6586296458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7195.772586040941</v>
      </c>
      <c r="L105" s="444">
        <f t="shared" ca="1" si="3"/>
        <v>1734181.1932358665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-4366852.917033419</v>
      </c>
      <c r="C106" s="447">
        <f t="shared" si="0"/>
        <v>0</v>
      </c>
      <c r="D106" s="447">
        <f t="shared" ca="1" si="9"/>
        <v>-14361.260458668861</v>
      </c>
      <c r="E106" s="447">
        <f t="shared" ca="1" si="1"/>
        <v>-4381214.1774920877</v>
      </c>
      <c r="F106" s="431"/>
      <c r="G106" s="459">
        <f t="shared" si="13"/>
        <v>9</v>
      </c>
      <c r="H106" s="459">
        <v>99</v>
      </c>
      <c r="I106" s="444">
        <f t="shared" ca="1" si="5"/>
        <v>1734181.1932358665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7192.8539802335263</v>
      </c>
      <c r="L106" s="444">
        <f t="shared" ca="1" si="3"/>
        <v>1733477.8092362797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-4381214.1774920877</v>
      </c>
      <c r="C107" s="447">
        <f t="shared" si="0"/>
        <v>0</v>
      </c>
      <c r="D107" s="447">
        <f t="shared" ca="1" si="9"/>
        <v>-14361.260458668861</v>
      </c>
      <c r="E107" s="447">
        <f t="shared" ca="1" si="1"/>
        <v>-4395575.4379507564</v>
      </c>
      <c r="F107" s="431"/>
      <c r="G107" s="459">
        <f t="shared" si="13"/>
        <v>9</v>
      </c>
      <c r="H107" s="459">
        <v>100</v>
      </c>
      <c r="I107" s="444">
        <f t="shared" ca="1" si="5"/>
        <v>1733477.8092362797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7189.9232135685797</v>
      </c>
      <c r="L107" s="444">
        <f t="shared" ca="1" si="3"/>
        <v>1732771.494470028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-4395575.4379507564</v>
      </c>
      <c r="C108" s="447">
        <f t="shared" si="0"/>
        <v>0</v>
      </c>
      <c r="D108" s="447">
        <f t="shared" ca="1" si="9"/>
        <v>-14361.260458668861</v>
      </c>
      <c r="E108" s="447">
        <f t="shared" ca="1" si="1"/>
        <v>-4409936.6984094251</v>
      </c>
      <c r="F108" s="431"/>
      <c r="G108" s="459">
        <f t="shared" si="13"/>
        <v>9</v>
      </c>
      <c r="H108" s="459">
        <v>101</v>
      </c>
      <c r="I108" s="444">
        <f t="shared" ca="1" si="5"/>
        <v>1732771.494470028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7186.9802353758669</v>
      </c>
      <c r="L108" s="444">
        <f t="shared" ca="1" si="3"/>
        <v>1732062.2367255837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-4409936.6984094251</v>
      </c>
      <c r="C109" s="447">
        <f t="shared" si="0"/>
        <v>0</v>
      </c>
      <c r="D109" s="447">
        <f t="shared" ca="1" si="9"/>
        <v>-14361.260458668861</v>
      </c>
      <c r="E109" s="447">
        <f t="shared" ca="1" si="1"/>
        <v>-4424297.9588680938</v>
      </c>
      <c r="F109" s="431"/>
      <c r="G109" s="459">
        <f t="shared" si="13"/>
        <v>9</v>
      </c>
      <c r="H109" s="459">
        <v>102</v>
      </c>
      <c r="I109" s="444">
        <f t="shared" ca="1" si="5"/>
        <v>1732062.2367255837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7184.024994774014</v>
      </c>
      <c r="L109" s="444">
        <f t="shared" ca="1" si="3"/>
        <v>1731350.0237405375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-4424297.9588680938</v>
      </c>
      <c r="C110" s="447">
        <f t="shared" si="0"/>
        <v>0</v>
      </c>
      <c r="D110" s="447">
        <f t="shared" ca="1" si="9"/>
        <v>-14361.260458668861</v>
      </c>
      <c r="E110" s="447">
        <f t="shared" ca="1" si="1"/>
        <v>-4438659.2193267625</v>
      </c>
      <c r="F110" s="431"/>
      <c r="G110" s="459">
        <f t="shared" si="13"/>
        <v>9</v>
      </c>
      <c r="H110" s="459">
        <v>103</v>
      </c>
      <c r="I110" s="444">
        <f t="shared" ca="1" si="5"/>
        <v>1731350.0237405375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7181.0574406696542</v>
      </c>
      <c r="L110" s="444">
        <f t="shared" ca="1" si="3"/>
        <v>1730634.843201387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-4438659.2193267625</v>
      </c>
      <c r="C111" s="447">
        <f t="shared" si="0"/>
        <v>0</v>
      </c>
      <c r="D111" s="447">
        <f t="shared" ca="1" si="9"/>
        <v>-14361.260458668861</v>
      </c>
      <c r="E111" s="447">
        <f t="shared" ca="1" si="1"/>
        <v>-4453020.4797854312</v>
      </c>
      <c r="F111" s="431"/>
      <c r="G111" s="459">
        <f t="shared" si="13"/>
        <v>9</v>
      </c>
      <c r="H111" s="459">
        <v>104</v>
      </c>
      <c r="I111" s="444">
        <f t="shared" ca="1" si="5"/>
        <v>1730634.843201387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7178.0775217565279</v>
      </c>
      <c r="L111" s="444">
        <f t="shared" ca="1" si="3"/>
        <v>1729916.6827433233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-4453020.4797854312</v>
      </c>
      <c r="C112" s="447">
        <f t="shared" si="0"/>
        <v>0</v>
      </c>
      <c r="D112" s="447">
        <f t="shared" ca="1" si="9"/>
        <v>-14361.260458668861</v>
      </c>
      <c r="E112" s="447">
        <f t="shared" ca="1" si="1"/>
        <v>-4467381.7402440999</v>
      </c>
      <c r="F112" s="431"/>
      <c r="G112" s="459">
        <f t="shared" si="13"/>
        <v>9</v>
      </c>
      <c r="H112" s="459">
        <v>105</v>
      </c>
      <c r="I112" s="444">
        <f t="shared" ca="1" si="5"/>
        <v>1729916.6827433233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7175.085186514596</v>
      </c>
      <c r="L112" s="444">
        <f t="shared" ca="1" si="3"/>
        <v>1729195.5299500176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-4467381.7402440999</v>
      </c>
      <c r="C113" s="447">
        <f t="shared" si="0"/>
        <v>0</v>
      </c>
      <c r="D113" s="447">
        <f t="shared" ca="1" si="9"/>
        <v>-14361.260458668861</v>
      </c>
      <c r="E113" s="447">
        <f t="shared" ca="1" si="1"/>
        <v>-4481743.0007027686</v>
      </c>
      <c r="F113" s="431"/>
      <c r="G113" s="459">
        <f t="shared" si="13"/>
        <v>9</v>
      </c>
      <c r="H113" s="459">
        <v>106</v>
      </c>
      <c r="I113" s="444">
        <f t="shared" ca="1" si="5"/>
        <v>1729195.5299500176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7172.0803832091551</v>
      </c>
      <c r="L113" s="444">
        <f t="shared" ca="1" si="3"/>
        <v>1728471.3723534064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-4481743.0007027686</v>
      </c>
      <c r="C114" s="447">
        <f t="shared" si="0"/>
        <v>0</v>
      </c>
      <c r="D114" s="447">
        <f t="shared" ca="1" si="9"/>
        <v>-14361.260458668861</v>
      </c>
      <c r="E114" s="447">
        <f t="shared" ca="1" si="1"/>
        <v>-4496104.2611614373</v>
      </c>
      <c r="F114" s="431"/>
      <c r="G114" s="459">
        <f t="shared" si="13"/>
        <v>9</v>
      </c>
      <c r="H114" s="459">
        <v>107</v>
      </c>
      <c r="I114" s="444">
        <f t="shared" ca="1" si="5"/>
        <v>1728471.3723534064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7169.0630598899425</v>
      </c>
      <c r="L114" s="444">
        <f t="shared" ca="1" si="3"/>
        <v>1727744.1974334761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-4496104.2611614373</v>
      </c>
      <c r="C115" s="447">
        <f t="shared" si="0"/>
        <v>0</v>
      </c>
      <c r="D115" s="447">
        <f t="shared" ca="1" si="9"/>
        <v>-14361.260458668861</v>
      </c>
      <c r="E115" s="447">
        <f t="shared" ca="1" si="1"/>
        <v>-4510465.521620106</v>
      </c>
      <c r="F115" s="431"/>
      <c r="G115" s="459">
        <f t="shared" si="13"/>
        <v>9</v>
      </c>
      <c r="H115" s="459">
        <v>108</v>
      </c>
      <c r="I115" s="444">
        <f t="shared" ca="1" si="5"/>
        <v>1727744.1974334761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7166.0331643902318</v>
      </c>
      <c r="L115" s="444">
        <f t="shared" ca="1" si="3"/>
        <v>1727013.992618046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-4510465.521620106</v>
      </c>
      <c r="C116" s="447">
        <f t="shared" si="0"/>
        <v>0</v>
      </c>
      <c r="D116" s="447">
        <f t="shared" ca="1" si="9"/>
        <v>-14361.260458668861</v>
      </c>
      <c r="E116" s="447">
        <f t="shared" ca="1" si="1"/>
        <v>-4524826.7820787746</v>
      </c>
      <c r="F116" s="431"/>
      <c r="G116" s="459">
        <f>G115+1</f>
        <v>10</v>
      </c>
      <c r="H116" s="459">
        <v>109</v>
      </c>
      <c r="I116" s="444">
        <f t="shared" ca="1" si="5"/>
        <v>1727013.992618046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7162.9906443259415</v>
      </c>
      <c r="L116" s="444">
        <f t="shared" ca="1" si="3"/>
        <v>1726280.7452825517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-4524826.7820787746</v>
      </c>
      <c r="C117" s="447">
        <f t="shared" si="0"/>
        <v>0</v>
      </c>
      <c r="D117" s="447">
        <f t="shared" ca="1" si="9"/>
        <v>-14361.260458668861</v>
      </c>
      <c r="E117" s="447">
        <f t="shared" ca="1" si="1"/>
        <v>-4539188.0425374433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1726280.7452825517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7159.9354470947146</v>
      </c>
      <c r="L117" s="444">
        <f t="shared" ca="1" si="3"/>
        <v>1725544.4427498262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-4539188.0425374433</v>
      </c>
      <c r="C118" s="447">
        <f t="shared" si="0"/>
        <v>0</v>
      </c>
      <c r="D118" s="447">
        <f t="shared" ca="1" si="9"/>
        <v>-14361.260458668861</v>
      </c>
      <c r="E118" s="447">
        <f t="shared" ca="1" si="1"/>
        <v>-4553549.302996112</v>
      </c>
      <c r="F118" s="431"/>
      <c r="G118" s="459">
        <f t="shared" si="14"/>
        <v>10</v>
      </c>
      <c r="H118" s="459">
        <v>111</v>
      </c>
      <c r="I118" s="444">
        <f t="shared" ca="1" si="5"/>
        <v>1725544.4427498262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7156.8675198750252</v>
      </c>
      <c r="L118" s="444">
        <f t="shared" ca="1" si="3"/>
        <v>1724805.0722898811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-4553549.302996112</v>
      </c>
      <c r="C119" s="447">
        <f t="shared" si="0"/>
        <v>0</v>
      </c>
      <c r="D119" s="447">
        <f t="shared" ca="1" si="9"/>
        <v>-14361.260458668861</v>
      </c>
      <c r="E119" s="447">
        <f t="shared" ca="1" si="1"/>
        <v>-4567910.5634547807</v>
      </c>
      <c r="F119" s="431"/>
      <c r="G119" s="459">
        <f t="shared" si="14"/>
        <v>10</v>
      </c>
      <c r="H119" s="459">
        <v>112</v>
      </c>
      <c r="I119" s="444">
        <f t="shared" ca="1" si="5"/>
        <v>1724805.0722898811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7153.7868096252523</v>
      </c>
      <c r="L119" s="444">
        <f t="shared" ca="1" si="3"/>
        <v>1724062.6211196862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-4567910.5634547807</v>
      </c>
      <c r="C120" s="447">
        <f t="shared" si="0"/>
        <v>0</v>
      </c>
      <c r="D120" s="447">
        <f t="shared" ca="1" si="9"/>
        <v>-14361.260458668861</v>
      </c>
      <c r="E120" s="447">
        <f t="shared" ca="1" si="1"/>
        <v>-4582271.8239134494</v>
      </c>
      <c r="F120" s="431"/>
      <c r="G120" s="459">
        <f t="shared" si="14"/>
        <v>10</v>
      </c>
      <c r="H120" s="459">
        <v>113</v>
      </c>
      <c r="I120" s="444">
        <f t="shared" ca="1" si="5"/>
        <v>1724062.6211196862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7150.693263082776</v>
      </c>
      <c r="L120" s="444">
        <f t="shared" ca="1" si="3"/>
        <v>1723317.0764029487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-4582271.8239134494</v>
      </c>
      <c r="C121" s="447">
        <f t="shared" si="0"/>
        <v>0</v>
      </c>
      <c r="D121" s="447">
        <f t="shared" ca="1" si="9"/>
        <v>-14361.260458668861</v>
      </c>
      <c r="E121" s="447">
        <f t="shared" ca="1" si="1"/>
        <v>-4596633.0843721181</v>
      </c>
      <c r="F121" s="431"/>
      <c r="G121" s="459">
        <f t="shared" si="14"/>
        <v>10</v>
      </c>
      <c r="H121" s="459">
        <v>114</v>
      </c>
      <c r="I121" s="444">
        <f t="shared" ca="1" si="5"/>
        <v>1723317.0764029487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7147.5868267630349</v>
      </c>
      <c r="L121" s="444">
        <f t="shared" ca="1" si="3"/>
        <v>1722568.4252498916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-4596633.0843721181</v>
      </c>
      <c r="C122" s="447">
        <f t="shared" si="0"/>
        <v>0</v>
      </c>
      <c r="D122" s="447">
        <f t="shared" ca="1" si="9"/>
        <v>-14361.260458668861</v>
      </c>
      <c r="E122" s="447">
        <f t="shared" ca="1" si="1"/>
        <v>-4610994.3448307868</v>
      </c>
      <c r="F122" s="431"/>
      <c r="G122" s="459">
        <f t="shared" si="14"/>
        <v>10</v>
      </c>
      <c r="H122" s="459">
        <v>115</v>
      </c>
      <c r="I122" s="444">
        <f t="shared" ca="1" si="5"/>
        <v>1722568.4252498916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7144.4674469586316</v>
      </c>
      <c r="L122" s="444">
        <f t="shared" ca="1" si="3"/>
        <v>1721816.65471703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-4610994.3448307868</v>
      </c>
      <c r="C123" s="447">
        <f t="shared" si="0"/>
        <v>0</v>
      </c>
      <c r="D123" s="447">
        <f t="shared" ca="1" si="9"/>
        <v>-14361.260458668861</v>
      </c>
      <c r="E123" s="447">
        <f t="shared" ca="1" si="1"/>
        <v>-4625355.6052894555</v>
      </c>
      <c r="F123" s="431"/>
      <c r="G123" s="459">
        <f t="shared" si="14"/>
        <v>10</v>
      </c>
      <c r="H123" s="459">
        <v>116</v>
      </c>
      <c r="I123" s="444">
        <f t="shared" ca="1" si="5"/>
        <v>1721816.65471703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7141.3350697383739</v>
      </c>
      <c r="L123" s="444">
        <f t="shared" ca="1" si="3"/>
        <v>1721061.7518069481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-4625355.6052894555</v>
      </c>
      <c r="C124" s="447">
        <f t="shared" si="0"/>
        <v>0</v>
      </c>
      <c r="D124" s="447">
        <f t="shared" ca="1" si="9"/>
        <v>-14361.260458668861</v>
      </c>
      <c r="E124" s="447">
        <f t="shared" ca="1" si="1"/>
        <v>-4639716.8657481242</v>
      </c>
      <c r="F124" s="431"/>
      <c r="G124" s="459">
        <f t="shared" si="14"/>
        <v>10</v>
      </c>
      <c r="H124" s="459">
        <v>117</v>
      </c>
      <c r="I124" s="444">
        <f t="shared" ca="1" si="5"/>
        <v>1721061.7518069481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7138.1896409463661</v>
      </c>
      <c r="L124" s="444">
        <f t="shared" ca="1" si="3"/>
        <v>1720303.7034680743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-4639716.8657481242</v>
      </c>
      <c r="C125" s="447">
        <f t="shared" si="0"/>
        <v>0</v>
      </c>
      <c r="D125" s="447">
        <f t="shared" ca="1" si="9"/>
        <v>-14361.260458668861</v>
      </c>
      <c r="E125" s="447">
        <f t="shared" ca="1" si="1"/>
        <v>-4654078.1262067929</v>
      </c>
      <c r="F125" s="431"/>
      <c r="G125" s="459">
        <f t="shared" si="14"/>
        <v>10</v>
      </c>
      <c r="H125" s="459">
        <v>118</v>
      </c>
      <c r="I125" s="444">
        <f t="shared" ca="1" si="5"/>
        <v>1720303.7034680743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7135.0311062010587</v>
      </c>
      <c r="L125" s="444">
        <f t="shared" ca="1" si="3"/>
        <v>1719542.4965944551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-4654078.1262067929</v>
      </c>
      <c r="C126" s="447">
        <f t="shared" si="0"/>
        <v>0</v>
      </c>
      <c r="D126" s="447">
        <f t="shared" ca="1" si="9"/>
        <v>-14361.260458668861</v>
      </c>
      <c r="E126" s="447">
        <f t="shared" ca="1" si="1"/>
        <v>-4668439.3866654616</v>
      </c>
      <c r="F126" s="431"/>
      <c r="G126" s="459">
        <f t="shared" si="14"/>
        <v>10</v>
      </c>
      <c r="H126" s="459">
        <v>119</v>
      </c>
      <c r="I126" s="444">
        <f t="shared" ca="1" si="5"/>
        <v>1719542.4965944551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7131.8594108943107</v>
      </c>
      <c r="L126" s="444">
        <f t="shared" ca="1" si="3"/>
        <v>1718778.1180255292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-4668439.3866654616</v>
      </c>
      <c r="C127" s="447">
        <f t="shared" si="0"/>
        <v>0</v>
      </c>
      <c r="D127" s="447">
        <f t="shared" ca="1" si="9"/>
        <v>-14361.260458668861</v>
      </c>
      <c r="E127" s="447">
        <f t="shared" ca="1" si="1"/>
        <v>-4682800.6471241303</v>
      </c>
      <c r="F127" s="431"/>
      <c r="G127" s="459">
        <f t="shared" si="14"/>
        <v>10</v>
      </c>
      <c r="H127" s="459">
        <v>120</v>
      </c>
      <c r="I127" s="444">
        <f t="shared" ca="1" si="5"/>
        <v>1718778.1180255292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7128.6745001904537</v>
      </c>
      <c r="L127" s="444">
        <f t="shared" ca="1" si="3"/>
        <v>1718010.5545458994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-4682800.6471241303</v>
      </c>
      <c r="C128" s="447">
        <f t="shared" si="0"/>
        <v>0</v>
      </c>
      <c r="D128" s="447">
        <f t="shared" ca="1" si="9"/>
        <v>-14361.260458668861</v>
      </c>
      <c r="E128" s="447">
        <f t="shared" ca="1" si="1"/>
        <v>-4697161.907582799</v>
      </c>
      <c r="F128" s="431"/>
      <c r="G128" s="459">
        <f>G127+1</f>
        <v>11</v>
      </c>
      <c r="H128" s="459">
        <v>121</v>
      </c>
      <c r="I128" s="444">
        <f t="shared" ca="1" si="5"/>
        <v>1718010.5545458994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7125.4763190253307</v>
      </c>
      <c r="L128" s="444">
        <f t="shared" ca="1" si="3"/>
        <v>1717239.7928851044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-4697161.907582799</v>
      </c>
      <c r="C129" s="447">
        <f t="shared" si="0"/>
        <v>0</v>
      </c>
      <c r="D129" s="447">
        <f t="shared" ca="1" si="9"/>
        <v>-14361.260458668861</v>
      </c>
      <c r="E129" s="447">
        <f t="shared" ca="1" si="1"/>
        <v>-4711523.1680414677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1717239.7928851044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7122.2648121053517</v>
      </c>
      <c r="L129" s="444">
        <f t="shared" ca="1" si="3"/>
        <v>1716465.8197173895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-4711523.1680414677</v>
      </c>
      <c r="C130" s="447">
        <f t="shared" si="0"/>
        <v>0</v>
      </c>
      <c r="D130" s="447">
        <f t="shared" ca="1" si="9"/>
        <v>-14361.260458668861</v>
      </c>
      <c r="E130" s="447">
        <f t="shared" ca="1" si="1"/>
        <v>-4725884.4285001364</v>
      </c>
      <c r="F130" s="431"/>
      <c r="G130" s="459">
        <f t="shared" si="15"/>
        <v>11</v>
      </c>
      <c r="H130" s="459">
        <v>123</v>
      </c>
      <c r="I130" s="444">
        <f t="shared" ca="1" si="5"/>
        <v>1716465.8197173895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7119.0399239065373</v>
      </c>
      <c r="L130" s="444">
        <f t="shared" ca="1" si="3"/>
        <v>1715688.6216614759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-4725884.4285001364</v>
      </c>
      <c r="C131" s="447">
        <f t="shared" si="0"/>
        <v>0</v>
      </c>
      <c r="D131" s="447">
        <f t="shared" ca="1" si="9"/>
        <v>-14361.260458668861</v>
      </c>
      <c r="E131" s="447">
        <f t="shared" ca="1" si="1"/>
        <v>-4740245.6889588051</v>
      </c>
      <c r="F131" s="431"/>
      <c r="G131" s="459">
        <f t="shared" si="15"/>
        <v>11</v>
      </c>
      <c r="H131" s="459">
        <v>124</v>
      </c>
      <c r="I131" s="444">
        <f t="shared" ca="1" si="5"/>
        <v>1715688.6216614759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7115.8015986735654</v>
      </c>
      <c r="L131" s="444">
        <f t="shared" ca="1" si="3"/>
        <v>1714908.1852803291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-4740245.6889588051</v>
      </c>
      <c r="C132" s="447">
        <f t="shared" si="0"/>
        <v>0</v>
      </c>
      <c r="D132" s="447">
        <f t="shared" ca="1" si="9"/>
        <v>-14361.260458668861</v>
      </c>
      <c r="E132" s="447">
        <f t="shared" ca="1" si="1"/>
        <v>-4754606.9494174737</v>
      </c>
      <c r="F132" s="431"/>
      <c r="G132" s="459">
        <f t="shared" si="15"/>
        <v>11</v>
      </c>
      <c r="H132" s="459">
        <v>125</v>
      </c>
      <c r="I132" s="444">
        <f t="shared" ca="1" si="5"/>
        <v>1714908.1852803291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7112.5497804187871</v>
      </c>
      <c r="L132" s="444">
        <f t="shared" ca="1" si="3"/>
        <v>1714124.4970809277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-4754606.9494174737</v>
      </c>
      <c r="C133" s="447">
        <f t="shared" si="0"/>
        <v>0</v>
      </c>
      <c r="D133" s="447">
        <f t="shared" ca="1" si="9"/>
        <v>-14361.260458668861</v>
      </c>
      <c r="E133" s="447">
        <f t="shared" ca="1" si="1"/>
        <v>-4768968.2098761424</v>
      </c>
      <c r="F133" s="431"/>
      <c r="G133" s="459">
        <f t="shared" si="15"/>
        <v>11</v>
      </c>
      <c r="H133" s="459">
        <v>126</v>
      </c>
      <c r="I133" s="444">
        <f t="shared" ca="1" si="5"/>
        <v>1714124.4970809277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7109.2844129212808</v>
      </c>
      <c r="L133" s="444">
        <f t="shared" ca="1" si="3"/>
        <v>1713337.5435140287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-4768968.2098761424</v>
      </c>
      <c r="C134" s="447">
        <f t="shared" si="0"/>
        <v>0</v>
      </c>
      <c r="D134" s="447">
        <f t="shared" ca="1" si="9"/>
        <v>-14361.260458668861</v>
      </c>
      <c r="E134" s="447">
        <f t="shared" ca="1" si="1"/>
        <v>-4783329.4703348111</v>
      </c>
      <c r="F134" s="431"/>
      <c r="G134" s="459">
        <f t="shared" si="15"/>
        <v>11</v>
      </c>
      <c r="H134" s="459">
        <v>127</v>
      </c>
      <c r="I134" s="444">
        <f t="shared" ca="1" si="5"/>
        <v>1713337.5435140287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7106.0054397258682</v>
      </c>
      <c r="L134" s="444">
        <f t="shared" ca="1" si="3"/>
        <v>1712547.3109739344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-4783329.4703348111</v>
      </c>
      <c r="C135" s="447">
        <f t="shared" si="0"/>
        <v>0</v>
      </c>
      <c r="D135" s="447">
        <f t="shared" ca="1" si="9"/>
        <v>-14361.260458668861</v>
      </c>
      <c r="E135" s="447">
        <f t="shared" ca="1" si="1"/>
        <v>-4797690.7307934798</v>
      </c>
      <c r="F135" s="431"/>
      <c r="G135" s="459">
        <f t="shared" si="15"/>
        <v>11</v>
      </c>
      <c r="H135" s="459">
        <v>128</v>
      </c>
      <c r="I135" s="444">
        <f t="shared" ca="1" si="5"/>
        <v>1712547.3109739344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7102.712804142142</v>
      </c>
      <c r="L135" s="444">
        <f t="shared" ca="1" si="3"/>
        <v>1711753.7857982563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-4797690.7307934798</v>
      </c>
      <c r="C136" s="447">
        <f t="shared" si="0"/>
        <v>0</v>
      </c>
      <c r="D136" s="447">
        <f t="shared" ca="1" si="9"/>
        <v>-14361.260458668861</v>
      </c>
      <c r="E136" s="447">
        <f t="shared" ca="1" si="1"/>
        <v>-4812051.9912521485</v>
      </c>
      <c r="F136" s="431"/>
      <c r="G136" s="459">
        <f t="shared" si="15"/>
        <v>11</v>
      </c>
      <c r="H136" s="459">
        <v>129</v>
      </c>
      <c r="I136" s="444">
        <f t="shared" ca="1" si="5"/>
        <v>1711753.7857982563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7099.4064492434827</v>
      </c>
      <c r="L136" s="444">
        <f t="shared" ca="1" si="3"/>
        <v>1710956.9542676795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1710956.9542676795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7096.0863178660811</v>
      </c>
      <c r="L137" s="444">
        <f t="shared" ca="1" si="3"/>
        <v>1710156.8026057254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1710156.8026057254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7092.7523526079385</v>
      </c>
      <c r="L138" s="444">
        <f t="shared" ca="1" si="3"/>
        <v>1709353.316978513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1709353.316978513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7089.4044958278864</v>
      </c>
      <c r="L139" s="444">
        <f t="shared" ca="1" si="3"/>
        <v>1708546.4834945207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1708546.4834945207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7086.0426896445852</v>
      </c>
      <c r="L140" s="444">
        <f t="shared" ca="1" si="3"/>
        <v>1707736.2882043449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1707736.2882043449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7082.6668759355198</v>
      </c>
      <c r="L141" s="444">
        <f t="shared" ca="1" si="3"/>
        <v>1706922.7171004603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1706922.7171004603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7079.2769963360006</v>
      </c>
      <c r="L142" s="444">
        <f t="shared" ca="1" si="3"/>
        <v>1706105.756116976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1706105.756116976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7075.872992238149</v>
      </c>
      <c r="L143" s="444">
        <f t="shared" ca="1" si="3"/>
        <v>1705285.3911293941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1705285.3911293941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7072.4548047898907</v>
      </c>
      <c r="L144" s="444">
        <f t="shared" ca="1" si="3"/>
        <v>1704461.6079543638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1704461.6079543638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7069.0223748939306</v>
      </c>
      <c r="L145" s="444">
        <f t="shared" ca="1" si="3"/>
        <v>1703634.3923494376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1703634.3923494376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7065.5756432067392</v>
      </c>
      <c r="L146" s="444">
        <f t="shared" ca="1" si="3"/>
        <v>1702803.7300128241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1702803.7300128241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7062.1145501375158</v>
      </c>
      <c r="L147" s="444">
        <f t="shared" ca="1" si="3"/>
        <v>1701969.6065831413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1701969.6065831413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7058.6390358471708</v>
      </c>
      <c r="L148" s="444">
        <f t="shared" ca="1" si="3"/>
        <v>1701132.0076391683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1701132.0076391683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7055.1490402472846</v>
      </c>
      <c r="L149" s="444">
        <f t="shared" ca="1" si="3"/>
        <v>1700290.9186995954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1700290.9186995954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7051.6445029990628</v>
      </c>
      <c r="L150" s="444">
        <f t="shared" ca="1" si="3"/>
        <v>1699446.3252227742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1699446.3252227742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7048.1253635123076</v>
      </c>
      <c r="L151" s="444">
        <f t="shared" ca="1" si="3"/>
        <v>1698598.2126064661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1698598.2126064661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7044.5915609443591</v>
      </c>
      <c r="L152" s="444">
        <f t="shared" ca="1" si="3"/>
        <v>1697746.5661875904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1697746.5661875904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7041.0430341990432</v>
      </c>
      <c r="L153" s="444">
        <f t="shared" ca="1" si="3"/>
        <v>1696891.3712419691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1696891.3712419691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7037.4797219256197</v>
      </c>
      <c r="L154" s="444">
        <f t="shared" ca="1" si="3"/>
        <v>1696032.6129840745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1696032.6129840745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7033.9015625177262</v>
      </c>
      <c r="L155" s="444">
        <f t="shared" ca="1" si="3"/>
        <v>1695170.276566772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1695170.276566772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7030.3084941122988</v>
      </c>
      <c r="L156" s="444">
        <f t="shared" ca="1" si="3"/>
        <v>1694304.347081064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1694304.347081064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7026.7004545885156</v>
      </c>
      <c r="L157" s="444">
        <f t="shared" ca="1" si="3"/>
        <v>1693434.8095558323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1693434.8095558323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7023.0773815667171</v>
      </c>
      <c r="L158" s="444">
        <f t="shared" ca="1" si="3"/>
        <v>1692561.6489575787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1692561.6489575787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7019.4392124073274</v>
      </c>
      <c r="L159" s="444">
        <f t="shared" ca="1" si="3"/>
        <v>1691684.8501901657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1691684.8501901657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7015.785884209773</v>
      </c>
      <c r="L160" s="444">
        <f t="shared" ca="1" si="3"/>
        <v>1690804.3980945551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1690804.3980945551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7012.1173338113949</v>
      </c>
      <c r="L161" s="444">
        <f t="shared" ca="1" si="3"/>
        <v>1689920.2774485464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1689920.2774485464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7008.4334977863582</v>
      </c>
      <c r="L162" s="444">
        <f t="shared" ca="1" si="3"/>
        <v>1689032.4729665124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1689032.4729665124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7004.7343124445506</v>
      </c>
      <c r="L163" s="444">
        <f t="shared" ca="1" si="3"/>
        <v>1688140.9692991367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1688140.9692991367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7001.0197138304848</v>
      </c>
      <c r="L164" s="444">
        <f t="shared" ca="1" si="3"/>
        <v>1687245.7510331469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1687245.7510331469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6997.2896377221932</v>
      </c>
      <c r="L165" s="444">
        <f t="shared" ca="1" si="3"/>
        <v>1686346.8026910489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1686346.8026910489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6993.5440196301206</v>
      </c>
      <c r="L166" s="444">
        <f t="shared" ca="1" si="3"/>
        <v>1685444.1087308589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1685444.1087308589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6989.7827947959941</v>
      </c>
      <c r="L167" s="444">
        <f t="shared" ca="1" si="3"/>
        <v>1684537.6535458346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1684537.6535458346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6986.0058981917264</v>
      </c>
      <c r="L168" s="444">
        <f t="shared" ca="1" si="3"/>
        <v>1683627.4214642062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1683627.4214642062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6982.2132645182746</v>
      </c>
      <c r="L169" s="444">
        <f t="shared" ca="1" si="3"/>
        <v>1682713.3967489041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1682713.3967489041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6978.4048282045151</v>
      </c>
      <c r="L170" s="444">
        <f t="shared" ca="1" si="3"/>
        <v>1681795.5635972884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1681795.5635972884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6974.5805234061163</v>
      </c>
      <c r="L171" s="444">
        <f t="shared" ca="1" si="3"/>
        <v>1680873.9061408744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1680873.9061408744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6970.7402840043933</v>
      </c>
      <c r="L172" s="444">
        <f t="shared" ca="1" si="3"/>
        <v>1679948.4084450586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1679948.4084450586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6966.8840436051596</v>
      </c>
      <c r="L173" s="444">
        <f t="shared" ca="1" si="3"/>
        <v>1679019.0545088435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1679019.0545088435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6963.0117355375969</v>
      </c>
      <c r="L174" s="444">
        <f t="shared" ca="1" si="3"/>
        <v>1678085.8282645608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1678085.8282645608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6959.1232928530862</v>
      </c>
      <c r="L175" s="444">
        <f t="shared" ca="1" si="3"/>
        <v>1677148.7135775937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1677148.7135775937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6955.2186483240566</v>
      </c>
      <c r="L176" s="444">
        <f t="shared" ca="1" si="3"/>
        <v>1676207.6942460975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1676207.6942460975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6951.2977344428209</v>
      </c>
      <c r="L177" s="444">
        <f t="shared" ca="1" si="3"/>
        <v>1675262.7540007201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1675262.7540007201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6947.3604834204161</v>
      </c>
      <c r="L178" s="444">
        <f t="shared" ca="1" si="3"/>
        <v>1674313.8765043202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1674313.8765043202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6943.4068271854176</v>
      </c>
      <c r="L179" s="444">
        <f t="shared" ca="1" si="3"/>
        <v>1673361.0453516853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1673361.0453516853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6939.4366973827709</v>
      </c>
      <c r="L180" s="444">
        <f t="shared" ca="1" si="3"/>
        <v>1672404.2440692477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1672404.2440692477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6935.4500253726146</v>
      </c>
      <c r="L181" s="444">
        <f t="shared" ca="1" si="3"/>
        <v>1671443.4561148002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1671443.4561148002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6931.4467422290827</v>
      </c>
      <c r="L182" s="444">
        <f t="shared" ca="1" si="3"/>
        <v>1670478.6648772091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1670478.6648772091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6927.42677873912</v>
      </c>
      <c r="L183" s="444">
        <f t="shared" ca="1" si="3"/>
        <v>1669509.853676128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1669509.853676128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6923.3900654012823</v>
      </c>
      <c r="L184" s="444">
        <f t="shared" ca="1" si="3"/>
        <v>1668537.0057617091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1668537.0057617091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6919.336532424536</v>
      </c>
      <c r="L185" s="444">
        <f t="shared" ca="1" si="3"/>
        <v>1667560.1043143133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1667560.1043143133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6915.2661097270529</v>
      </c>
      <c r="L186" s="444">
        <f t="shared" ca="1" si="3"/>
        <v>1666579.1324442201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1666579.1324442201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6911.1787269349998</v>
      </c>
      <c r="L187" s="444">
        <f t="shared" ca="1" si="3"/>
        <v>1665594.073191335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1665594.073191335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6907.0743133813112</v>
      </c>
      <c r="L188" s="444">
        <f t="shared" ca="1" si="3"/>
        <v>1664604.9095248959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1664604.9095248959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6902.9527981044821</v>
      </c>
      <c r="L189" s="444">
        <f t="shared" ca="1" si="3"/>
        <v>1663611.6243431801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1663611.6243431801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6898.8141098473325</v>
      </c>
      <c r="L190" s="444">
        <f t="shared" ca="1" si="3"/>
        <v>1662614.2004732073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1662614.2004732073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6894.6581770557787</v>
      </c>
      <c r="L191" s="444">
        <f t="shared" ca="1" si="3"/>
        <v>1661612.6206704429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1661612.6206704429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6890.4849278775946</v>
      </c>
      <c r="L192" s="444">
        <f t="shared" ca="1" si="3"/>
        <v>1660606.8676185003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1660606.8676185003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6886.2942901611668</v>
      </c>
      <c r="L193" s="444">
        <f t="shared" ca="1" si="3"/>
        <v>1659596.9239288413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1659596.9239288413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6882.0861914542538</v>
      </c>
      <c r="L194" s="444">
        <f t="shared" ca="1" si="3"/>
        <v>1658582.7721404752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1658582.7721404752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6877.8605590027291</v>
      </c>
      <c r="L195" s="444">
        <f t="shared" ca="1" si="3"/>
        <v>1657564.3947196577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1657564.3947196577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6873.6173197493235</v>
      </c>
      <c r="L196" s="444">
        <f t="shared" ca="1" si="3"/>
        <v>1656541.7740595869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1656541.7740595869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6869.35640033236</v>
      </c>
      <c r="L197" s="444">
        <f t="shared" ca="1" si="3"/>
        <v>1655514.8924800991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1655514.8924800991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6865.0777270844956</v>
      </c>
      <c r="L198" s="444">
        <f t="shared" ca="1" si="3"/>
        <v>1654483.7322273634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1654483.7322273634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6860.7812260314286</v>
      </c>
      <c r="L199" s="444">
        <f t="shared" ca="1" si="3"/>
        <v>1653448.2754735746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1653448.2754735746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6856.466822890643</v>
      </c>
      <c r="L200" s="444">
        <f t="shared" ca="1" si="3"/>
        <v>1652408.504316645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1652408.504316645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6852.134443070102</v>
      </c>
      <c r="L201" s="444">
        <f t="shared" ca="1" si="3"/>
        <v>1651364.4007798948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1651364.4007798948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6847.7840116669768</v>
      </c>
      <c r="L202" s="444">
        <f t="shared" ca="1" si="3"/>
        <v>1650315.9468117415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1650315.9468117415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6843.4154534663385</v>
      </c>
      <c r="L203" s="444">
        <f t="shared" ca="1" si="3"/>
        <v>1649263.1242853876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1649263.1242853876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6839.0286929398635</v>
      </c>
      <c r="L204" s="444">
        <f t="shared" ca="1" si="3"/>
        <v>1648205.9149985071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1648205.9149985071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6834.6236542445286</v>
      </c>
      <c r="L205" s="444">
        <f t="shared" ca="1" si="3"/>
        <v>1647144.3006729314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1647144.3006729314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6830.2002612212964</v>
      </c>
      <c r="L206" s="444">
        <f t="shared" ca="1" si="3"/>
        <v>1646078.2629543324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1646078.2629543324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6825.7584373938016</v>
      </c>
      <c r="L207" s="444">
        <f t="shared" ca="1" si="3"/>
        <v>1645007.7834119059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1645007.7834119059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6821.2981059670237</v>
      </c>
      <c r="L208" s="444">
        <f t="shared" ca="1" si="3"/>
        <v>1643932.8435380526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1643932.8435380526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6816.8191898259684</v>
      </c>
      <c r="L209" s="444">
        <f t="shared" ca="1" si="3"/>
        <v>1642853.4247480584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1642853.4247480584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6812.3216115343257</v>
      </c>
      <c r="L210" s="444">
        <f t="shared" ca="1" si="3"/>
        <v>1641769.5083797725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1641769.5083797725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6807.8052933331346</v>
      </c>
      <c r="L211" s="444">
        <f t="shared" ca="1" si="3"/>
        <v>1640681.0756932856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1640681.0756932856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6803.2701571394391</v>
      </c>
      <c r="L212" s="444">
        <f t="shared" ca="1" si="3"/>
        <v>1639588.1078706048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1639588.1078706048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6798.7161245449361</v>
      </c>
      <c r="L213" s="444">
        <f t="shared" ca="1" si="3"/>
        <v>1638490.5860153295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1638490.5860153295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6794.1431168146219</v>
      </c>
      <c r="L214" s="444">
        <f t="shared" ca="1" si="3"/>
        <v>1637388.4911523238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1637388.4911523238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6789.5510548854318</v>
      </c>
      <c r="L215" s="444">
        <f t="shared" ca="1" si="3"/>
        <v>1636281.8042273889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1636281.8042273889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6784.9398593648693</v>
      </c>
      <c r="L216" s="444">
        <f t="shared" ca="1" si="3"/>
        <v>1635170.5061069336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1635170.5061069336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6780.3094505296385</v>
      </c>
      <c r="L217" s="444">
        <f t="shared" ca="1" si="3"/>
        <v>1634054.5775776431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1634054.5775776431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6775.6597483242622</v>
      </c>
      <c r="L218" s="444">
        <f t="shared" ca="1" si="3"/>
        <v>1632933.9993461471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1632933.9993461471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6770.9906723596951</v>
      </c>
      <c r="L219" s="444">
        <f t="shared" ca="1" si="3"/>
        <v>1631808.7520386865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1631808.7520386865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6766.3021419119432</v>
      </c>
      <c r="L220" s="444">
        <f t="shared" ca="1" si="3"/>
        <v>1630678.8162007784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1630678.8162007784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6761.5940759206587</v>
      </c>
      <c r="L221" s="444">
        <f t="shared" ca="1" si="3"/>
        <v>1629544.1722968789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1629544.1722968789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6756.8663929877439</v>
      </c>
      <c r="L222" s="444">
        <f t="shared" ca="1" si="3"/>
        <v>1628404.8007100464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1628404.8007100464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6752.1190113759421</v>
      </c>
      <c r="L223" s="444">
        <f t="shared" ca="1" si="3"/>
        <v>1627260.6817416023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1627260.6817416023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6747.3518490074248</v>
      </c>
      <c r="L224" s="444">
        <f t="shared" ca="1" si="3"/>
        <v>1626111.7956107894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1626111.7956107894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6742.5648234623714</v>
      </c>
      <c r="L225" s="444">
        <f t="shared" ca="1" si="3"/>
        <v>1624958.1224544316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1624958.1224544316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6737.757851977547</v>
      </c>
      <c r="L226" s="444">
        <f t="shared" ca="1" si="3"/>
        <v>1623799.642326589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1623799.642326589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6732.9308514448694</v>
      </c>
      <c r="L227" s="444">
        <f t="shared" ca="1" si="3"/>
        <v>1622636.3351982136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1622636.3351982136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6728.0837384099723</v>
      </c>
      <c r="L228" s="444">
        <f t="shared" ca="1" si="3"/>
        <v>1621468.1809568033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1621468.1809568033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6723.2164290707624</v>
      </c>
      <c r="L229" s="444">
        <f t="shared" ca="1" si="3"/>
        <v>1620295.1594060538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1620295.1594060538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6718.3288392759732</v>
      </c>
      <c r="L230" s="444">
        <f t="shared" ca="1" si="3"/>
        <v>1619117.2502655096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1619117.2502655096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6713.4208845237054</v>
      </c>
      <c r="L231" s="444">
        <f t="shared" ca="1" si="3"/>
        <v>1617934.4331702131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1617934.4331702131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6708.4924799599703</v>
      </c>
      <c r="L232" s="444">
        <f t="shared" ca="1" si="3"/>
        <v>1616746.6876703529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1616746.6876703529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6703.543540377219</v>
      </c>
      <c r="L233" s="444">
        <f t="shared" ca="1" si="3"/>
        <v>1615553.9932309098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1615553.9932309098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6698.5739802128728</v>
      </c>
      <c r="L234" s="444">
        <f t="shared" ca="1" si="3"/>
        <v>1614356.3292313025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1614356.3292313025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6693.5837135478423</v>
      </c>
      <c r="L235" s="444">
        <f t="shared" ca="1" si="3"/>
        <v>1613153.67496503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1613153.67496503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6688.5726541050408</v>
      </c>
      <c r="L236" s="444">
        <f t="shared" ca="1" si="3"/>
        <v>1611946.0096393148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1611946.0096393148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6683.5407152478938</v>
      </c>
      <c r="L237" s="444">
        <f t="shared" ca="1" si="3"/>
        <v>1610733.3123747425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1610733.3123747425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6678.487809978843</v>
      </c>
      <c r="L238" s="444">
        <f t="shared" ca="1" si="3"/>
        <v>1609515.5622049011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1609515.5622049011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6673.4138509378372</v>
      </c>
      <c r="L239" s="444">
        <f t="shared" ca="1" si="3"/>
        <v>1608292.7380760186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1608292.7380760186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6668.3187504008265</v>
      </c>
      <c r="L240" s="444">
        <f t="shared" ca="1" si="3"/>
        <v>1607064.8188465992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1607064.8188465992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6663.2024202782459</v>
      </c>
      <c r="L241" s="444">
        <f t="shared" ca="1" si="3"/>
        <v>1605831.7832870572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1605831.7832870572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6658.0647721134874</v>
      </c>
      <c r="L242" s="444">
        <f t="shared" ca="1" si="3"/>
        <v>1604593.6100793504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1604593.6100793504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6652.9057170813758</v>
      </c>
      <c r="L243" s="444">
        <f t="shared" ca="1" si="3"/>
        <v>1603350.2778166116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1603350.2778166116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6647.7251659866306</v>
      </c>
      <c r="L244" s="444">
        <f t="shared" ca="1" si="3"/>
        <v>1602101.765002778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1602101.765002778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6642.5230292623237</v>
      </c>
      <c r="L245" s="444">
        <f t="shared" ca="1" si="3"/>
        <v>1600848.0500522202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1600848.0500522202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6637.299216968333</v>
      </c>
      <c r="L246" s="444">
        <f t="shared" ca="1" si="3"/>
        <v>1599589.1112893682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1599589.1112893682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6632.0536387897837</v>
      </c>
      <c r="L247" s="444">
        <f t="shared" ca="1" si="3"/>
        <v>1598324.9269483378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1598324.9269483378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6626.7862040354894</v>
      </c>
      <c r="L248" s="444">
        <f t="shared" ca="1" si="3"/>
        <v>1597055.475172553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1597055.475172553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6621.4968216363859</v>
      </c>
      <c r="L249" s="444">
        <f t="shared" ca="1" si="3"/>
        <v>1595780.7340143691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1595780.7340143691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6616.1854001439533</v>
      </c>
      <c r="L250" s="444">
        <f t="shared" ca="1" si="3"/>
        <v>1594500.6814346928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1594500.6814346928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6610.8518477286352</v>
      </c>
      <c r="L251" s="444">
        <f t="shared" ca="1" si="3"/>
        <v>1593215.2953026013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1593215.2953026013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6605.4960721782545</v>
      </c>
      <c r="L252" s="444">
        <f t="shared" ca="1" si="3"/>
        <v>1591924.5533949593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1591924.5533949593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6600.1179808964125</v>
      </c>
      <c r="L253" s="444">
        <f t="shared" ca="1" si="3"/>
        <v>1590628.4333960356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1590628.4333960356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6594.7174809008975</v>
      </c>
      <c r="L254" s="444">
        <f t="shared" ca="1" si="3"/>
        <v>1589326.9128971163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1589326.9128971163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6589.2944788220666</v>
      </c>
      <c r="L255" s="444">
        <f t="shared" ca="1" si="3"/>
        <v>1588019.9693961181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1588019.9693961181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6583.8488809012406</v>
      </c>
      <c r="L256" s="444">
        <f t="shared" ca="1" si="3"/>
        <v>1586707.5802971991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1586707.5802971991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6578.3805929890787</v>
      </c>
      <c r="L257" s="444">
        <f t="shared" ca="1" si="3"/>
        <v>1585389.7229103679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1585389.7229103679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6572.8895205439485</v>
      </c>
      <c r="L258" s="444">
        <f t="shared" ca="1" si="3"/>
        <v>1584066.3744510915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1584066.3744510915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6567.3755686302966</v>
      </c>
      <c r="L259" s="444">
        <f t="shared" ca="1" si="3"/>
        <v>1582737.5120399017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1582737.5120399017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6561.8386419170056</v>
      </c>
      <c r="L260" s="444">
        <f t="shared" ca="1" si="3"/>
        <v>1581403.1127019986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1581403.1127019986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6556.2786446757427</v>
      </c>
      <c r="L261" s="444">
        <f t="shared" ca="1" si="3"/>
        <v>1580063.1533668542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1580063.1533668542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6550.6954807793081</v>
      </c>
      <c r="L262" s="444">
        <f t="shared" ca="1" si="3"/>
        <v>1578717.6108678132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1578717.6108678132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6545.0890536999705</v>
      </c>
      <c r="L263" s="444">
        <f t="shared" ref="L263:L517" ca="1" si="28">I263-J263+K263</f>
        <v>1577366.461941693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1577366.461941693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6539.4592665078035</v>
      </c>
      <c r="L264" s="444">
        <f t="shared" ca="1" si="28"/>
        <v>1576009.6832283805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1576009.6832283805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6533.8060218690007</v>
      </c>
      <c r="L265" s="444">
        <f t="shared" ca="1" si="28"/>
        <v>1574647.2512704292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1574647.2512704292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6528.1292220442037</v>
      </c>
      <c r="L266" s="444">
        <f t="shared" ca="1" si="28"/>
        <v>1573279.1425126533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1573279.1425126533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6522.4287688868044</v>
      </c>
      <c r="L267" s="444">
        <f t="shared" ca="1" si="28"/>
        <v>1571905.3333017197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1571905.3333017197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6516.7045638412483</v>
      </c>
      <c r="L268" s="444">
        <f t="shared" ca="1" si="28"/>
        <v>1570525.7998857407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1570525.7998857407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6510.9565079413351</v>
      </c>
      <c r="L269" s="444">
        <f t="shared" ca="1" si="28"/>
        <v>1569140.5184138617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1569140.5184138617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6505.184501808506</v>
      </c>
      <c r="L270" s="444">
        <f t="shared" ca="1" si="28"/>
        <v>1567749.4649358501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1567749.4649358501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6499.3884456501246</v>
      </c>
      <c r="L271" s="444">
        <f t="shared" ca="1" si="28"/>
        <v>1566352.6154016801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1566352.6154016801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6493.5682392577492</v>
      </c>
      <c r="L272" s="444">
        <f t="shared" ca="1" si="28"/>
        <v>1564949.9456611176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1564949.9456611176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6487.7237820054052</v>
      </c>
      <c r="L273" s="444">
        <f t="shared" ca="1" si="28"/>
        <v>1563541.4314633028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1563541.4314633028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6481.8549728478438</v>
      </c>
      <c r="L274" s="444">
        <f t="shared" ca="1" si="28"/>
        <v>1562127.0484563303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1562127.0484563303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6475.961710318792</v>
      </c>
      <c r="L275" s="444">
        <f t="shared" ca="1" si="28"/>
        <v>1560706.7721868288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1560706.7721868288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6470.0438925292019</v>
      </c>
      <c r="L276" s="444">
        <f t="shared" ca="1" si="28"/>
        <v>1559280.5780995376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1559280.5780995376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6464.1014171654888</v>
      </c>
      <c r="L277" s="444">
        <f t="shared" ca="1" si="28"/>
        <v>1557848.4415368829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1557848.4415368829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6458.1341814877615</v>
      </c>
      <c r="L278" s="444">
        <f t="shared" ca="1" si="28"/>
        <v>1556410.3377385505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1556410.3377385505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6452.1420823280423</v>
      </c>
      <c r="L279" s="444">
        <f t="shared" ca="1" si="28"/>
        <v>1554966.2418410582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1554966.2418410582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6446.125016088492</v>
      </c>
      <c r="L280" s="444">
        <f t="shared" ca="1" si="28"/>
        <v>1553516.1288773266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1553516.1288773266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6440.0828787396094</v>
      </c>
      <c r="L281" s="444">
        <f t="shared" ca="1" si="28"/>
        <v>1552059.973776246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1552059.973776246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6434.0155658184403</v>
      </c>
      <c r="L282" s="444">
        <f t="shared" ca="1" si="28"/>
        <v>1550597.7513622441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1550597.7513622441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6427.9229724267661</v>
      </c>
      <c r="L283" s="444">
        <f t="shared" ca="1" si="28"/>
        <v>1549129.4363548507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1549129.4363548507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6421.8049932292934</v>
      </c>
      <c r="L284" s="444">
        <f t="shared" ca="1" si="28"/>
        <v>1547655.0033682596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1547655.0033682596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6415.6615224518309</v>
      </c>
      <c r="L285" s="444">
        <f t="shared" ca="1" si="28"/>
        <v>1546174.4269108912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1546174.4269108912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6409.4924538794621</v>
      </c>
      <c r="L286" s="444">
        <f t="shared" ca="1" si="28"/>
        <v>1544687.6813849504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1544687.6813849504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6403.2976808547091</v>
      </c>
      <c r="L287" s="444">
        <f t="shared" ca="1" si="28"/>
        <v>1543194.741085985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1543194.741085985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6397.077096275686</v>
      </c>
      <c r="L288" s="444">
        <f t="shared" ca="1" si="28"/>
        <v>1541695.5802024405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1541695.5802024405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6390.8305925942514</v>
      </c>
      <c r="L289" s="444">
        <f t="shared" ca="1" si="28"/>
        <v>1540190.1728152146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1540190.1728152146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6384.558061814143</v>
      </c>
      <c r="L290" s="444">
        <f t="shared" ca="1" si="28"/>
        <v>1538678.4928972085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1538678.4928972085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6378.2593954891181</v>
      </c>
      <c r="L291" s="444">
        <f t="shared" ca="1" si="28"/>
        <v>1537160.5143128773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1537160.5143128773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6371.9344847210714</v>
      </c>
      <c r="L292" s="444">
        <f t="shared" ca="1" si="28"/>
        <v>1535636.2108177783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1535636.2108177783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6365.5832201581579</v>
      </c>
      <c r="L293" s="444">
        <f t="shared" ca="1" si="28"/>
        <v>1534105.5560581163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1534105.5560581163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6359.2054919928996</v>
      </c>
      <c r="L294" s="444">
        <f t="shared" ca="1" si="28"/>
        <v>1532568.5235702889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1532568.5235702889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6352.8011899602861</v>
      </c>
      <c r="L295" s="444">
        <f t="shared" ca="1" si="28"/>
        <v>1531025.0867804289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1531025.0867804289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6346.3702033358695</v>
      </c>
      <c r="L296" s="444">
        <f t="shared" ca="1" si="28"/>
        <v>1529475.2190039444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1529475.2190039444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6339.9124209338506</v>
      </c>
      <c r="L297" s="444">
        <f t="shared" ca="1" si="28"/>
        <v>1527918.893445058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1527918.893445058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6333.4277311051574</v>
      </c>
      <c r="L298" s="444">
        <f t="shared" ca="1" si="28"/>
        <v>1526356.0831963429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1526356.0831963429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6326.9160217355111</v>
      </c>
      <c r="L299" s="444">
        <f t="shared" ca="1" si="28"/>
        <v>1524786.7612382581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1524786.7612382581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6320.3771802434912</v>
      </c>
      <c r="L300" s="444">
        <f t="shared" ca="1" si="28"/>
        <v>1523210.9004386812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1523210.9004386812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6313.8110935785871</v>
      </c>
      <c r="L301" s="444">
        <f t="shared" ca="1" si="28"/>
        <v>1521628.4735524396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1521628.4735524396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6307.2176482192472</v>
      </c>
      <c r="L302" s="444">
        <f t="shared" ca="1" si="28"/>
        <v>1520039.4532208387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1520039.4532208387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6300.5967301709097</v>
      </c>
      <c r="L303" s="444">
        <f t="shared" ca="1" si="28"/>
        <v>1518443.8119711895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1518443.8119711895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6293.9482249640387</v>
      </c>
      <c r="L304" s="444">
        <f t="shared" ca="1" si="28"/>
        <v>1516841.5222163333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1516841.5222163333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6287.2720176521379</v>
      </c>
      <c r="L305" s="444">
        <f t="shared" ca="1" si="28"/>
        <v>1515232.5562541652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1515232.5562541652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6280.5679928097707</v>
      </c>
      <c r="L306" s="444">
        <f t="shared" ca="1" si="28"/>
        <v>1513616.8862671547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1513616.8862671547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6273.83603453056</v>
      </c>
      <c r="L307" s="444">
        <f t="shared" ca="1" si="28"/>
        <v>1511994.484321865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1511994.484321865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6267.0760264251867</v>
      </c>
      <c r="L308" s="444">
        <f t="shared" ca="1" si="28"/>
        <v>1510365.32236847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1510365.32236847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6260.2878516193741</v>
      </c>
      <c r="L309" s="444">
        <f t="shared" ca="1" si="28"/>
        <v>1508729.3722402691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1508729.3722402691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6253.4713927518706</v>
      </c>
      <c r="L310" s="444">
        <f t="shared" ca="1" si="28"/>
        <v>1507086.6056532008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1507086.6056532008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6246.6265319724189</v>
      </c>
      <c r="L311" s="444">
        <f t="shared" ca="1" si="28"/>
        <v>1505436.9942053529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1505436.9942053529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6239.7531509397195</v>
      </c>
      <c r="L312" s="444">
        <f t="shared" ca="1" si="28"/>
        <v>1503780.5093764723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1503780.5093764723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6232.8511308193838</v>
      </c>
      <c r="L313" s="444">
        <f t="shared" ca="1" si="28"/>
        <v>1502117.1225274715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1502117.1225274715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6225.9203522818807</v>
      </c>
      <c r="L314" s="444">
        <f t="shared" ca="1" si="28"/>
        <v>1500446.804899933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1500446.804899933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6218.9606955004701</v>
      </c>
      <c r="L315" s="444">
        <f t="shared" ca="1" si="28"/>
        <v>1498769.5276156133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1498769.5276156133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6211.9720401491377</v>
      </c>
      <c r="L316" s="444">
        <f t="shared" ca="1" si="28"/>
        <v>1497085.2616759422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1497085.2616759422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6204.9542654005081</v>
      </c>
      <c r="L317" s="444">
        <f t="shared" ca="1" si="28"/>
        <v>1495393.9779615225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1495393.9779615225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6197.9072499237591</v>
      </c>
      <c r="L318" s="444">
        <f t="shared" ca="1" si="28"/>
        <v>1493695.6472316261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1493695.6472316261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6190.8308718825247</v>
      </c>
      <c r="L319" s="444">
        <f t="shared" ca="1" si="28"/>
        <v>1491990.2401236885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1491990.2401236885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6183.7250089327845</v>
      </c>
      <c r="L320" s="444">
        <f t="shared" ca="1" si="28"/>
        <v>1490277.7271528011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1490277.7271528011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6176.5895382207536</v>
      </c>
      <c r="L321" s="444">
        <f t="shared" ca="1" si="28"/>
        <v>1488558.0787112017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1488558.0787112017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6169.4243363807564</v>
      </c>
      <c r="L322" s="444">
        <f t="shared" ca="1" si="28"/>
        <v>1486831.2650677622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1486831.2650677622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6162.2292795330914</v>
      </c>
      <c r="L323" s="444">
        <f t="shared" ca="1" si="28"/>
        <v>1485097.256367475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1485097.256367475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6155.0042432818946</v>
      </c>
      <c r="L324" s="444">
        <f t="shared" ca="1" si="28"/>
        <v>1483356.0226309367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1483356.0226309367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6147.7491027129854</v>
      </c>
      <c r="L325" s="444">
        <f t="shared" ca="1" si="28"/>
        <v>1481607.5337538295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1481607.5337538295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6140.463732391705</v>
      </c>
      <c r="L326" s="444">
        <f t="shared" ca="1" si="28"/>
        <v>1479851.7595064009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1479851.7595064009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6133.1480063607523</v>
      </c>
      <c r="L327" s="444">
        <f t="shared" ca="1" si="28"/>
        <v>1478088.6695329414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1478088.6695329414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6125.8017981380053</v>
      </c>
      <c r="L328" s="444">
        <f t="shared" ca="1" si="28"/>
        <v>1476318.2333512593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1476318.2333512593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6118.4249807143296</v>
      </c>
      <c r="L329" s="444">
        <f t="shared" ca="1" si="28"/>
        <v>1474540.4203521532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1474540.4203521532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6111.0174265513879</v>
      </c>
      <c r="L330" s="444">
        <f t="shared" ca="1" si="28"/>
        <v>1472755.1997988843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1472755.1997988843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6103.5790075794339</v>
      </c>
      <c r="L331" s="444">
        <f t="shared" ca="1" si="28"/>
        <v>1470962.5408266436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1470962.5408266436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6096.1095951950974</v>
      </c>
      <c r="L332" s="444">
        <f t="shared" ca="1" si="28"/>
        <v>1469162.4124420185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1469162.4124420185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6088.6090602591594</v>
      </c>
      <c r="L333" s="444">
        <f t="shared" ca="1" si="28"/>
        <v>1467354.7835224574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1467354.7835224574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6081.0772730943208</v>
      </c>
      <c r="L334" s="444">
        <f t="shared" ca="1" si="28"/>
        <v>1465539.6228157314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1465539.6228157314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6073.514103482963</v>
      </c>
      <c r="L335" s="444">
        <f t="shared" ca="1" si="28"/>
        <v>1463716.8989393942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1463716.8989393942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6065.9194206648917</v>
      </c>
      <c r="L336" s="444">
        <f t="shared" ca="1" si="28"/>
        <v>1461886.5803802388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1461886.5803802388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6058.2930933350772</v>
      </c>
      <c r="L337" s="444">
        <f t="shared" ca="1" si="28"/>
        <v>1460048.6354937537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1460048.6354937537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6050.6349896413894</v>
      </c>
      <c r="L338" s="444">
        <f t="shared" ca="1" si="28"/>
        <v>1458203.0325035749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1458203.0325035749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6042.944977182311</v>
      </c>
      <c r="L339" s="444">
        <f t="shared" ca="1" si="28"/>
        <v>1456349.7395009368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1456349.7395009368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6035.2229230046523</v>
      </c>
      <c r="L340" s="444">
        <f t="shared" ca="1" si="28"/>
        <v>1454488.7244441214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1454488.7244441214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6027.4686936012549</v>
      </c>
      <c r="L341" s="444">
        <f t="shared" ca="1" si="28"/>
        <v>1452619.9551579023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1452619.9551579023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6019.6821549086753</v>
      </c>
      <c r="L342" s="444">
        <f t="shared" ca="1" si="28"/>
        <v>1450743.3993329909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1450743.3993329909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6011.8631723048775</v>
      </c>
      <c r="L343" s="444">
        <f t="shared" ca="1" si="28"/>
        <v>1448859.0245254755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1448859.0245254755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6004.0116106068963</v>
      </c>
      <c r="L344" s="444">
        <f t="shared" ca="1" si="28"/>
        <v>1446966.7981562621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1446966.7981562621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5996.1273340685075</v>
      </c>
      <c r="L345" s="444">
        <f t="shared" ca="1" si="28"/>
        <v>1445066.6875105104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1445066.6875105104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5988.2102063778757</v>
      </c>
      <c r="L346" s="444">
        <f t="shared" ca="1" si="28"/>
        <v>1443158.659737068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1443158.659737068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5980.2600906551988</v>
      </c>
      <c r="L347" s="444">
        <f t="shared" ca="1" si="28"/>
        <v>1441242.6818479029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1441242.6818479029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5972.2768494503443</v>
      </c>
      <c r="L348" s="444">
        <f t="shared" ca="1" si="28"/>
        <v>1439318.720717533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1439318.720717533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5964.2603447404699</v>
      </c>
      <c r="L349" s="444">
        <f t="shared" ca="1" si="28"/>
        <v>1437386.7430824533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1437386.7430824533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5956.2104379276379</v>
      </c>
      <c r="L350" s="444">
        <f t="shared" ca="1" si="28"/>
        <v>1435446.7155405607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1435446.7155405607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5948.126989836418</v>
      </c>
      <c r="L351" s="444">
        <f t="shared" ca="1" si="28"/>
        <v>1433498.6045505768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1433498.6045505768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5940.0098607114851</v>
      </c>
      <c r="L352" s="444">
        <f t="shared" ca="1" si="28"/>
        <v>1431542.3764314679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1431542.3764314679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5931.8589102151991</v>
      </c>
      <c r="L353" s="444">
        <f t="shared" ca="1" si="28"/>
        <v>1429577.9973618628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1429577.9973618628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5923.6739974251777</v>
      </c>
      <c r="L354" s="444">
        <f t="shared" ca="1" si="28"/>
        <v>1427605.4333794678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1427605.4333794678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5915.4549808318652</v>
      </c>
      <c r="L355" s="444">
        <f t="shared" ca="1" si="28"/>
        <v>1425624.6503804794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1425624.6503804794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5907.2017183360795</v>
      </c>
      <c r="L356" s="444">
        <f t="shared" ca="1" si="28"/>
        <v>1423635.6141189951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1423635.6141189951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5898.9140672465619</v>
      </c>
      <c r="L357" s="444">
        <f t="shared" ca="1" si="28"/>
        <v>1421638.2902064214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1421638.2902064214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5890.5918842775045</v>
      </c>
      <c r="L358" s="444">
        <f t="shared" ca="1" si="28"/>
        <v>1419632.6441108787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1419632.6441108787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5882.2350255460769</v>
      </c>
      <c r="L359" s="444">
        <f t="shared" ca="1" si="28"/>
        <v>1417618.6411566045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1417618.6411566045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5873.8433465699345</v>
      </c>
      <c r="L360" s="444">
        <f t="shared" ca="1" si="28"/>
        <v>1415596.2465233542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1415596.2465233542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5865.4167022647252</v>
      </c>
      <c r="L361" s="444">
        <f t="shared" ca="1" si="28"/>
        <v>1413565.4252457987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1413565.4252457987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5856.954946941577</v>
      </c>
      <c r="L362" s="444">
        <f t="shared" ca="1" si="28"/>
        <v>1411526.1422129199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1411526.1422129199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5848.4579343045816</v>
      </c>
      <c r="L363" s="444">
        <f t="shared" ca="1" si="28"/>
        <v>1409478.3621674043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1409478.3621674043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5839.9255174482669</v>
      </c>
      <c r="L364" s="444">
        <f t="shared" ca="1" si="28"/>
        <v>1407422.0497050323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1407422.0497050323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5831.3575488550505</v>
      </c>
      <c r="L365" s="444">
        <f t="shared" ca="1" si="28"/>
        <v>1405357.169274067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1405357.169274067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5822.7538803926946</v>
      </c>
      <c r="L366" s="444">
        <f t="shared" ca="1" si="28"/>
        <v>1403283.6851746396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1403283.6851746396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5814.1143633117472</v>
      </c>
      <c r="L367" s="444">
        <f t="shared" ca="1" si="28"/>
        <v>1401201.5615581311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1401201.5615581311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5805.4388482429622</v>
      </c>
      <c r="L368" s="444">
        <f t="shared" ca="1" si="28"/>
        <v>1399110.7624265538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1399110.7624265538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5796.7271851947226</v>
      </c>
      <c r="L369" s="444">
        <f t="shared" ca="1" si="28"/>
        <v>1397011.2516319281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1397011.2516319281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5787.9792235504492</v>
      </c>
      <c r="L370" s="444">
        <f t="shared" ca="1" si="28"/>
        <v>1394902.9928756584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1394902.9928756584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5779.1948120659927</v>
      </c>
      <c r="L371" s="444">
        <f t="shared" ca="1" si="28"/>
        <v>1392785.9497079041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1392785.9497079041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5770.3737988670164</v>
      </c>
      <c r="L372" s="444">
        <f t="shared" ca="1" si="28"/>
        <v>1390660.0855269509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1390660.0855269509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5761.5160314463774</v>
      </c>
      <c r="L373" s="444">
        <f t="shared" ca="1" si="28"/>
        <v>1388525.3635785771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1388525.3635785771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5752.621356661487</v>
      </c>
      <c r="L374" s="444">
        <f t="shared" ca="1" si="28"/>
        <v>1386381.7469554183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1386381.7469554183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5743.6896207316586</v>
      </c>
      <c r="L375" s="444">
        <f t="shared" ca="1" si="28"/>
        <v>1384229.1985963297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1384229.1985963297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5734.7206692354557</v>
      </c>
      <c r="L376" s="444">
        <f t="shared" ca="1" si="28"/>
        <v>1382067.681285745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1382067.681285745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5725.7143471080199</v>
      </c>
      <c r="L377" s="444">
        <f t="shared" ca="1" si="28"/>
        <v>1379897.1576530328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1379897.1576530328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5716.6704986383857</v>
      </c>
      <c r="L378" s="444">
        <f t="shared" ca="1" si="28"/>
        <v>1377717.590171851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1377717.590171851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5707.5889674667951</v>
      </c>
      <c r="L379" s="444">
        <f t="shared" ca="1" si="28"/>
        <v>1375528.9411594975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1375528.9411594975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5698.4695965819883</v>
      </c>
      <c r="L380" s="444">
        <f t="shared" ca="1" si="28"/>
        <v>1373331.1727762592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1373331.1727762592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5689.3122283184957</v>
      </c>
      <c r="L381" s="444">
        <f t="shared" ca="1" si="28"/>
        <v>1371124.2470247576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1371124.2470247576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5680.1167043539053</v>
      </c>
      <c r="L382" s="444">
        <f t="shared" ca="1" si="28"/>
        <v>1368908.1257492912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1368908.1257492912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5670.8828657061285</v>
      </c>
      <c r="L383" s="444">
        <f t="shared" ca="1" si="28"/>
        <v>1366682.7706351771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1366682.7706351771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5661.6105527306536</v>
      </c>
      <c r="L384" s="444">
        <f t="shared" ca="1" si="28"/>
        <v>1364448.1432080877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1364448.1432080877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5652.2996051177806</v>
      </c>
      <c r="L385" s="444">
        <f t="shared" ca="1" si="28"/>
        <v>1362204.2048333853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1362204.2048333853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5642.9498618898542</v>
      </c>
      <c r="L386" s="444">
        <f t="shared" ca="1" si="28"/>
        <v>1359950.916715455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1359950.916715455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5633.5611613984784</v>
      </c>
      <c r="L387" s="444">
        <f t="shared" ca="1" si="28"/>
        <v>1357688.2398970332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1357688.2398970332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5624.1333413217208</v>
      </c>
      <c r="L388" s="444">
        <f t="shared" ca="1" si="28"/>
        <v>1355416.1352585347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1355416.1352585347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5614.6662386613098</v>
      </c>
      <c r="L389" s="444">
        <f t="shared" ca="1" si="28"/>
        <v>1353134.5635173758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1353134.5635173758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5605.1596897398149</v>
      </c>
      <c r="L390" s="444">
        <f t="shared" ca="1" si="28"/>
        <v>1350843.4852272954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1350843.4852272954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5595.6135301978129</v>
      </c>
      <c r="L391" s="444">
        <f t="shared" ca="1" si="28"/>
        <v>1348542.8607776731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1348542.8607776731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5586.0275949910538</v>
      </c>
      <c r="L392" s="444">
        <f t="shared" ca="1" si="28"/>
        <v>1346232.6503928439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1346232.6503928439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5576.4017183875985</v>
      </c>
      <c r="L393" s="444">
        <f t="shared" ca="1" si="28"/>
        <v>1343912.8141314113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1343912.8141314113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5566.7357339649625</v>
      </c>
      <c r="L394" s="444">
        <f t="shared" ca="1" si="28"/>
        <v>1341583.311885556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1341583.311885556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5557.0294746072323</v>
      </c>
      <c r="L395" s="444">
        <f t="shared" ca="1" si="28"/>
        <v>1339244.1033803429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1339244.1033803429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5547.282772502178</v>
      </c>
      <c r="L396" s="444">
        <f t="shared" ca="1" si="28"/>
        <v>1336895.1481730249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1336895.1481730249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5537.495459138353</v>
      </c>
      <c r="L397" s="444">
        <f t="shared" ca="1" si="28"/>
        <v>1334536.4056523431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1334536.4056523431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5527.667365302178</v>
      </c>
      <c r="L398" s="444">
        <f t="shared" ca="1" si="28"/>
        <v>1332167.8350378249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1332167.8350378249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5517.7983210750199</v>
      </c>
      <c r="L399" s="444">
        <f t="shared" ca="1" si="28"/>
        <v>1329789.3953790797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1329789.3953790797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5507.8881558302483</v>
      </c>
      <c r="L400" s="444">
        <f t="shared" ca="1" si="28"/>
        <v>1327401.0455550898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1327401.0455550898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5497.9366982302899</v>
      </c>
      <c r="L401" s="444">
        <f t="shared" ca="1" si="28"/>
        <v>1325002.7442734998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1325002.7442734998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5487.9437762236648</v>
      </c>
      <c r="L402" s="444">
        <f t="shared" ca="1" si="28"/>
        <v>1322594.4500699032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1322594.4500699032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5477.9092170420117</v>
      </c>
      <c r="L403" s="444">
        <f t="shared" ca="1" si="28"/>
        <v>1320176.1213071248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1320176.1213071248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5467.8328471971026</v>
      </c>
      <c r="L404" s="444">
        <f t="shared" ca="1" si="28"/>
        <v>1317747.7161745017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1317747.7161745017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5457.7144924778395</v>
      </c>
      <c r="L405" s="444">
        <f t="shared" ca="1" si="28"/>
        <v>1315309.1926871594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1315309.1926871594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5447.5539779472465</v>
      </c>
      <c r="L406" s="444">
        <f t="shared" ca="1" si="28"/>
        <v>1312860.5086852864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1312860.5086852864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5437.3511279394424</v>
      </c>
      <c r="L407" s="444">
        <f t="shared" ca="1" si="28"/>
        <v>1310401.6218334057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1310401.6218334057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5427.1057660566057</v>
      </c>
      <c r="L408" s="444">
        <f t="shared" ca="1" si="28"/>
        <v>1307932.489619642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1307932.489619642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5416.8177151659238</v>
      </c>
      <c r="L409" s="444">
        <f t="shared" ca="1" si="28"/>
        <v>1305453.0693549877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1305453.0693549877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5406.4867973965311</v>
      </c>
      <c r="L410" s="444">
        <f t="shared" ca="1" si="28"/>
        <v>1302963.318172564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1302963.318172564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5396.1128341364329</v>
      </c>
      <c r="L411" s="444">
        <f t="shared" ca="1" si="28"/>
        <v>1300463.1930268803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1300463.1930268803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5385.6956460294168</v>
      </c>
      <c r="L412" s="444">
        <f t="shared" ca="1" si="28"/>
        <v>1297952.6506930895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1297952.6506930895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5375.2350529719552</v>
      </c>
      <c r="L413" s="444">
        <f t="shared" ca="1" si="28"/>
        <v>1295431.6477662411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1295431.6477662411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5364.7308741100869</v>
      </c>
      <c r="L414" s="444">
        <f t="shared" ca="1" si="28"/>
        <v>1292900.1406605309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1292900.1406605309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5354.1829278362948</v>
      </c>
      <c r="L415" s="444">
        <f t="shared" ca="1" si="28"/>
        <v>1290358.0856085469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1290358.0856085469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5343.5910317863609</v>
      </c>
      <c r="L416" s="444">
        <f t="shared" ca="1" si="28"/>
        <v>1287805.4386605129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1287805.4386605129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5332.9550028362191</v>
      </c>
      <c r="L417" s="444">
        <f t="shared" ca="1" si="28"/>
        <v>1285242.1556835289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1285242.1556835289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5322.2746570987856</v>
      </c>
      <c r="L418" s="444">
        <f t="shared" ca="1" si="28"/>
        <v>1282668.1923608074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1282668.1923608074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5311.5498099207798</v>
      </c>
      <c r="L419" s="444">
        <f t="shared" ca="1" si="28"/>
        <v>1280083.504190908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1280083.504190908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5300.7802758795324</v>
      </c>
      <c r="L420" s="444">
        <f t="shared" ca="1" si="28"/>
        <v>1277488.0464869672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1277488.0464869672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5289.9658687797792</v>
      </c>
      <c r="L421" s="444">
        <f t="shared" ca="1" si="28"/>
        <v>1274881.7743759267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1274881.7743759267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5279.1064016504433</v>
      </c>
      <c r="L422" s="444">
        <f t="shared" ca="1" si="28"/>
        <v>1272264.6427977569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1272264.6427977569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5268.2016867414031</v>
      </c>
      <c r="L423" s="444">
        <f t="shared" ca="1" si="28"/>
        <v>1269636.606504678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1269636.606504678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5257.2515355202404</v>
      </c>
      <c r="L424" s="444">
        <f t="shared" ca="1" si="28"/>
        <v>1266997.620060378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1266997.620060378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5246.2557586689909</v>
      </c>
      <c r="L425" s="444">
        <f t="shared" ca="1" si="28"/>
        <v>1264347.6378392268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1264347.6378392268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5235.2141660808602</v>
      </c>
      <c r="L426" s="444">
        <f t="shared" ca="1" si="28"/>
        <v>1261686.6140254873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1261686.6140254873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5224.1265668569458</v>
      </c>
      <c r="L427" s="444">
        <f t="shared" ca="1" si="28"/>
        <v>1259014.502612524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1259014.502612524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5212.9927693029322</v>
      </c>
      <c r="L428" s="444">
        <f t="shared" ca="1" si="28"/>
        <v>1256331.2574020068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1256331.2574020068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5201.8125809257772</v>
      </c>
      <c r="L429" s="444">
        <f t="shared" ca="1" si="28"/>
        <v>1253636.8320031124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1253636.8320031124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5190.5858084303836</v>
      </c>
      <c r="L430" s="444">
        <f t="shared" ca="1" si="28"/>
        <v>1250931.1798317225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1250931.1798317225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5179.3122577162594</v>
      </c>
      <c r="L431" s="444">
        <f t="shared" ca="1" si="28"/>
        <v>1248214.2541096185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1248214.2541096185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5167.9917338741598</v>
      </c>
      <c r="L432" s="444">
        <f t="shared" ca="1" si="28"/>
        <v>1245486.0078636725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1245486.0078636725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5156.6240411827175</v>
      </c>
      <c r="L433" s="444">
        <f t="shared" ca="1" si="28"/>
        <v>1242746.3939250349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1242746.3939250349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5145.2089831050607</v>
      </c>
      <c r="L434" s="444">
        <f t="shared" ca="1" si="28"/>
        <v>1239995.3649283198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1239995.3649283198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5133.7463622854148</v>
      </c>
      <c r="L435" s="444">
        <f t="shared" ca="1" si="28"/>
        <v>1237232.873310785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1237232.873310785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5122.2359805456863</v>
      </c>
      <c r="L436" s="444">
        <f t="shared" ca="1" si="28"/>
        <v>1234458.8713115104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1234458.8713115104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5110.6776388820426</v>
      </c>
      <c r="L437" s="444">
        <f t="shared" ca="1" si="28"/>
        <v>1231673.3109705723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1231673.3109705723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5099.0711374614666</v>
      </c>
      <c r="L438" s="444">
        <f t="shared" ca="1" si="28"/>
        <v>1228876.1441282136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1228876.1441282136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5087.4162756183059</v>
      </c>
      <c r="L439" s="444">
        <f t="shared" ca="1" si="28"/>
        <v>1226067.3224240118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1226067.3224240118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5075.712851850798</v>
      </c>
      <c r="L440" s="444">
        <f t="shared" ca="1" si="28"/>
        <v>1223246.7972960423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1223246.7972960423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5063.9606638175919</v>
      </c>
      <c r="L441" s="444">
        <f t="shared" ca="1" si="28"/>
        <v>1220414.5199800397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1220414.5199800397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5052.1595083342472</v>
      </c>
      <c r="L442" s="444">
        <f t="shared" ca="1" si="28"/>
        <v>1217570.4415085537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1217570.4415085537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5040.3091813697229</v>
      </c>
      <c r="L443" s="444">
        <f t="shared" ca="1" si="28"/>
        <v>1214714.5127101031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1214714.5127101031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5028.409478042845</v>
      </c>
      <c r="L444" s="444">
        <f t="shared" ca="1" si="28"/>
        <v>1211846.6842083256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1211846.6842083256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5016.4601926187725</v>
      </c>
      <c r="L445" s="444">
        <f t="shared" ca="1" si="28"/>
        <v>1208966.906421124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1208966.906421124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5004.4611185054328</v>
      </c>
      <c r="L446" s="444">
        <f t="shared" ca="1" si="28"/>
        <v>1206075.1295598091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1206075.1295598091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4992.4120482499538</v>
      </c>
      <c r="L447" s="444">
        <f t="shared" ca="1" si="28"/>
        <v>1203171.3036282388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1203171.3036282388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4980.3127735350772</v>
      </c>
      <c r="L448" s="444">
        <f t="shared" ca="1" si="28"/>
        <v>1200255.3784219536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1200255.3784219536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4968.1630851755563</v>
      </c>
      <c r="L449" s="444">
        <f t="shared" ca="1" si="28"/>
        <v>1197327.3035273089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1197327.3035273089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4955.9627731145356</v>
      </c>
      <c r="L450" s="444">
        <f t="shared" ca="1" si="28"/>
        <v>1194387.0283206031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1194387.0283206031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4943.7116264199285</v>
      </c>
      <c r="L451" s="444">
        <f t="shared" ca="1" si="28"/>
        <v>1191434.5019672029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1191434.5019672029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4931.4094332807608</v>
      </c>
      <c r="L452" s="444">
        <f t="shared" ca="1" si="28"/>
        <v>1188469.6734206635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1188469.6734206635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4919.0559810035138</v>
      </c>
      <c r="L453" s="444">
        <f t="shared" ca="1" si="28"/>
        <v>1185492.4914218467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1185492.4914218467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4906.6510560084434</v>
      </c>
      <c r="L454" s="444">
        <f t="shared" ca="1" si="28"/>
        <v>1182502.9044980349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1182502.9044980349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4894.1944438258943</v>
      </c>
      <c r="L455" s="444">
        <f t="shared" ca="1" si="28"/>
        <v>1179500.8609620405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1179500.8609620405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4881.685929092584</v>
      </c>
      <c r="L456" s="444">
        <f t="shared" ca="1" si="28"/>
        <v>1176486.3089113128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1176486.3089113128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4869.1252955478858</v>
      </c>
      <c r="L457" s="444">
        <f t="shared" ca="1" si="28"/>
        <v>1173459.1962270406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1173459.1962270406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4856.5123260300852</v>
      </c>
      <c r="L458" s="444">
        <f t="shared" ca="1" si="28"/>
        <v>1170419.4705732504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1170419.4705732504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4843.8468024726262</v>
      </c>
      <c r="L459" s="444">
        <f t="shared" ca="1" si="28"/>
        <v>1167367.0793959028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1167367.0793959028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4831.128505900344</v>
      </c>
      <c r="L460" s="444">
        <f t="shared" ca="1" si="28"/>
        <v>1164301.9699219828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1164301.9699219828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4818.3572164256775</v>
      </c>
      <c r="L461" s="444">
        <f t="shared" ca="1" si="28"/>
        <v>1161224.0891585883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1161224.0891585883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4805.5327132448674</v>
      </c>
      <c r="L462" s="444">
        <f t="shared" ca="1" si="28"/>
        <v>1158133.383892013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1158133.383892013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4792.6547746341366</v>
      </c>
      <c r="L463" s="444">
        <f t="shared" ca="1" si="28"/>
        <v>1155029.8006868269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1155029.8006868269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4779.7231779458616</v>
      </c>
      <c r="L464" s="444">
        <f t="shared" ca="1" si="28"/>
        <v>1151913.2858849526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1151913.2858849526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4766.7376996047187</v>
      </c>
      <c r="L465" s="444">
        <f t="shared" ca="1" si="28"/>
        <v>1148783.7856047372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1148783.7856047372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4753.6981151038208</v>
      </c>
      <c r="L466" s="444">
        <f t="shared" ca="1" si="28"/>
        <v>1145641.2457400209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1145641.2457400209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4740.6041990008362</v>
      </c>
      <c r="L467" s="444">
        <f t="shared" ca="1" si="28"/>
        <v>1142485.6119592015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1142485.6119592015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4727.4557249140889</v>
      </c>
      <c r="L468" s="444">
        <f t="shared" ca="1" si="28"/>
        <v>1139316.8297042954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1139316.8297042954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4714.2524655186462</v>
      </c>
      <c r="L469" s="444">
        <f t="shared" ca="1" si="28"/>
        <v>1136134.8441899938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1136134.8441899938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4700.99419254239</v>
      </c>
      <c r="L470" s="444">
        <f t="shared" ca="1" si="28"/>
        <v>1132939.6004027158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1132939.6004027158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4687.6806767620646</v>
      </c>
      <c r="L471" s="444">
        <f t="shared" ca="1" si="28"/>
        <v>1129731.0430996576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1129731.0430996576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4674.3116879993222</v>
      </c>
      <c r="L472" s="444">
        <f t="shared" ca="1" si="28"/>
        <v>1126509.1168078368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1126509.1168078368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4660.8869951167353</v>
      </c>
      <c r="L473" s="444">
        <f t="shared" ca="1" si="28"/>
        <v>1123273.7658231333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1123273.7658231333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4647.4063660138045</v>
      </c>
      <c r="L474" s="444">
        <f t="shared" ca="1" si="28"/>
        <v>1120024.9342093267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1120024.9342093267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4633.8695676229436</v>
      </c>
      <c r="L475" s="444">
        <f t="shared" ca="1" si="28"/>
        <v>1116762.5657971294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1116762.5657971294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4620.2763659054544</v>
      </c>
      <c r="L476" s="444">
        <f t="shared" ca="1" si="28"/>
        <v>1113486.6041832147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1113486.6041832147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4606.6265258474768</v>
      </c>
      <c r="L477" s="444">
        <f t="shared" ca="1" si="28"/>
        <v>1110196.992729242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1110196.992729242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4592.919811455924</v>
      </c>
      <c r="L478" s="444">
        <f t="shared" ca="1" si="28"/>
        <v>1106893.6745608777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1106893.6745608777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4579.1559857544062</v>
      </c>
      <c r="L479" s="444">
        <f t="shared" ca="1" si="28"/>
        <v>1103576.5925668119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1103576.5925668119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4565.3348107791317</v>
      </c>
      <c r="L480" s="444">
        <f t="shared" ca="1" si="28"/>
        <v>1100245.6893977709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1100245.6893977709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4551.4560475747949</v>
      </c>
      <c r="L481" s="444">
        <f t="shared" ca="1" si="28"/>
        <v>1096900.9074655254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1096900.9074655254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4537.5194561904382</v>
      </c>
      <c r="L482" s="444">
        <f t="shared" ca="1" si="28"/>
        <v>1093542.1889418957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1093542.1889418957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4523.5247956753146</v>
      </c>
      <c r="L483" s="444">
        <f t="shared" ca="1" si="28"/>
        <v>1090169.4757577509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1090169.4757577509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4509.4718240747115</v>
      </c>
      <c r="L484" s="444">
        <f t="shared" ca="1" si="28"/>
        <v>1086782.7096020053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1086782.7096020053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4495.3602984257714</v>
      </c>
      <c r="L485" s="444">
        <f t="shared" ca="1" si="28"/>
        <v>1083381.8319206107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1083381.8319206107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4481.1899747532934</v>
      </c>
      <c r="L486" s="444">
        <f t="shared" ca="1" si="28"/>
        <v>1079966.7839155437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1079966.7839155437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4466.960608065514</v>
      </c>
      <c r="L487" s="444">
        <f t="shared" ca="1" si="28"/>
        <v>1076537.5065437891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1076537.5065437891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4452.6719523498705</v>
      </c>
      <c r="L488" s="444">
        <f t="shared" ca="1" si="28"/>
        <v>1073093.9405163187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1073093.9405163187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4438.3237605687436</v>
      </c>
      <c r="L489" s="444">
        <f t="shared" ca="1" si="28"/>
        <v>1069636.0262970671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1069636.0262970671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4423.9157846551952</v>
      </c>
      <c r="L490" s="444">
        <f t="shared" ca="1" si="28"/>
        <v>1066163.704101902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1066163.704101902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4409.4477755086737</v>
      </c>
      <c r="L491" s="444">
        <f t="shared" ca="1" si="28"/>
        <v>1062676.9138975905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1062676.9138975905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4394.9194829907092</v>
      </c>
      <c r="L492" s="444">
        <f t="shared" ca="1" si="28"/>
        <v>1059175.5954007609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1059175.5954007609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4380.3306559205857</v>
      </c>
      <c r="L493" s="444">
        <f t="shared" ca="1" si="28"/>
        <v>1055659.6880768612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1055659.6880768612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4365.6810420710035</v>
      </c>
      <c r="L494" s="444">
        <f t="shared" ca="1" si="28"/>
        <v>1052129.1311391119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1052129.1311391119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4350.9703881637151</v>
      </c>
      <c r="L495" s="444">
        <f t="shared" ca="1" si="28"/>
        <v>1048583.8635474555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1048583.8635474555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4336.1984398651466</v>
      </c>
      <c r="L496" s="444">
        <f t="shared" ca="1" si="28"/>
        <v>1045023.8240075004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1045023.8240075004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4321.3649417820006</v>
      </c>
      <c r="L497" s="444">
        <f t="shared" ca="1" si="28"/>
        <v>1041448.9509694622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1041448.9509694622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4306.4696374568412</v>
      </c>
      <c r="L498" s="444">
        <f t="shared" ca="1" si="28"/>
        <v>1037859.1826270988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1037859.1826270988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4291.5122693636604</v>
      </c>
      <c r="L499" s="444">
        <f t="shared" ca="1" si="28"/>
        <v>1034254.4569166421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1034254.4569166421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4276.4925789034241</v>
      </c>
      <c r="L500" s="444">
        <f t="shared" ca="1" si="28"/>
        <v>1030634.7115157254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1030634.7115157254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4261.4103063996054</v>
      </c>
      <c r="L501" s="444">
        <f t="shared" ca="1" si="28"/>
        <v>1026999.8838423047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1026999.8838423047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4246.2651910936856</v>
      </c>
      <c r="L502" s="444">
        <f t="shared" ca="1" si="28"/>
        <v>1023349.9110535781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1023349.9110535781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4231.0569711406579</v>
      </c>
      <c r="L503" s="444">
        <f t="shared" ca="1" si="28"/>
        <v>1019684.7300448986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1019684.7300448986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4215.7853836044924</v>
      </c>
      <c r="L504" s="444">
        <f t="shared" ca="1" si="28"/>
        <v>1016004.2774486828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1016004.2774486828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4200.450164453594</v>
      </c>
      <c r="L505" s="444">
        <f t="shared" ca="1" si="28"/>
        <v>1012308.4896333162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1012308.4896333162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4185.0510485562327</v>
      </c>
      <c r="L506" s="444">
        <f t="shared" ca="1" si="28"/>
        <v>1008597.3027020522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1008597.3027020522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4169.5877696759671</v>
      </c>
      <c r="L507" s="444">
        <f t="shared" ca="1" si="28"/>
        <v>1004870.6524919079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1004870.6524919079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4154.0600604670326</v>
      </c>
      <c r="L508" s="444">
        <f t="shared" ca="1" si="28"/>
        <v>1001128.4745725547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1001128.4745725547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4138.467652469727</v>
      </c>
      <c r="L509" s="444">
        <f t="shared" ca="1" si="28"/>
        <v>997370.70424520422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997370.70424520422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4122.8102761057662</v>
      </c>
      <c r="L510" s="444">
        <f t="shared" ca="1" si="28"/>
        <v>993597.27654148976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993597.27654148976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4107.0876606736228</v>
      </c>
      <c r="L511" s="444">
        <f t="shared" ca="1" si="28"/>
        <v>989808.12622234318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989808.12622234318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4091.2995343438456</v>
      </c>
      <c r="L512" s="444">
        <f t="shared" ca="1" si="28"/>
        <v>986003.18777686683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986003.18777686683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4075.4456241543608</v>
      </c>
      <c r="L513" s="444">
        <f t="shared" ca="1" si="28"/>
        <v>982182.39542120101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982182.39542120101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4059.5256560057533</v>
      </c>
      <c r="L514" s="444">
        <f t="shared" ca="1" si="28"/>
        <v>978345.6830973865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978345.6830973865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4043.5393546565256</v>
      </c>
      <c r="L515" s="444">
        <f t="shared" ca="1" si="28"/>
        <v>974492.98447222274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974492.98447222274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4027.4864437183437</v>
      </c>
      <c r="L516" s="444">
        <f t="shared" ca="1" si="28"/>
        <v>970624.23293612082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970624.23293612082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4011.3666456512524</v>
      </c>
      <c r="L517" s="444">
        <f t="shared" ca="1" si="28"/>
        <v>966739.36160195188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966739.36160195188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3995.1796817588815</v>
      </c>
      <c r="L518" s="444">
        <f t="shared" ref="L518:L772" ca="1" si="54">I518-J518+K518</f>
        <v>962838.30330389051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962838.30330389051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3978.925272183626</v>
      </c>
      <c r="L519" s="444">
        <f t="shared" ca="1" si="54"/>
        <v>958920.99059625389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958920.99059625389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3962.603135901807</v>
      </c>
      <c r="L520" s="444">
        <f t="shared" ca="1" si="54"/>
        <v>954987.35575233551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954987.35575233551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3946.2129907188137</v>
      </c>
      <c r="L521" s="444">
        <f t="shared" ca="1" si="54"/>
        <v>951037.33076323406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951037.33076323406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3929.7545532642243</v>
      </c>
      <c r="L522" s="444">
        <f t="shared" ca="1" si="54"/>
        <v>947070.84733667807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947070.84733667807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3913.2275389869078</v>
      </c>
      <c r="L523" s="444">
        <f t="shared" ca="1" si="54"/>
        <v>943087.83689584478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943087.83689584478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3896.6316621501023</v>
      </c>
      <c r="L524" s="444">
        <f t="shared" ca="1" si="54"/>
        <v>939088.2305781747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939088.2305781747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3879.9666358264767</v>
      </c>
      <c r="L525" s="444">
        <f t="shared" ca="1" si="54"/>
        <v>935071.95923418098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935071.95923418098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3863.2321718931698</v>
      </c>
      <c r="L526" s="444">
        <f t="shared" ca="1" si="54"/>
        <v>931038.95342625387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931038.95342625387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3846.4279810268067</v>
      </c>
      <c r="L527" s="444">
        <f t="shared" ca="1" si="54"/>
        <v>926989.14342746045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926989.14342746045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3829.5537726985003</v>
      </c>
      <c r="L528" s="444">
        <f t="shared" ca="1" si="54"/>
        <v>922922.45922033873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922922.45922033873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3812.6092551688271</v>
      </c>
      <c r="L529" s="444">
        <f t="shared" ca="1" si="54"/>
        <v>918838.83049568732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918838.83049568732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3795.5941354827801</v>
      </c>
      <c r="L530" s="444">
        <f t="shared" ca="1" si="54"/>
        <v>914738.18665134988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914738.18665134988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3778.5081194647064</v>
      </c>
      <c r="L531" s="444">
        <f t="shared" ca="1" si="54"/>
        <v>910620.45679099439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910620.45679099439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3761.3509117132257</v>
      </c>
      <c r="L532" s="444">
        <f t="shared" ca="1" si="54"/>
        <v>906485.56972288736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906485.56972288736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3744.1222155961132</v>
      </c>
      <c r="L533" s="444">
        <f t="shared" ca="1" si="54"/>
        <v>902333.45395866327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902333.45395866327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3726.8217332451791</v>
      </c>
      <c r="L534" s="444">
        <f t="shared" ca="1" si="54"/>
        <v>898164.0377120882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898164.0377120882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3709.4491655511165</v>
      </c>
      <c r="L535" s="444">
        <f t="shared" ca="1" si="54"/>
        <v>893977.24889781908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893977.24889781908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3692.0042121583283</v>
      </c>
      <c r="L536" s="444">
        <f t="shared" ca="1" si="54"/>
        <v>889773.01513015723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889773.01513015723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3674.4865714597368</v>
      </c>
      <c r="L537" s="444">
        <f t="shared" ca="1" si="54"/>
        <v>885551.26372179668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885551.26372179668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3656.8959405915684</v>
      </c>
      <c r="L538" s="444">
        <f t="shared" ca="1" si="54"/>
        <v>881311.92168256803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881311.92168256803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3639.2320154281156</v>
      </c>
      <c r="L539" s="444">
        <f t="shared" ca="1" si="54"/>
        <v>877054.91571817594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877054.91571817594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3621.4944905764819</v>
      </c>
      <c r="L540" s="444">
        <f t="shared" ca="1" si="54"/>
        <v>872780.17222893215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872780.17222893215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3603.6830593713003</v>
      </c>
      <c r="L541" s="444">
        <f t="shared" ca="1" si="54"/>
        <v>868487.61730848323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868487.61730848323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3585.7974138694285</v>
      </c>
      <c r="L542" s="444">
        <f t="shared" ca="1" si="54"/>
        <v>864177.17674253241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864177.17674253241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3567.8372448446339</v>
      </c>
      <c r="L543" s="444">
        <f t="shared" ca="1" si="54"/>
        <v>859848.77600755682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859848.77600755682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3549.8022417822358</v>
      </c>
      <c r="L544" s="444">
        <f t="shared" ca="1" si="54"/>
        <v>855502.34026951878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855502.34026951878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3531.6920928737436</v>
      </c>
      <c r="L545" s="444">
        <f t="shared" ca="1" si="54"/>
        <v>851137.79438257229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851137.79438257229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3513.5064850114668</v>
      </c>
      <c r="L546" s="444">
        <f t="shared" ca="1" si="54"/>
        <v>846755.06288776349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846755.06288776349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3495.245103783097</v>
      </c>
      <c r="L547" s="444">
        <f t="shared" ca="1" si="54"/>
        <v>842354.07001172635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842354.07001172635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3476.9076334662755</v>
      </c>
      <c r="L548" s="444">
        <f t="shared" ca="1" si="54"/>
        <v>837934.73966537241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837934.73966537241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3458.4937570231345</v>
      </c>
      <c r="L549" s="444">
        <f t="shared" ca="1" si="54"/>
        <v>833496.99544257531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833496.99544257531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3440.0031560948128</v>
      </c>
      <c r="L550" s="444">
        <f t="shared" ca="1" si="54"/>
        <v>829040.76061884989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829040.76061884989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3421.435510995957</v>
      </c>
      <c r="L551" s="444">
        <f t="shared" ca="1" si="54"/>
        <v>824565.95815002557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824565.95815002557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3402.790500709189</v>
      </c>
      <c r="L552" s="444">
        <f t="shared" ca="1" si="54"/>
        <v>820072.51067091455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820072.51067091455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3384.0678028795596</v>
      </c>
      <c r="L553" s="444">
        <f t="shared" ca="1" si="54"/>
        <v>815560.34049397393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815560.34049397393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3365.2670938089736</v>
      </c>
      <c r="L554" s="444">
        <f t="shared" ca="1" si="54"/>
        <v>811029.36960796267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811029.36960796267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3346.3880484505935</v>
      </c>
      <c r="L555" s="444">
        <f t="shared" ca="1" si="54"/>
        <v>806479.51967659302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806479.51967659302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3327.4303404032198</v>
      </c>
      <c r="L556" s="444">
        <f t="shared" ca="1" si="54"/>
        <v>801910.71203717601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801910.71203717601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3308.393641905649</v>
      </c>
      <c r="L557" s="444">
        <f t="shared" ca="1" si="54"/>
        <v>797322.86769926141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797322.86769926141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3289.2776238310048</v>
      </c>
      <c r="L558" s="444">
        <f t="shared" ca="1" si="54"/>
        <v>792715.90734327224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792715.90734327224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3270.0819556810502</v>
      </c>
      <c r="L559" s="444">
        <f t="shared" ca="1" si="54"/>
        <v>788089.75131913309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788089.75131913309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3250.8063055804701</v>
      </c>
      <c r="L560" s="444">
        <f t="shared" ca="1" si="54"/>
        <v>783444.31964489329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783444.31964489329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3231.4503402711375</v>
      </c>
      <c r="L561" s="444">
        <f t="shared" ca="1" si="54"/>
        <v>778779.53200534417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778779.53200534417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3212.0137251063497</v>
      </c>
      <c r="L562" s="444">
        <f t="shared" ca="1" si="54"/>
        <v>774095.30775063031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774095.30775063031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3192.4961240450421</v>
      </c>
      <c r="L563" s="444">
        <f t="shared" ca="1" si="54"/>
        <v>769391.56589485507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769391.56589485507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3172.8971996459786</v>
      </c>
      <c r="L564" s="444">
        <f t="shared" ca="1" si="54"/>
        <v>764668.22511468083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764668.22511468083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3153.2166130619189</v>
      </c>
      <c r="L565" s="444">
        <f t="shared" ca="1" si="54"/>
        <v>759925.20374792255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759925.20374792255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3133.4540240337597</v>
      </c>
      <c r="L566" s="444">
        <f t="shared" ca="1" si="54"/>
        <v>755162.41979213606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755162.41979213606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3113.609090884649</v>
      </c>
      <c r="L567" s="444">
        <f t="shared" ca="1" si="54"/>
        <v>750379.79090320051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750379.79090320051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3093.6814705140846</v>
      </c>
      <c r="L568" s="444">
        <f t="shared" ca="1" si="54"/>
        <v>745577.23439389432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745577.23439389432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3073.6708183919754</v>
      </c>
      <c r="L569" s="444">
        <f t="shared" ca="1" si="54"/>
        <v>740754.66723246605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740754.66723246605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3053.5767885526907</v>
      </c>
      <c r="L570" s="444">
        <f t="shared" ca="1" si="54"/>
        <v>735912.0060411985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735912.0060411985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3033.3990335890762</v>
      </c>
      <c r="L571" s="444">
        <f t="shared" ca="1" si="54"/>
        <v>731049.16709496733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731049.16709496733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3013.1372046464462</v>
      </c>
      <c r="L572" s="444">
        <f t="shared" ca="1" si="54"/>
        <v>726166.06631979358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726166.06631979358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2992.7909514165558</v>
      </c>
      <c r="L573" s="444">
        <f t="shared" ca="1" si="54"/>
        <v>721262.61929138994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721262.61929138994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2972.3599221315403</v>
      </c>
      <c r="L574" s="444">
        <f t="shared" ca="1" si="54"/>
        <v>716338.74123370124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716338.74123370124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2951.8437635578375</v>
      </c>
      <c r="L575" s="444">
        <f t="shared" ca="1" si="54"/>
        <v>711394.34701743885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711394.34701743885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2931.2421209900776</v>
      </c>
      <c r="L576" s="444">
        <f t="shared" ca="1" si="54"/>
        <v>706429.35115860868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706429.35115860868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2910.554638244952</v>
      </c>
      <c r="L577" s="444">
        <f t="shared" ca="1" si="54"/>
        <v>701443.66781703336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701443.66781703336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2889.7809576550549</v>
      </c>
      <c r="L578" s="444">
        <f t="shared" ca="1" si="54"/>
        <v>696437.21079486818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696437.21079486818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2868.9207200626997</v>
      </c>
      <c r="L579" s="444">
        <f t="shared" ca="1" si="54"/>
        <v>691409.89353511063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691409.89353511063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2847.9735648137098</v>
      </c>
      <c r="L580" s="444">
        <f t="shared" ca="1" si="54"/>
        <v>686361.62912010413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686361.62912010413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2826.9391297511829</v>
      </c>
      <c r="L581" s="444">
        <f t="shared" ca="1" si="54"/>
        <v>681292.33027003508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681292.33027003508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2805.8170512092283</v>
      </c>
      <c r="L582" s="444">
        <f t="shared" ca="1" si="54"/>
        <v>676201.90934142412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676201.90934142412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2784.606964006683</v>
      </c>
      <c r="L583" s="444">
        <f t="shared" ca="1" si="54"/>
        <v>671090.27832561056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671090.27832561056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2763.308501440793</v>
      </c>
      <c r="L584" s="444">
        <f t="shared" ca="1" si="54"/>
        <v>665957.34884723113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665957.34884723113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2741.9212952808789</v>
      </c>
      <c r="L585" s="444">
        <f t="shared" ca="1" si="54"/>
        <v>660803.03216269182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660803.03216269182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2720.444975761965</v>
      </c>
      <c r="L586" s="444">
        <f t="shared" ca="1" si="54"/>
        <v>655627.23915863351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655627.23915863351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2698.8791715783887</v>
      </c>
      <c r="L587" s="444">
        <f t="shared" ca="1" si="54"/>
        <v>650429.88035039173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650429.88035039173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2677.2235098773813</v>
      </c>
      <c r="L588" s="444">
        <f t="shared" ca="1" si="54"/>
        <v>645210.86588044884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645210.86588044884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2655.4776162526191</v>
      </c>
      <c r="L589" s="444">
        <f t="shared" ca="1" si="54"/>
        <v>639970.10551688122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639970.10551688122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2633.6411147377539</v>
      </c>
      <c r="L590" s="444">
        <f t="shared" ca="1" si="54"/>
        <v>634707.50865179871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634707.50865179871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2611.7136277999102</v>
      </c>
      <c r="L591" s="444">
        <f t="shared" ca="1" si="54"/>
        <v>629422.98429977836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629422.98429977836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2589.6947763331586</v>
      </c>
      <c r="L592" s="444">
        <f t="shared" ca="1" si="54"/>
        <v>624116.4410962913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624116.4410962913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2567.5841796519626</v>
      </c>
      <c r="L593" s="444">
        <f t="shared" ca="1" si="54"/>
        <v>618787.78729612299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618787.78729612299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2545.3814554845949</v>
      </c>
      <c r="L594" s="444">
        <f t="shared" ca="1" si="54"/>
        <v>613436.9307717873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613436.9307717873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2523.0862199665294</v>
      </c>
      <c r="L595" s="444">
        <f t="shared" ca="1" si="54"/>
        <v>608063.7790119336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608063.7790119336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2500.6980876338057</v>
      </c>
      <c r="L596" s="444">
        <f t="shared" ca="1" si="54"/>
        <v>602668.23911974719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602668.23911974719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2478.2166714163623</v>
      </c>
      <c r="L597" s="444">
        <f t="shared" ca="1" si="54"/>
        <v>597250.21781134338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597250.21781134338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2455.6415826313464</v>
      </c>
      <c r="L598" s="444">
        <f t="shared" ca="1" si="54"/>
        <v>591809.62141415454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591809.62141415454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2432.9724309763928</v>
      </c>
      <c r="L599" s="444">
        <f t="shared" ca="1" si="54"/>
        <v>586346.35586531064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586346.35586531064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2410.2088245228765</v>
      </c>
      <c r="L600" s="444">
        <f t="shared" ca="1" si="54"/>
        <v>580860.32671001332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580860.32671001332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2387.3503697091378</v>
      </c>
      <c r="L601" s="444">
        <f t="shared" ca="1" si="54"/>
        <v>575351.43909990229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575351.43909990229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2364.3966713336754</v>
      </c>
      <c r="L602" s="444">
        <f t="shared" ca="1" si="54"/>
        <v>569819.59779141576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569819.59779141576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2341.3473325483146</v>
      </c>
      <c r="L603" s="444">
        <f t="shared" ca="1" si="54"/>
        <v>564264.70714414387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564264.70714414387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2318.2019548513485</v>
      </c>
      <c r="L604" s="444">
        <f t="shared" ca="1" si="54"/>
        <v>558686.67111917504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558686.67111917504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2294.9601380806448</v>
      </c>
      <c r="L605" s="444">
        <f t="shared" ca="1" si="54"/>
        <v>553085.39327743545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553085.39327743545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2271.6214804067299</v>
      </c>
      <c r="L606" s="444">
        <f t="shared" ca="1" si="54"/>
        <v>547460.77677802194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547460.77677802194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2248.1855783258407</v>
      </c>
      <c r="L607" s="444">
        <f t="shared" ca="1" si="54"/>
        <v>541812.72437652759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541812.72437652759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2224.6520266529474</v>
      </c>
      <c r="L608" s="444">
        <f t="shared" ca="1" si="54"/>
        <v>536141.1384233603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536141.1384233603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2201.0204185147504</v>
      </c>
      <c r="L609" s="444">
        <f t="shared" ca="1" si="54"/>
        <v>530445.9208620548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530445.9208620548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2177.2903453426438</v>
      </c>
      <c r="L610" s="444">
        <f t="shared" ca="1" si="54"/>
        <v>524726.97322757728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524726.97322757728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2153.4613968656545</v>
      </c>
      <c r="L611" s="444">
        <f t="shared" ca="1" si="54"/>
        <v>518984.19664462277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518984.19664462277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2129.5331611033444</v>
      </c>
      <c r="L612" s="444">
        <f t="shared" ca="1" si="54"/>
        <v>513217.49182590592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513217.49182590592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2105.5052243586906</v>
      </c>
      <c r="L613" s="444">
        <f t="shared" ca="1" si="54"/>
        <v>507426.75907044444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507426.75907044444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2081.3771712109346</v>
      </c>
      <c r="L614" s="444">
        <f t="shared" ca="1" si="54"/>
        <v>501611.89826183522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501611.89826183522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2057.1485845083962</v>
      </c>
      <c r="L615" s="444">
        <f t="shared" ca="1" si="54"/>
        <v>495772.80886652344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495772.80886652344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2032.8190453612635</v>
      </c>
      <c r="L616" s="444">
        <f t="shared" ca="1" si="54"/>
        <v>489909.38993206451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489909.38993206451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2008.3881331343514</v>
      </c>
      <c r="L617" s="444">
        <f t="shared" ca="1" si="54"/>
        <v>484021.54008537869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484021.54008537869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1983.8554254398271</v>
      </c>
      <c r="L618" s="444">
        <f t="shared" ca="1" si="54"/>
        <v>478109.15753099835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478109.15753099835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1959.2204981299089</v>
      </c>
      <c r="L619" s="444">
        <f t="shared" ca="1" si="54"/>
        <v>472172.14004930807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472172.14004930807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1934.4829252895331</v>
      </c>
      <c r="L620" s="444">
        <f t="shared" ca="1" si="54"/>
        <v>466210.38499477744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466210.38499477744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1909.6422792289886</v>
      </c>
      <c r="L621" s="444">
        <f t="shared" ca="1" si="54"/>
        <v>460223.78929418628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460223.78929418628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1884.6981304765252</v>
      </c>
      <c r="L622" s="444">
        <f t="shared" ca="1" si="54"/>
        <v>454212.24944484263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454212.24944484263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1859.6500477709269</v>
      </c>
      <c r="L623" s="444">
        <f t="shared" ca="1" si="54"/>
        <v>448175.66151279339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448175.66151279339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1834.4975980540553</v>
      </c>
      <c r="L624" s="444">
        <f t="shared" ca="1" si="54"/>
        <v>442113.92113102728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442113.92113102728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1809.2403464633628</v>
      </c>
      <c r="L625" s="444">
        <f t="shared" ca="1" si="54"/>
        <v>436026.92349767045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436026.92349767045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1783.8778563243761</v>
      </c>
      <c r="L626" s="444">
        <f t="shared" ca="1" si="54"/>
        <v>429914.56337417464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429914.56337417464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1758.4096891431439</v>
      </c>
      <c r="L627" s="444">
        <f t="shared" ca="1" si="54"/>
        <v>423776.7350834976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423776.7350834976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1732.8354045986562</v>
      </c>
      <c r="L628" s="444">
        <f t="shared" ca="1" si="54"/>
        <v>417613.3325082761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417613.3325082761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1707.154560535233</v>
      </c>
      <c r="L629" s="444">
        <f t="shared" ca="1" si="54"/>
        <v>411424.24908899114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411424.24908899114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1681.3667129548789</v>
      </c>
      <c r="L630" s="444">
        <f t="shared" ca="1" si="54"/>
        <v>405209.37782212585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405209.37782212585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1655.4714160096071</v>
      </c>
      <c r="L631" s="444">
        <f t="shared" ca="1" si="54"/>
        <v>398968.61125831527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398968.61125831527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1629.4682219937295</v>
      </c>
      <c r="L632" s="444">
        <f t="shared" ca="1" si="54"/>
        <v>392701.84150048881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392701.84150048881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1603.3566813361192</v>
      </c>
      <c r="L633" s="444">
        <f t="shared" ca="1" si="54"/>
        <v>386408.96020200476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386408.96020200476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1577.1363425924358</v>
      </c>
      <c r="L634" s="444">
        <f t="shared" ca="1" si="54"/>
        <v>380089.85856477701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380089.85856477701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1550.80675243732</v>
      </c>
      <c r="L635" s="444">
        <f t="shared" ca="1" si="54"/>
        <v>373744.42733739415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373744.42733739415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1524.3674556565581</v>
      </c>
      <c r="L636" s="444">
        <f t="shared" ca="1" si="54"/>
        <v>367372.55681323056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367372.55681323056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1497.8179951392099</v>
      </c>
      <c r="L637" s="444">
        <f t="shared" ca="1" si="54"/>
        <v>360974.13682854961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360974.13682854961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1471.1579118697059</v>
      </c>
      <c r="L638" s="444">
        <f t="shared" ca="1" si="54"/>
        <v>354549.05676059914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354549.05676059914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1444.3867449199124</v>
      </c>
      <c r="L639" s="444">
        <f t="shared" ca="1" si="54"/>
        <v>348097.2055256989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348097.2055256989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1417.5040314411613</v>
      </c>
      <c r="L640" s="444">
        <f t="shared" ca="1" si="54"/>
        <v>341618.4715773199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341618.4715773199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1390.5093066562488</v>
      </c>
      <c r="L641" s="444">
        <f t="shared" ca="1" si="54"/>
        <v>335112.74290415598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335112.74290415598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1363.4021038513993</v>
      </c>
      <c r="L642" s="444">
        <f t="shared" ca="1" si="54"/>
        <v>328579.90702818718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328579.90702818718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1336.1819543681959</v>
      </c>
      <c r="L643" s="444">
        <f t="shared" ca="1" si="54"/>
        <v>322019.8510027352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322019.8510027352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1308.8483875954794</v>
      </c>
      <c r="L644" s="444">
        <f t="shared" ca="1" si="54"/>
        <v>315432.46141051053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315432.46141051053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1281.4009309612097</v>
      </c>
      <c r="L645" s="444">
        <f t="shared" ca="1" si="54"/>
        <v>308817.62436165154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308817.62436165154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1253.8391099242974</v>
      </c>
      <c r="L646" s="444">
        <f t="shared" ca="1" si="54"/>
        <v>302175.22549175564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302175.22549175564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1226.1624479663978</v>
      </c>
      <c r="L647" s="444">
        <f t="shared" ca="1" si="54"/>
        <v>295505.14995990187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295505.14995990187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1198.3704665836738</v>
      </c>
      <c r="L648" s="444">
        <f t="shared" ca="1" si="54"/>
        <v>288807.2824466654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288807.2824466654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1170.4626852785218</v>
      </c>
      <c r="L649" s="444">
        <f t="shared" ca="1" si="54"/>
        <v>282081.50715212373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282081.50715212373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1142.4386215512648</v>
      </c>
      <c r="L650" s="444">
        <f t="shared" ca="1" si="54"/>
        <v>275327.70779385482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275327.70779385482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1114.297790891811</v>
      </c>
      <c r="L651" s="444">
        <f t="shared" ca="1" si="54"/>
        <v>268545.76760492648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268545.76760492648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1086.0397067712763</v>
      </c>
      <c r="L652" s="444">
        <f t="shared" ca="1" si="54"/>
        <v>261735.56933187757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261735.56933187757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1057.6638806335727</v>
      </c>
      <c r="L653" s="444">
        <f t="shared" ca="1" si="54"/>
        <v>254896.99523269097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254896.99523269097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1029.1698218869617</v>
      </c>
      <c r="L654" s="444">
        <f t="shared" ca="1" si="54"/>
        <v>248029.92707475775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248029.92707475775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1000.5570378955732</v>
      </c>
      <c r="L655" s="444">
        <f t="shared" ca="1" si="54"/>
        <v>241134.24613283316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241134.24613283316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971.82503397088738</v>
      </c>
      <c r="L656" s="444">
        <f t="shared" ca="1" si="54"/>
        <v>234209.83318698386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234209.83318698386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942.973313363182</v>
      </c>
      <c r="L657" s="444">
        <f t="shared" ca="1" si="54"/>
        <v>227256.56852052687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227256.56852052687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914.00137725294451</v>
      </c>
      <c r="L658" s="444">
        <f t="shared" ca="1" si="54"/>
        <v>220274.33191795964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220274.33191795964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884.90872474224773</v>
      </c>
      <c r="L659" s="444">
        <f t="shared" ca="1" si="54"/>
        <v>213263.00266288171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213263.00266288171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855.69485284608982</v>
      </c>
      <c r="L660" s="444">
        <f t="shared" ca="1" si="54"/>
        <v>206222.45953590763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206222.45953590763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826.35925648369778</v>
      </c>
      <c r="L661" s="444">
        <f t="shared" ca="1" si="54"/>
        <v>199152.58081257116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199152.58081257116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796.90142846979575</v>
      </c>
      <c r="L662" s="444">
        <f t="shared" ca="1" si="54"/>
        <v>192053.2442612208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192053.2442612208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767.32085950583587</v>
      </c>
      <c r="L663" s="444">
        <f t="shared" ca="1" si="54"/>
        <v>184924.32714090645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184924.32714090645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737.6170381711928</v>
      </c>
      <c r="L664" s="444">
        <f t="shared" ca="1" si="54"/>
        <v>177765.70619925746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177765.70619925746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707.78945091432206</v>
      </c>
      <c r="L665" s="444">
        <f t="shared" ca="1" si="54"/>
        <v>170577.2576703516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170577.2576703516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677.83758204388096</v>
      </c>
      <c r="L666" s="444">
        <f t="shared" ca="1" si="54"/>
        <v>163358.85727257529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163358.85727257529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647.76091371981295</v>
      </c>
      <c r="L667" s="444">
        <f t="shared" ca="1" si="54"/>
        <v>156110.38020647492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156110.38020647492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617.55892594439479</v>
      </c>
      <c r="L668" s="444">
        <f t="shared" ca="1" si="54"/>
        <v>148831.70115259913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148831.70115259913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587.23109655324561</v>
      </c>
      <c r="L669" s="444">
        <f t="shared" ca="1" si="54"/>
        <v>141522.69426933219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141522.69426933219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556.77690120630007</v>
      </c>
      <c r="L670" s="444">
        <f t="shared" ca="1" si="54"/>
        <v>134183.23319071831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134183.23319071831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526.19581337874217</v>
      </c>
      <c r="L671" s="444">
        <f t="shared" ca="1" si="54"/>
        <v>126813.19102427686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126813.19102427686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495.48730435190282</v>
      </c>
      <c r="L672" s="444">
        <f t="shared" ca="1" si="54"/>
        <v>119412.44034880858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119412.44034880858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464.6508432041183</v>
      </c>
      <c r="L673" s="444">
        <f t="shared" ca="1" si="54"/>
        <v>111980.85321219251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111980.85321219251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433.68589680155128</v>
      </c>
      <c r="L674" s="444">
        <f t="shared" ca="1" si="54"/>
        <v>104518.30112917387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104518.30112917387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402.59192978897363</v>
      </c>
      <c r="L675" s="444">
        <f t="shared" ca="1" si="54"/>
        <v>97024.655079142656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97024.655079142656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371.36840458051029</v>
      </c>
      <c r="L676" s="444">
        <f t="shared" ca="1" si="54"/>
        <v>89499.785503902982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89499.785503902982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340.01478135034495</v>
      </c>
      <c r="L677" s="444">
        <f t="shared" ca="1" si="54"/>
        <v>81943.562305433137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81943.562305433137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308.53051802338729</v>
      </c>
      <c r="L678" s="444">
        <f t="shared" ca="1" si="54"/>
        <v>74355.854843636334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74355.854843636334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276.91507026590062</v>
      </c>
      <c r="L679" s="444">
        <f t="shared" ca="1" si="54"/>
        <v>66736.531934082042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66736.531934082042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245.16789147609106</v>
      </c>
      <c r="L680" s="444">
        <f t="shared" ca="1" si="54"/>
        <v>59085.461845737947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59085.461845737947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213.28843277465731</v>
      </c>
      <c r="L681" s="444">
        <f t="shared" ca="1" si="54"/>
        <v>51402.512298692418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51402.512298692418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181.27614299530097</v>
      </c>
      <c r="L682" s="444">
        <f t="shared" ca="1" si="54"/>
        <v>43687.550461867533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43687.550461867533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149.13046867519728</v>
      </c>
      <c r="L683" s="444">
        <f t="shared" ca="1" si="54"/>
        <v>35940.442950722543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35940.442950722543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116.85085404542649</v>
      </c>
      <c r="L684" s="444">
        <f t="shared" ca="1" si="54"/>
        <v>28161.055824947787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28161.055824947787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84.436741021365009</v>
      </c>
      <c r="L685" s="444">
        <f t="shared" ca="1" si="54"/>
        <v>20349.254586148967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20349.254586148967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51.887569193036597</v>
      </c>
      <c r="L686" s="444">
        <f t="shared" ca="1" si="54"/>
        <v>12504.90417552182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12504.90417552182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19.202775815423482</v>
      </c>
      <c r="L687" s="444">
        <f t="shared" ca="1" si="54"/>
        <v>4627.8689715170594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4627.8689715170594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-13.618204201263021</v>
      </c>
      <c r="L688" s="444">
        <f t="shared" ca="1" si="54"/>
        <v>-3281.987212504388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-3281.987212504388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-46.575938301352387</v>
      </c>
      <c r="L689" s="444">
        <f t="shared" ca="1" si="54"/>
        <v>-11224.801130625925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-11224.801130625925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-79.670996293525448</v>
      </c>
      <c r="L690" s="444">
        <f t="shared" ca="1" si="54"/>
        <v>-19200.710106739632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-19200.710106739632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-112.90395036066592</v>
      </c>
      <c r="L691" s="444">
        <f t="shared" ca="1" si="54"/>
        <v>-27209.852036920482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-27209.852036920482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-146.27537506975278</v>
      </c>
      <c r="L692" s="444">
        <f t="shared" ca="1" si="54"/>
        <v>-35252.365391810417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-35252.365391810417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-179.78584738179418</v>
      </c>
      <c r="L693" s="444">
        <f t="shared" ca="1" si="54"/>
        <v>-43328.389219012402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-43328.389219012402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-213.43594666180246</v>
      </c>
      <c r="L694" s="444">
        <f t="shared" ca="1" si="54"/>
        <v>-51438.063145494394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-51438.063145494394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-247.22625468881074</v>
      </c>
      <c r="L695" s="444">
        <f t="shared" ca="1" si="54"/>
        <v>-59581.52738000339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-59581.52738000339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-281.15735566593156</v>
      </c>
      <c r="L696" s="444">
        <f t="shared" ca="1" si="54"/>
        <v>-67758.922715489505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-67758.922715489505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-315.22983623045707</v>
      </c>
      <c r="L697" s="444">
        <f t="shared" ca="1" si="54"/>
        <v>-75970.39053154015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-75970.39053154015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-349.44428546400138</v>
      </c>
      <c r="L698" s="444">
        <f t="shared" ca="1" si="54"/>
        <v>-84216.072796824345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-84216.072796824345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-383.80129490268553</v>
      </c>
      <c r="L699" s="444">
        <f t="shared" ca="1" si="54"/>
        <v>-92496.112071547221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-92496.112071547221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-418.30145854736418</v>
      </c>
      <c r="L700" s="444">
        <f t="shared" ca="1" si="54"/>
        <v>-100810.65150991477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-100810.65150991477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-452.94537287389562</v>
      </c>
      <c r="L701" s="444">
        <f t="shared" ca="1" si="54"/>
        <v>-109159.83486260886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-109159.83486260886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-487.73363684345435</v>
      </c>
      <c r="L702" s="444">
        <f t="shared" ca="1" si="54"/>
        <v>-117543.80647927249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-117543.80647927249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-522.66685191288616</v>
      </c>
      <c r="L703" s="444">
        <f t="shared" ca="1" si="54"/>
        <v>-125962.71131100557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-125962.71131100557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-557.74562204510732</v>
      </c>
      <c r="L704" s="444">
        <f t="shared" ca="1" si="54"/>
        <v>-134416.69491287085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-134416.69491287085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-592.97055371954593</v>
      </c>
      <c r="L705" s="444">
        <f t="shared" ca="1" si="54"/>
        <v>-142905.90344641058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-142905.90344641058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-628.34225594262807</v>
      </c>
      <c r="L706" s="444">
        <f t="shared" ca="1" si="54"/>
        <v>-151430.48368217339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-151430.48368217339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-663.86134025830654</v>
      </c>
      <c r="L707" s="444">
        <f t="shared" ca="1" si="54"/>
        <v>-159990.58300225186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-159990.58300225186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-699.5284207586335</v>
      </c>
      <c r="L708" s="444">
        <f t="shared" ca="1" si="54"/>
        <v>-168586.34940283067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-168586.34940283067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-735.34411409437848</v>
      </c>
      <c r="L709" s="444">
        <f t="shared" ca="1" si="54"/>
        <v>-177217.93149674524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-177217.93149674524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-771.30903948568925</v>
      </c>
      <c r="L710" s="444">
        <f t="shared" ca="1" si="54"/>
        <v>-185885.47851605111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-185885.47851605111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-807.42381873279703</v>
      </c>
      <c r="L711" s="444">
        <f t="shared" ca="1" si="54"/>
        <v>-194589.14031460407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-194589.14031460407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-843.68907622676761</v>
      </c>
      <c r="L712" s="444">
        <f t="shared" ca="1" si="54"/>
        <v>-203329.067370651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-203329.067370651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-880.1054389602964</v>
      </c>
      <c r="L713" s="444">
        <f t="shared" ca="1" si="54"/>
        <v>-212105.41078943148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-212105.41078943148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-916.67353653854843</v>
      </c>
      <c r="L714" s="444">
        <f t="shared" ca="1" si="54"/>
        <v>-220918.32230579021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-220918.32230579021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-953.39400119004313</v>
      </c>
      <c r="L715" s="444">
        <f t="shared" ca="1" si="54"/>
        <v>-229767.95428680044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-229767.95428680044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-990.26746777758581</v>
      </c>
      <c r="L716" s="444">
        <f t="shared" ca="1" si="54"/>
        <v>-238654.4597343982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-238654.4597343982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-1027.294573809243</v>
      </c>
      <c r="L717" s="444">
        <f t="shared" ca="1" si="54"/>
        <v>-247577.99228802763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-247577.99228802763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-1064.4759594493657</v>
      </c>
      <c r="L718" s="444">
        <f t="shared" ca="1" si="54"/>
        <v>-256538.70622729717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-256538.70622729717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-1101.8122675296556</v>
      </c>
      <c r="L719" s="444">
        <f t="shared" ca="1" si="54"/>
        <v>-265536.75647464703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-265536.75647464703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-1139.30414356028</v>
      </c>
      <c r="L720" s="444">
        <f t="shared" ca="1" si="54"/>
        <v>-274572.2985980275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-274572.2985980275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-1176.9522357410319</v>
      </c>
      <c r="L721" s="444">
        <f t="shared" ca="1" si="54"/>
        <v>-283645.48881358869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-283645.48881358869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-1214.7571949725368</v>
      </c>
      <c r="L722" s="444">
        <f t="shared" ca="1" si="54"/>
        <v>-292756.4839883814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-292756.4839883814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-1252.7196748675065</v>
      </c>
      <c r="L723" s="444">
        <f t="shared" ca="1" si="54"/>
        <v>-301905.44164306909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-301905.44164306909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-1290.8403317620387</v>
      </c>
      <c r="L724" s="444">
        <f t="shared" ca="1" si="54"/>
        <v>-311092.5199546513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-311092.5199546513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-1329.1198247269645</v>
      </c>
      <c r="L725" s="444">
        <f t="shared" ca="1" si="54"/>
        <v>-320317.87775919843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-320317.87775919843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-1367.5588155792441</v>
      </c>
      <c r="L726" s="444">
        <f t="shared" ca="1" si="54"/>
        <v>-329581.67455459782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-329581.67455459782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-1406.1579688934082</v>
      </c>
      <c r="L727" s="444">
        <f t="shared" ca="1" si="54"/>
        <v>-338884.07050331141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-338884.07050331141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-1444.9179520130483</v>
      </c>
      <c r="L728" s="444">
        <f t="shared" ca="1" si="54"/>
        <v>-348225.22643514461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-348225.22643514461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-1483.8394350623532</v>
      </c>
      <c r="L729" s="444">
        <f t="shared" ca="1" si="54"/>
        <v>-357605.30385002715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-357605.30385002715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-1522.9230909576972</v>
      </c>
      <c r="L730" s="444">
        <f t="shared" ca="1" si="54"/>
        <v>-367024.46492080501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-367024.46492080501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-1562.1695954192717</v>
      </c>
      <c r="L731" s="444">
        <f t="shared" ca="1" si="54"/>
        <v>-376482.87249604444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-376482.87249604444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-1601.5796269827692</v>
      </c>
      <c r="L732" s="444">
        <f t="shared" ca="1" si="54"/>
        <v>-385980.69010284735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-385980.69010284735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-1641.1538670111147</v>
      </c>
      <c r="L733" s="444">
        <f t="shared" ca="1" si="54"/>
        <v>-395518.08194967866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-395518.08194967866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-1680.8929997062451</v>
      </c>
      <c r="L734" s="444">
        <f t="shared" ca="1" si="54"/>
        <v>-405095.2129292051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-405095.2129292051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-1720.7977121209385</v>
      </c>
      <c r="L735" s="444">
        <f t="shared" ca="1" si="54"/>
        <v>-414712.24862114619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-414712.24862114619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-1760.8686941706931</v>
      </c>
      <c r="L736" s="444">
        <f t="shared" ca="1" si="54"/>
        <v>-424369.35529513704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-424369.35529513704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-1801.106638645655</v>
      </c>
      <c r="L737" s="444">
        <f t="shared" ca="1" si="54"/>
        <v>-434066.69991360285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-434066.69991360285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-1841.5122412225958</v>
      </c>
      <c r="L738" s="444">
        <f t="shared" ca="1" si="54"/>
        <v>-443804.45013464562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-443804.45013464562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-1882.0862004769408</v>
      </c>
      <c r="L739" s="444">
        <f t="shared" ca="1" si="54"/>
        <v>-453582.77431494271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-453582.77431494271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-1922.829217894845</v>
      </c>
      <c r="L740" s="444">
        <f t="shared" ca="1" si="54"/>
        <v>-463401.8415126577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-463401.8415126577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-1963.7419978853245</v>
      </c>
      <c r="L741" s="444">
        <f t="shared" ca="1" si="54"/>
        <v>-473261.82149036322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-473261.82149036322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-2004.8252477924304</v>
      </c>
      <c r="L742" s="444">
        <f t="shared" ca="1" si="54"/>
        <v>-483162.8847179758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-483162.8847179758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-2046.0796779074828</v>
      </c>
      <c r="L743" s="444">
        <f t="shared" ca="1" si="54"/>
        <v>-493105.20237570343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-493105.20237570343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-2087.5060014813484</v>
      </c>
      <c r="L744" s="444">
        <f t="shared" ca="1" si="54"/>
        <v>-503088.94635700493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-503088.94635700493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-2129.1049347367712</v>
      </c>
      <c r="L745" s="444">
        <f t="shared" ca="1" si="54"/>
        <v>-513114.28927156189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-513114.28927156189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-2170.8771968807587</v>
      </c>
      <c r="L746" s="444">
        <f t="shared" ca="1" si="54"/>
        <v>-523181.40444826282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-523181.40444826282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-2212.8235101170126</v>
      </c>
      <c r="L747" s="444">
        <f t="shared" ca="1" si="54"/>
        <v>-533290.46593820001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-533290.46593820001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-2254.9445996584177</v>
      </c>
      <c r="L748" s="444">
        <f t="shared" ca="1" si="54"/>
        <v>-543441.64851767861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-543441.64851767861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-2297.2411937395786</v>
      </c>
      <c r="L749" s="444">
        <f t="shared" ca="1" si="54"/>
        <v>-553635.12769123842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-553635.12769123842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-2339.7140236294108</v>
      </c>
      <c r="L750" s="444">
        <f t="shared" ca="1" si="54"/>
        <v>-563871.07969468809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-563871.07969468809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-2382.3638236437846</v>
      </c>
      <c r="L751" s="444">
        <f t="shared" ca="1" si="54"/>
        <v>-574149.68149815209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-574149.68149815209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-2425.191331158218</v>
      </c>
      <c r="L752" s="444">
        <f t="shared" ca="1" si="54"/>
        <v>-584471.11080913059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-584471.11080913059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-2468.1972866206283</v>
      </c>
      <c r="L753" s="444">
        <f t="shared" ca="1" si="54"/>
        <v>-594835.54607557144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-594835.54607557144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-2511.382433564132</v>
      </c>
      <c r="L754" s="444">
        <f t="shared" ca="1" si="54"/>
        <v>-605243.16648895585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-605243.16648895585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-2554.7475186199003</v>
      </c>
      <c r="L755" s="444">
        <f t="shared" ca="1" si="54"/>
        <v>-615694.15198739595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-615694.15198739595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-2598.2932915300676</v>
      </c>
      <c r="L756" s="444">
        <f t="shared" ca="1" si="54"/>
        <v>-626188.68325874628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-626188.68325874628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-2642.0205051606936</v>
      </c>
      <c r="L757" s="444">
        <f t="shared" ca="1" si="54"/>
        <v>-636726.94174372719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-636726.94174372719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-2685.929915514781</v>
      </c>
      <c r="L758" s="444">
        <f t="shared" ca="1" si="54"/>
        <v>-647309.1096390622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-647309.1096390622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-2730.0222817453432</v>
      </c>
      <c r="L759" s="444">
        <f t="shared" ca="1" si="54"/>
        <v>-657935.36990062776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-657935.36990062776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-2774.2983661685334</v>
      </c>
      <c r="L760" s="444">
        <f t="shared" ca="1" si="54"/>
        <v>-668605.90624661651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-668605.90624661651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-2818.7589342768197</v>
      </c>
      <c r="L761" s="444">
        <f t="shared" ca="1" si="54"/>
        <v>-679320.90316071361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-679320.90316071361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-2863.4047547522241</v>
      </c>
      <c r="L762" s="444">
        <f t="shared" ca="1" si="54"/>
        <v>-690080.54589528602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-690080.54589528602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-2908.2365994796091</v>
      </c>
      <c r="L763" s="444">
        <f t="shared" ca="1" si="54"/>
        <v>-700885.02047458582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-700885.02047458582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-2953.2552435600251</v>
      </c>
      <c r="L764" s="444">
        <f t="shared" ca="1" si="54"/>
        <v>-711734.51369796612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-711734.51369796612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-2998.4614653241097</v>
      </c>
      <c r="L765" s="444">
        <f t="shared" ca="1" si="54"/>
        <v>-722629.21314311051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-722629.21314311051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-3043.8560463455447</v>
      </c>
      <c r="L766" s="444">
        <f t="shared" ca="1" si="54"/>
        <v>-733569.30716927629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-733569.30716927629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-3089.4397714545689</v>
      </c>
      <c r="L767" s="444">
        <f t="shared" ca="1" si="54"/>
        <v>-744554.98492055107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-744554.98492055107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-3135.2134287515469</v>
      </c>
      <c r="L768" s="444">
        <f t="shared" ca="1" si="54"/>
        <v>-755586.43632912287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-755586.43632912287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-3181.1778096205962</v>
      </c>
      <c r="L769" s="444">
        <f t="shared" ca="1" si="54"/>
        <v>-766663.85211856372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-766663.85211856372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-3227.3337087432665</v>
      </c>
      <c r="L770" s="444">
        <f t="shared" ca="1" si="54"/>
        <v>-777787.42380712717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-777787.42380712717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-3273.6819241122807</v>
      </c>
      <c r="L771" s="444">
        <f t="shared" ca="1" si="54"/>
        <v>-788957.34371105966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-788957.34371105966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-3320.223257045333</v>
      </c>
      <c r="L772" s="444">
        <f t="shared" ca="1" si="54"/>
        <v>-800173.80494792527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-800173.80494792527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-3366.9585121989394</v>
      </c>
      <c r="L773" s="444">
        <f t="shared" ref="L773:L1027" ca="1" si="80">I773-J773+K773</f>
        <v>-811437.00143994449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-811437.00143994449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-3413.888497582353</v>
      </c>
      <c r="L774" s="444">
        <f t="shared" ca="1" si="80"/>
        <v>-822747.12791734713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-822747.12791734713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-3461.0140245715306</v>
      </c>
      <c r="L775" s="444">
        <f t="shared" ca="1" si="80"/>
        <v>-834104.37992173887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-834104.37992173887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-3508.3359079231627</v>
      </c>
      <c r="L776" s="444">
        <f t="shared" ca="1" si="80"/>
        <v>-845508.95380948228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-845508.95380948228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-3555.8549657887597</v>
      </c>
      <c r="L777" s="444">
        <f t="shared" ca="1" si="80"/>
        <v>-856961.04675509129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-856961.04675509129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-3603.5720197287978</v>
      </c>
      <c r="L778" s="444">
        <f t="shared" ca="1" si="80"/>
        <v>-868460.85675464035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-868460.85675464035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-3651.4878947269194</v>
      </c>
      <c r="L779" s="444">
        <f t="shared" ca="1" si="80"/>
        <v>-880008.5826291875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-880008.5826291875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-3699.6034192041989</v>
      </c>
      <c r="L780" s="444">
        <f t="shared" ca="1" si="80"/>
        <v>-891604.42402821197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-891604.42402821197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-3747.9194250334681</v>
      </c>
      <c r="L781" s="444">
        <f t="shared" ca="1" si="80"/>
        <v>-903248.5814330657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-903248.5814330657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-3796.436747553691</v>
      </c>
      <c r="L782" s="444">
        <f t="shared" ca="1" si="80"/>
        <v>-914941.25616043957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-914941.25616043957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-3845.156225584416</v>
      </c>
      <c r="L783" s="444">
        <f t="shared" ca="1" si="80"/>
        <v>-926682.65036584425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-926682.65036584425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-3894.078701440269</v>
      </c>
      <c r="L784" s="444">
        <f t="shared" ca="1" si="80"/>
        <v>-938472.96704710473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-938472.96704710473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-3943.2050209455201</v>
      </c>
      <c r="L785" s="444">
        <f t="shared" ca="1" si="80"/>
        <v>-950312.41004787048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-950312.41004787048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-3992.5360334487118</v>
      </c>
      <c r="L786" s="444">
        <f t="shared" ca="1" si="80"/>
        <v>-962201.18406113947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-962201.18406113947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-4042.0725918373319</v>
      </c>
      <c r="L787" s="444">
        <f t="shared" ca="1" si="80"/>
        <v>-974139.49463279708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-974139.49463279708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-4091.8155525525722</v>
      </c>
      <c r="L788" s="444">
        <f t="shared" ca="1" si="80"/>
        <v>-986127.54816516989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-986127.54816516989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-4141.7657756041262</v>
      </c>
      <c r="L789" s="444">
        <f t="shared" ca="1" si="80"/>
        <v>-998165.5519205943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-998165.5519205943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-4191.9241245850608</v>
      </c>
      <c r="L790" s="444">
        <f t="shared" ca="1" si="80"/>
        <v>-1010253.7140249996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-1010253.7140249996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-4242.2914666867491</v>
      </c>
      <c r="L791" s="444">
        <f t="shared" ca="1" si="80"/>
        <v>-1022392.2434715066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-1022392.2434715066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-4292.868672713862</v>
      </c>
      <c r="L792" s="444">
        <f t="shared" ca="1" si="80"/>
        <v>-1034581.3501240407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-1034581.3501240407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-4343.6566170994211</v>
      </c>
      <c r="L793" s="444">
        <f t="shared" ca="1" si="80"/>
        <v>-1046821.2447209604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-1046821.2447209604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-4394.6561779199183</v>
      </c>
      <c r="L794" s="444">
        <f t="shared" ca="1" si="80"/>
        <v>-1059112.1388787003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-1059112.1388787003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-4445.8682369105027</v>
      </c>
      <c r="L795" s="444">
        <f t="shared" ca="1" si="80"/>
        <v>-1071454.2450954311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-1071454.2450954311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-4497.2936794802135</v>
      </c>
      <c r="L796" s="444">
        <f t="shared" ca="1" si="80"/>
        <v>-1083847.7767547315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-1083847.7767547315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-4548.9333947272989</v>
      </c>
      <c r="L797" s="444">
        <f t="shared" ca="1" si="80"/>
        <v>-1096292.9481292791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-1096292.9481292791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-4600.7882754545808</v>
      </c>
      <c r="L798" s="444">
        <f t="shared" ca="1" si="80"/>
        <v>-1108789.974384554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-1108789.974384554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-4652.8592181848926</v>
      </c>
      <c r="L799" s="444">
        <f t="shared" ca="1" si="80"/>
        <v>-1121339.071582559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-1121339.071582559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-4705.14712317658</v>
      </c>
      <c r="L800" s="444">
        <f t="shared" ca="1" si="80"/>
        <v>-1133940.4566855559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-1133940.4566855559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-4757.6528944390666</v>
      </c>
      <c r="L801" s="444">
        <f t="shared" ca="1" si="80"/>
        <v>-1146594.3475598153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-1146594.3475598153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-4810.3774397484813</v>
      </c>
      <c r="L802" s="444">
        <f t="shared" ca="1" si="80"/>
        <v>-1159300.962979384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-1159300.962979384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-4863.3216706633511</v>
      </c>
      <c r="L803" s="444">
        <f t="shared" ca="1" si="80"/>
        <v>-1172060.5226298675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-1172060.5226298675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-4916.486502540366</v>
      </c>
      <c r="L804" s="444">
        <f t="shared" ca="1" si="80"/>
        <v>-1184873.2471122281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-1184873.2471122281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-4969.8728545502008</v>
      </c>
      <c r="L805" s="444">
        <f t="shared" ca="1" si="80"/>
        <v>-1197739.3579465984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-1197739.3579465984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-5023.4816496934109</v>
      </c>
      <c r="L806" s="444">
        <f t="shared" ca="1" si="80"/>
        <v>-1210659.077576112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-1210659.077576112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-5077.3138148163844</v>
      </c>
      <c r="L807" s="444">
        <f t="shared" ca="1" si="80"/>
        <v>-1223632.6293707485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-1223632.6293707485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-5131.3702806273695</v>
      </c>
      <c r="L808" s="444">
        <f t="shared" ca="1" si="80"/>
        <v>-1236660.2376311962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-1236660.2376311962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-5185.6519817125682</v>
      </c>
      <c r="L809" s="444">
        <f t="shared" ca="1" si="80"/>
        <v>-1249742.1275927289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-1249742.1275927289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-5240.1598565522881</v>
      </c>
      <c r="L810" s="444">
        <f t="shared" ca="1" si="80"/>
        <v>-1262878.5254291014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-1262878.5254291014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-5294.8948475371735</v>
      </c>
      <c r="L811" s="444">
        <f t="shared" ca="1" si="80"/>
        <v>-1276069.6582564588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-1276069.6582564588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-5349.8579009844962</v>
      </c>
      <c r="L812" s="444">
        <f t="shared" ca="1" si="80"/>
        <v>-1289315.7541372636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-1289315.7541372636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-5405.0499671545158</v>
      </c>
      <c r="L813" s="444">
        <f t="shared" ca="1" si="80"/>
        <v>-1302617.0420842385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-1302617.0420842385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-5460.472000266911</v>
      </c>
      <c r="L814" s="444">
        <f t="shared" ca="1" si="80"/>
        <v>-1315973.7520643256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-1315973.7520643256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-5516.1249585172745</v>
      </c>
      <c r="L815" s="444">
        <f t="shared" ca="1" si="80"/>
        <v>-1329386.1150026631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-1329386.1150026631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-5572.0098040936809</v>
      </c>
      <c r="L816" s="444">
        <f t="shared" ca="1" si="80"/>
        <v>-1342854.3627865771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-1342854.3627865771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-5628.1275031933219</v>
      </c>
      <c r="L817" s="444">
        <f t="shared" ca="1" si="80"/>
        <v>-1356378.7282695905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-1356378.7282695905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-5684.479026039211</v>
      </c>
      <c r="L818" s="444">
        <f t="shared" ca="1" si="80"/>
        <v>-1369959.4452754499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-1369959.4452754499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-5741.0653468969585</v>
      </c>
      <c r="L819" s="444">
        <f t="shared" ca="1" si="80"/>
        <v>-1383596.748602167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-1383596.748602167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-5797.8874440916134</v>
      </c>
      <c r="L820" s="444">
        <f t="shared" ca="1" si="80"/>
        <v>-1397290.874026079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-1397290.874026079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-5854.9463000245796</v>
      </c>
      <c r="L821" s="444">
        <f t="shared" ca="1" si="80"/>
        <v>-1411042.0583059238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-1411042.0583059238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-5912.2429011906006</v>
      </c>
      <c r="L822" s="444">
        <f t="shared" ca="1" si="80"/>
        <v>-1424850.5391869347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-1424850.5391869347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-5969.7782381948118</v>
      </c>
      <c r="L823" s="444">
        <f t="shared" ca="1" si="80"/>
        <v>-1438716.5554049497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-1438716.5554049497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-6027.5533057698749</v>
      </c>
      <c r="L824" s="444">
        <f t="shared" ca="1" si="80"/>
        <v>-1452640.3466905397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-1452640.3466905397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-6085.5691027931662</v>
      </c>
      <c r="L825" s="444">
        <f t="shared" ca="1" si="80"/>
        <v>-1466622.1537731532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-1466622.1537731532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-6143.8266323040561</v>
      </c>
      <c r="L826" s="444">
        <f t="shared" ca="1" si="80"/>
        <v>-1480662.2183852775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-1480662.2183852775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-6202.3269015212409</v>
      </c>
      <c r="L827" s="444">
        <f t="shared" ca="1" si="80"/>
        <v>-1494760.7832666191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-1494760.7832666191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-6261.0709218601642</v>
      </c>
      <c r="L828" s="444">
        <f t="shared" ca="1" si="80"/>
        <v>-1508918.0921682995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-1508918.0921682995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-6320.059708950499</v>
      </c>
      <c r="L829" s="444">
        <f t="shared" ca="1" si="80"/>
        <v>-1523134.3898570703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-1523134.3898570703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-6379.2942826537101</v>
      </c>
      <c r="L830" s="444">
        <f t="shared" ca="1" si="80"/>
        <v>-1537409.9221195441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-1537409.9221195441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-6438.7756670806848</v>
      </c>
      <c r="L831" s="444">
        <f t="shared" ca="1" si="80"/>
        <v>-1551744.935766445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-1551744.935766445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-6498.504890609438</v>
      </c>
      <c r="L832" s="444">
        <f t="shared" ca="1" si="80"/>
        <v>-1566139.6786368748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-1566139.6786368748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-6558.482985902896</v>
      </c>
      <c r="L833" s="444">
        <f t="shared" ca="1" si="80"/>
        <v>-1580594.3996025978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-1580594.3996025978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-6618.7109899267416</v>
      </c>
      <c r="L834" s="444">
        <f t="shared" ca="1" si="80"/>
        <v>-1595109.3485723448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-1595109.3485723448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-6679.1899439673543</v>
      </c>
      <c r="L835" s="444">
        <f t="shared" ca="1" si="80"/>
        <v>-1609684.7764961324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-1609684.7764961324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-6739.9208936498026</v>
      </c>
      <c r="L836" s="444">
        <f t="shared" ca="1" si="80"/>
        <v>-1624320.9353696024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-1624320.9353696024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-6800.9048889559272</v>
      </c>
      <c r="L837" s="444">
        <f t="shared" ca="1" si="80"/>
        <v>-1639018.0782383785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-1639018.0782383785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-6862.142984242495</v>
      </c>
      <c r="L838" s="444">
        <f t="shared" ca="1" si="80"/>
        <v>-1653776.4592024412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-1653776.4592024412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-6923.6362382594225</v>
      </c>
      <c r="L839" s="444">
        <f t="shared" ca="1" si="80"/>
        <v>-1668596.3334205209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-1668596.3334205209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-6985.3857141680883</v>
      </c>
      <c r="L840" s="444">
        <f t="shared" ca="1" si="80"/>
        <v>-1683477.9571145093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-1683477.9571145093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-7047.3924795597077</v>
      </c>
      <c r="L841" s="444">
        <f t="shared" ca="1" si="80"/>
        <v>-1698421.5875738892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-1698421.5875738892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-7109.6576064737883</v>
      </c>
      <c r="L842" s="444">
        <f t="shared" ca="1" si="80"/>
        <v>-1713427.4831601833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-1713427.4831601833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-7172.1821714166808</v>
      </c>
      <c r="L843" s="444">
        <f t="shared" ca="1" si="80"/>
        <v>-1728495.9033114202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-1728495.9033114202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-7234.9672553801684</v>
      </c>
      <c r="L844" s="444">
        <f t="shared" ca="1" si="80"/>
        <v>-1743627.1085466207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-1743627.1085466207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-7298.0139438601691</v>
      </c>
      <c r="L845" s="444">
        <f t="shared" ca="1" si="80"/>
        <v>-1758821.360470301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-1758821.360470301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-7361.3233268755057</v>
      </c>
      <c r="L846" s="444">
        <f t="shared" ca="1" si="80"/>
        <v>-1774078.9217769967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-1774078.9217769967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-7424.8964989867372</v>
      </c>
      <c r="L847" s="444">
        <f t="shared" ca="1" si="80"/>
        <v>-1789400.0562558037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-1789400.0562558037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-7488.7345593150994</v>
      </c>
      <c r="L848" s="444">
        <f t="shared" ca="1" si="80"/>
        <v>-1804785.0287949389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-1804785.0287949389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-7552.8386115614967</v>
      </c>
      <c r="L849" s="444">
        <f t="shared" ca="1" si="80"/>
        <v>-1820234.1053863207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-1820234.1053863207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-7617.209764025587</v>
      </c>
      <c r="L850" s="444">
        <f t="shared" ca="1" si="80"/>
        <v>-1835747.5531301666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-1835747.5531301666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-7681.8491296249449</v>
      </c>
      <c r="L851" s="444">
        <f t="shared" ca="1" si="80"/>
        <v>-1851325.6402396117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-1851325.6402396117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-7746.7578259143002</v>
      </c>
      <c r="L852" s="444">
        <f t="shared" ca="1" si="80"/>
        <v>-1866968.6360453463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-1866968.6360453463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-7811.9369751048607</v>
      </c>
      <c r="L853" s="444">
        <f t="shared" ca="1" si="80"/>
        <v>-1882676.8110002715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-1882676.8110002715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-7877.3877040837151</v>
      </c>
      <c r="L854" s="444">
        <f t="shared" ca="1" si="80"/>
        <v>-1898450.4366841754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-1898450.4366841754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-7943.1111444333146</v>
      </c>
      <c r="L855" s="444">
        <f t="shared" ca="1" si="80"/>
        <v>-1914289.7858084289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-1914289.7858084289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-8009.1084324510366</v>
      </c>
      <c r="L856" s="444">
        <f t="shared" ca="1" si="80"/>
        <v>-1930195.1322207002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-1930195.1322207002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-8075.3807091688359</v>
      </c>
      <c r="L857" s="444">
        <f t="shared" ca="1" si="80"/>
        <v>-1946166.7509096891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-1946166.7509096891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-8141.9291203729554</v>
      </c>
      <c r="L858" s="444">
        <f t="shared" ca="1" si="80"/>
        <v>-1962204.9180098823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-1962204.9180098823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-8208.7548166237611</v>
      </c>
      <c r="L859" s="444">
        <f t="shared" ca="1" si="80"/>
        <v>-1978309.9108063264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-1978309.9108063264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-8275.8589532756105</v>
      </c>
      <c r="L860" s="444">
        <f t="shared" ca="1" si="80"/>
        <v>-1994482.0077394224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-1994482.0077394224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-8343.2426904968452</v>
      </c>
      <c r="L861" s="444">
        <f t="shared" ca="1" si="80"/>
        <v>-2010721.4884097395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-2010721.4884097395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-8410.9071932898332</v>
      </c>
      <c r="L862" s="444">
        <f t="shared" ca="1" si="80"/>
        <v>-2027028.6335828495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-2027028.6335828495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-8478.8536315111232</v>
      </c>
      <c r="L863" s="444">
        <f t="shared" ca="1" si="80"/>
        <v>-2043403.7251941808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-2043403.7251941808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-8547.0831798916715</v>
      </c>
      <c r="L864" s="444">
        <f t="shared" ca="1" si="80"/>
        <v>-2059847.0463538927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-2059847.0463538927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-8615.5970180571367</v>
      </c>
      <c r="L865" s="444">
        <f t="shared" ca="1" si="80"/>
        <v>-2076358.8813517701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-2076358.8813517701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-8684.3963305482939</v>
      </c>
      <c r="L866" s="444">
        <f t="shared" ca="1" si="80"/>
        <v>-2092939.5156621386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-2092939.5156621386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-8753.4823068414953</v>
      </c>
      <c r="L867" s="444">
        <f t="shared" ca="1" si="80"/>
        <v>-2109589.2359488001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-2109589.2359488001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-8822.8561413692496</v>
      </c>
      <c r="L868" s="444">
        <f t="shared" ca="1" si="80"/>
        <v>-2126308.3300699894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-2126308.3300699894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-8892.5190335408734</v>
      </c>
      <c r="L869" s="444">
        <f t="shared" ca="1" si="80"/>
        <v>-2143097.0870833504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-2143097.0870833504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-8962.4721877632091</v>
      </c>
      <c r="L870" s="444">
        <f t="shared" ca="1" si="80"/>
        <v>-2159955.7972509335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-2159955.7972509335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-9032.7168134614731</v>
      </c>
      <c r="L871" s="444">
        <f t="shared" ca="1" si="80"/>
        <v>-2176884.7520442149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-2176884.7520442149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-9103.2541251001458</v>
      </c>
      <c r="L872" s="444">
        <f t="shared" ca="1" si="80"/>
        <v>-2193884.244149135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-2193884.244149135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-9174.0853422039781</v>
      </c>
      <c r="L873" s="444">
        <f t="shared" ca="1" si="80"/>
        <v>-2210954.5674711592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-2210954.5674711592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-9245.211689379079</v>
      </c>
      <c r="L874" s="444">
        <f t="shared" ca="1" si="80"/>
        <v>-2228096.0171403582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-2228096.0171403582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-9316.6343963340751</v>
      </c>
      <c r="L875" s="444">
        <f t="shared" ca="1" si="80"/>
        <v>-2245308.8895165124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-2245308.8895165124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-9388.3546979013845</v>
      </c>
      <c r="L876" s="444">
        <f t="shared" ca="1" si="80"/>
        <v>-2262593.4821942337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-2262593.4821942337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-9460.3738340585569</v>
      </c>
      <c r="L877" s="444">
        <f t="shared" ca="1" si="80"/>
        <v>-2279950.0940081123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-2279950.0940081123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-9532.6930499497175</v>
      </c>
      <c r="L878" s="444">
        <f t="shared" ca="1" si="80"/>
        <v>-2297379.0250378819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-2297379.0250378819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-9605.3135959070914</v>
      </c>
      <c r="L879" s="444">
        <f t="shared" ca="1" si="80"/>
        <v>-2314880.5766136092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-2314880.5766136092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-9678.2367274726221</v>
      </c>
      <c r="L880" s="444">
        <f t="shared" ca="1" si="80"/>
        <v>-2332455.0513209016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-2332455.0513209016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-9751.4637054196737</v>
      </c>
      <c r="L881" s="444">
        <f t="shared" ca="1" si="80"/>
        <v>-2350102.7530061412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-2350102.7530061412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-9824.9957957748375</v>
      </c>
      <c r="L882" s="444">
        <f t="shared" ca="1" si="80"/>
        <v>-2367823.9867817359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-2367823.9867817359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-9898.8342698398155</v>
      </c>
      <c r="L883" s="444">
        <f t="shared" ca="1" si="80"/>
        <v>-2385619.0590313957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-2385619.0590313957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-9972.9804042133983</v>
      </c>
      <c r="L884" s="444">
        <f t="shared" ca="1" si="80"/>
        <v>-2403488.2774154292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-2403488.2774154292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-10047.435480813538</v>
      </c>
      <c r="L885" s="444">
        <f t="shared" ca="1" si="80"/>
        <v>-2421431.9508760627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-2421431.9508760627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-10122.200786899512</v>
      </c>
      <c r="L886" s="444">
        <f t="shared" ca="1" si="80"/>
        <v>-2439450.389642782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-2439450.389642782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-10197.277615094175</v>
      </c>
      <c r="L887" s="444">
        <f t="shared" ca="1" si="80"/>
        <v>-2457543.9052376961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-2457543.9052376961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-10272.667263406318</v>
      </c>
      <c r="L888" s="444">
        <f t="shared" ca="1" si="80"/>
        <v>-2475712.8104809225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-2475712.8104809225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-10348.371035253094</v>
      </c>
      <c r="L889" s="444">
        <f t="shared" ca="1" si="80"/>
        <v>-2493957.4194959956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-2493957.4194959956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-10424.390239482565</v>
      </c>
      <c r="L890" s="444">
        <f t="shared" ca="1" si="80"/>
        <v>-2512278.0477152984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-2512278.0477152984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-10500.726190396326</v>
      </c>
      <c r="L891" s="444">
        <f t="shared" ca="1" si="80"/>
        <v>-2530675.0118855145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-2530675.0118855145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-10577.380207772227</v>
      </c>
      <c r="L892" s="444">
        <f t="shared" ca="1" si="80"/>
        <v>-2549148.6300731068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-2549148.6300731068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-10654.353616887194</v>
      </c>
      <c r="L893" s="444">
        <f t="shared" ca="1" si="80"/>
        <v>-2567699.2216698141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-2567699.2216698141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-10731.647748540141</v>
      </c>
      <c r="L894" s="444">
        <f t="shared" ca="1" si="80"/>
        <v>-2586327.1073981742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-2586327.1073981742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-10809.263939074975</v>
      </c>
      <c r="L895" s="444">
        <f t="shared" ca="1" si="80"/>
        <v>-2605032.6093170694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-2605032.6093170694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-10887.203530403705</v>
      </c>
      <c r="L896" s="444">
        <f t="shared" ca="1" si="80"/>
        <v>-2623816.0508272932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-2623816.0508272932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-10965.467870029639</v>
      </c>
      <c r="L897" s="444">
        <f t="shared" ca="1" si="80"/>
        <v>-2642677.7566771428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-2642677.7566771428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-11044.058311070678</v>
      </c>
      <c r="L898" s="444">
        <f t="shared" ca="1" si="80"/>
        <v>-2661618.0529680336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-2661618.0529680336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-11122.976212282723</v>
      </c>
      <c r="L899" s="444">
        <f t="shared" ca="1" si="80"/>
        <v>-2680637.2671601363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-2680637.2671601363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-11202.22293808315</v>
      </c>
      <c r="L900" s="444">
        <f t="shared" ca="1" si="80"/>
        <v>-2699735.7280780394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-2699735.7280780394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-11281.799858574414</v>
      </c>
      <c r="L901" s="444">
        <f t="shared" ca="1" si="80"/>
        <v>-2718913.7659164337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-2718913.7659164337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-11361.708349567723</v>
      </c>
      <c r="L902" s="444">
        <f t="shared" ca="1" si="80"/>
        <v>-2738171.7122458215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-2738171.7122458215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-11441.94979260684</v>
      </c>
      <c r="L903" s="444">
        <f t="shared" ca="1" si="80"/>
        <v>-2757509.9000182482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-2757509.9000182482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-11522.525574991951</v>
      </c>
      <c r="L904" s="444">
        <f t="shared" ca="1" si="80"/>
        <v>-2776928.6635730602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-2776928.6635730602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-11603.437089803667</v>
      </c>
      <c r="L905" s="444">
        <f t="shared" ca="1" si="80"/>
        <v>-2796428.3386426838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-2796428.3386426838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-11684.6857359271</v>
      </c>
      <c r="L906" s="444">
        <f t="shared" ca="1" si="80"/>
        <v>-2816009.2623584308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-2816009.2623584308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-11766.272918076045</v>
      </c>
      <c r="L907" s="444">
        <f t="shared" ca="1" si="80"/>
        <v>-2835671.773256327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-2835671.773256327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-11848.200046817279</v>
      </c>
      <c r="L908" s="444">
        <f t="shared" ca="1" si="80"/>
        <v>-2855416.2112829643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-2855416.2112829643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-11930.468538594934</v>
      </c>
      <c r="L909" s="444">
        <f t="shared" ca="1" si="80"/>
        <v>-2875242.9178013792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-2875242.9178013792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-12013.079815754996</v>
      </c>
      <c r="L910" s="444">
        <f t="shared" ca="1" si="80"/>
        <v>-2895152.2355969544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-2895152.2355969544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-12096.035306569893</v>
      </c>
      <c r="L911" s="444">
        <f t="shared" ca="1" si="80"/>
        <v>-2915144.5088833445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-2915144.5088833445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-12179.336445263185</v>
      </c>
      <c r="L912" s="444">
        <f t="shared" ca="1" si="80"/>
        <v>-2935220.0833084276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-2935220.0833084276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-12262.984672034365</v>
      </c>
      <c r="L913" s="444">
        <f t="shared" ca="1" si="80"/>
        <v>-2955379.3059602818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-2955379.3059602818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-12346.981433083758</v>
      </c>
      <c r="L914" s="444">
        <f t="shared" ca="1" si="80"/>
        <v>-2975622.5253731855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-2975622.5253731855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-12431.328180637523</v>
      </c>
      <c r="L915" s="444">
        <f t="shared" ca="1" si="80"/>
        <v>-2995950.0915336432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-2995950.0915336432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-12516.026372972763</v>
      </c>
      <c r="L916" s="444">
        <f t="shared" ca="1" si="80"/>
        <v>-3016362.3558864361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-3016362.3558864361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-12601.077474442733</v>
      </c>
      <c r="L917" s="444">
        <f t="shared" ca="1" si="80"/>
        <v>-3036859.6713406988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-3036859.6713406988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-12686.482955502162</v>
      </c>
      <c r="L918" s="444">
        <f t="shared" ca="1" si="80"/>
        <v>-3057442.3922760212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-3057442.3922760212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-12772.244292732672</v>
      </c>
      <c r="L919" s="444">
        <f t="shared" ca="1" si="80"/>
        <v>-3078110.874548574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-3078110.874548574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-12858.362968868309</v>
      </c>
      <c r="L920" s="444">
        <f t="shared" ca="1" si="80"/>
        <v>-3098865.4754972621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-3098865.4754972621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-12944.840472821175</v>
      </c>
      <c r="L921" s="444">
        <f t="shared" ca="1" si="80"/>
        <v>-3119706.5539499032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-3119706.5539499032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-13031.67829970718</v>
      </c>
      <c r="L922" s="444">
        <f t="shared" ca="1" si="80"/>
        <v>-3140634.4702294306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-3140634.4702294306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-13118.877950871878</v>
      </c>
      <c r="L923" s="444">
        <f t="shared" ca="1" si="80"/>
        <v>-3161649.5861601224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-3161649.5861601224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-13206.440933916427</v>
      </c>
      <c r="L924" s="444">
        <f t="shared" ca="1" si="80"/>
        <v>-3182752.2650738587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-3182752.2650738587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-13294.368762723661</v>
      </c>
      <c r="L925" s="444">
        <f t="shared" ca="1" si="80"/>
        <v>-3203942.8718164023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-3203942.8718164023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-13382.662957484259</v>
      </c>
      <c r="L926" s="444">
        <f t="shared" ca="1" si="80"/>
        <v>-3225221.7727537067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-3225221.7727537067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-13471.325044723028</v>
      </c>
      <c r="L927" s="444">
        <f t="shared" ca="1" si="80"/>
        <v>-3246589.3357782499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-3246589.3357782499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-13560.356557325291</v>
      </c>
      <c r="L928" s="444">
        <f t="shared" ca="1" si="80"/>
        <v>-3268045.9303153954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-3268045.9303153954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-13649.759034563396</v>
      </c>
      <c r="L929" s="444">
        <f t="shared" ca="1" si="80"/>
        <v>-3289591.9273297787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-3289591.9273297787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-13739.534022123325</v>
      </c>
      <c r="L930" s="444">
        <f t="shared" ca="1" si="80"/>
        <v>-3311227.6993317222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-3311227.6993317222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-13829.683072131427</v>
      </c>
      <c r="L931" s="444">
        <f t="shared" ca="1" si="80"/>
        <v>-3332953.6203836738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-3332953.6203836738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-13920.207743181223</v>
      </c>
      <c r="L932" s="444">
        <f t="shared" ca="1" si="80"/>
        <v>-3354770.0661066752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-3354770.0661066752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-14011.109600360396</v>
      </c>
      <c r="L933" s="444">
        <f t="shared" ca="1" si="80"/>
        <v>-3376677.4136868557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-3376677.4136868557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-14102.390215277816</v>
      </c>
      <c r="L934" s="444">
        <f t="shared" ca="1" si="80"/>
        <v>-3398676.0418819534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-3398676.0418819534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-14194.051166090721</v>
      </c>
      <c r="L935" s="444">
        <f t="shared" ca="1" si="80"/>
        <v>-3420766.331027864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-3420766.331027864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-14286.094037532017</v>
      </c>
      <c r="L936" s="444">
        <f t="shared" ca="1" si="80"/>
        <v>-3442948.6630452159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-3442948.6630452159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-14378.52042093765</v>
      </c>
      <c r="L937" s="444">
        <f t="shared" ca="1" si="80"/>
        <v>-3465223.4214459737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-3465223.4214459737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-14471.33191427414</v>
      </c>
      <c r="L938" s="444">
        <f t="shared" ca="1" si="80"/>
        <v>-3487590.9913400677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-3487590.9913400677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-14564.530122166199</v>
      </c>
      <c r="L939" s="444">
        <f t="shared" ca="1" si="80"/>
        <v>-3510051.7594420537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-3510051.7594420537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-14658.116655924474</v>
      </c>
      <c r="L940" s="444">
        <f t="shared" ca="1" si="80"/>
        <v>-3532606.1140777981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-3532606.1140777981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-14752.093133573408</v>
      </c>
      <c r="L941" s="444">
        <f t="shared" ca="1" si="80"/>
        <v>-3555254.4451911915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-3555254.4451911915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-14846.461179879214</v>
      </c>
      <c r="L942" s="444">
        <f t="shared" ca="1" si="80"/>
        <v>-3577997.1443508905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-3577997.1443508905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-14941.222426377961</v>
      </c>
      <c r="L943" s="444">
        <f t="shared" ca="1" si="80"/>
        <v>-3600834.6047570887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-3600834.6047570887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-15036.378511403786</v>
      </c>
      <c r="L944" s="444">
        <f t="shared" ca="1" si="80"/>
        <v>-3623767.2212483124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-3623767.2212483124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-15131.931080117216</v>
      </c>
      <c r="L945" s="444">
        <f t="shared" ca="1" si="80"/>
        <v>-3646795.3903082497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-3646795.3903082497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-15227.881784533623</v>
      </c>
      <c r="L946" s="444">
        <f t="shared" ca="1" si="80"/>
        <v>-3669919.5100726034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-3669919.5100726034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-15324.232283551766</v>
      </c>
      <c r="L947" s="444">
        <f t="shared" ca="1" si="80"/>
        <v>-3693139.9803359751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-3693139.9803359751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-15420.984242982478</v>
      </c>
      <c r="L948" s="444">
        <f t="shared" ca="1" si="80"/>
        <v>-3716457.2025587778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-3716457.2025587778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-15518.139335577493</v>
      </c>
      <c r="L949" s="444">
        <f t="shared" ca="1" si="80"/>
        <v>-3739871.5798741751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-3739871.5798741751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-15615.699241058313</v>
      </c>
      <c r="L950" s="444">
        <f t="shared" ca="1" si="80"/>
        <v>-3763383.5170950536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-3763383.5170950536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-15713.665646145306</v>
      </c>
      <c r="L951" s="444">
        <f t="shared" ca="1" si="80"/>
        <v>-3786993.4207210187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-3786993.4207210187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-15812.040244586828</v>
      </c>
      <c r="L952" s="444">
        <f t="shared" ca="1" si="80"/>
        <v>-3810701.6989454255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-3810701.6989454255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-15910.824737188523</v>
      </c>
      <c r="L953" s="444">
        <f t="shared" ca="1" si="80"/>
        <v>-3834508.7616624339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-3834508.7616624339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-16010.020831842725</v>
      </c>
      <c r="L954" s="444">
        <f t="shared" ca="1" si="80"/>
        <v>-3858415.0204740968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-3858415.0204740968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-16109.630243557986</v>
      </c>
      <c r="L955" s="444">
        <f t="shared" ca="1" si="80"/>
        <v>-3882420.8886974747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-3882420.8886974747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-16209.654694488725</v>
      </c>
      <c r="L956" s="444">
        <f t="shared" ca="1" si="80"/>
        <v>-3906526.7813717835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-3906526.7813717835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-16310.095913965015</v>
      </c>
      <c r="L957" s="444">
        <f t="shared" ca="1" si="80"/>
        <v>-3930733.1152655683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-3930733.1152655683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-16410.95563852245</v>
      </c>
      <c r="L958" s="444">
        <f t="shared" ca="1" si="80"/>
        <v>-3955040.3088839105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-3955040.3088839105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-16512.23561193221</v>
      </c>
      <c r="L959" s="444">
        <f t="shared" ca="1" si="80"/>
        <v>-3979448.7824756629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-3979448.7824756629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-16613.937585231175</v>
      </c>
      <c r="L960" s="444">
        <f t="shared" ca="1" si="80"/>
        <v>-4003958.9580407143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-4003958.9580407143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-16716.063316752225</v>
      </c>
      <c r="L961" s="444">
        <f t="shared" ca="1" si="80"/>
        <v>-4028571.2593372865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-4028571.2593372865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-16818.614572154609</v>
      </c>
      <c r="L962" s="444">
        <f t="shared" ca="1" si="80"/>
        <v>-4053286.1118892613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-4053286.1118892613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-16921.593124454506</v>
      </c>
      <c r="L963" s="444">
        <f t="shared" ca="1" si="80"/>
        <v>-4078103.9429935357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-4078103.9429935357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-17025.000754055647</v>
      </c>
      <c r="L964" s="444">
        <f t="shared" ca="1" si="80"/>
        <v>-4103025.1817274112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-4103025.1817274112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-17128.839248780128</v>
      </c>
      <c r="L965" s="444">
        <f t="shared" ca="1" si="80"/>
        <v>-4128050.2589560114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-4128050.2589560114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-17233.110403899296</v>
      </c>
      <c r="L966" s="444">
        <f t="shared" ca="1" si="80"/>
        <v>-4153179.6073397305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-4153179.6073397305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-17337.816022164796</v>
      </c>
      <c r="L967" s="444">
        <f t="shared" ca="1" si="80"/>
        <v>-4178413.6613417151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-4178413.6613417151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-17442.957913839731</v>
      </c>
      <c r="L968" s="444">
        <f t="shared" ca="1" si="80"/>
        <v>-4203752.8572353749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-4203752.8572353749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-17548.537896729977</v>
      </c>
      <c r="L969" s="444">
        <f t="shared" ca="1" si="80"/>
        <v>-4229197.6331119249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-4229197.6331119249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-17654.557796215602</v>
      </c>
      <c r="L970" s="444">
        <f t="shared" ca="1" si="80"/>
        <v>-4254748.4288879605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-4254748.4288879605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-17761.019445282418</v>
      </c>
      <c r="L971" s="444">
        <f t="shared" ca="1" si="80"/>
        <v>-4280405.6863130629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-4280405.6863130629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-17867.92468455368</v>
      </c>
      <c r="L972" s="444">
        <f t="shared" ca="1" si="80"/>
        <v>-4306169.8489774363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-4306169.8489774363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-17975.2753623219</v>
      </c>
      <c r="L973" s="444">
        <f t="shared" ca="1" si="80"/>
        <v>-4332041.3623195784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-4332041.3623195784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-18083.073334580826</v>
      </c>
      <c r="L974" s="444">
        <f t="shared" ca="1" si="80"/>
        <v>-4358020.6736339796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-4358020.6736339796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-18191.320465057499</v>
      </c>
      <c r="L975" s="444">
        <f t="shared" ca="1" si="80"/>
        <v>-4384108.2320788568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-4384108.2320788568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-18300.018625244487</v>
      </c>
      <c r="L976" s="444">
        <f t="shared" ca="1" si="80"/>
        <v>-4410304.4886839213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-4410304.4886839213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-18409.169694432254</v>
      </c>
      <c r="L977" s="444">
        <f t="shared" ca="1" si="80"/>
        <v>-4436609.8963581733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-4436609.8963581733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-18518.77555974164</v>
      </c>
      <c r="L978" s="444">
        <f t="shared" ca="1" si="80"/>
        <v>-4463024.9098977353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-4463024.9098977353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-18628.838116156479</v>
      </c>
      <c r="L979" s="444">
        <f t="shared" ca="1" si="80"/>
        <v>-4489549.9859937122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-4489549.9859937122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-18739.359266556385</v>
      </c>
      <c r="L980" s="444">
        <f t="shared" ca="1" si="80"/>
        <v>-4516185.583240089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-4516185.583240089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-18850.340921749619</v>
      </c>
      <c r="L981" s="444">
        <f t="shared" ca="1" si="80"/>
        <v>-4542932.1621416584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-4542932.1621416584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-18961.785000506159</v>
      </c>
      <c r="L982" s="444">
        <f t="shared" ca="1" si="80"/>
        <v>-4569790.1851219842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-4569790.1851219842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-19073.69342959085</v>
      </c>
      <c r="L983" s="444">
        <f t="shared" ca="1" si="80"/>
        <v>-4596760.1165313954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-4596760.1165313954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-19186.068143796729</v>
      </c>
      <c r="L984" s="444">
        <f t="shared" ca="1" si="80"/>
        <v>-4623842.4226550125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-4623842.4226550125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-19298.911085978467</v>
      </c>
      <c r="L985" s="444">
        <f t="shared" ca="1" si="80"/>
        <v>-4651037.5717208106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-4651037.5717208106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-19412.224207085961</v>
      </c>
      <c r="L986" s="444">
        <f t="shared" ca="1" si="80"/>
        <v>-4678346.0339077162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-4678346.0339077162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-19526.009466198066</v>
      </c>
      <c r="L987" s="444">
        <f t="shared" ca="1" si="80"/>
        <v>-4705768.2813537344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-4705768.2813537344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-19640.268830556477</v>
      </c>
      <c r="L988" s="444">
        <f t="shared" ca="1" si="80"/>
        <v>-4733304.7881641109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-4733304.7881641109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-19755.004275599713</v>
      </c>
      <c r="L989" s="444">
        <f t="shared" ca="1" si="80"/>
        <v>-4760956.0304195303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-4760956.0304195303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-19870.217784997294</v>
      </c>
      <c r="L990" s="444">
        <f t="shared" ca="1" si="80"/>
        <v>-4788722.4861843474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-4788722.4861843474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-19985.911350684029</v>
      </c>
      <c r="L991" s="444">
        <f t="shared" ca="1" si="80"/>
        <v>-4816604.6355148517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-4816604.6355148517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-20102.086972894464</v>
      </c>
      <c r="L992" s="444">
        <f t="shared" ca="1" si="80"/>
        <v>-4844602.9604675658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-4844602.9604675658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-20218.746660197441</v>
      </c>
      <c r="L993" s="444">
        <f t="shared" ca="1" si="80"/>
        <v>-4872717.945107583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-4872717.945107583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-20335.892429530846</v>
      </c>
      <c r="L994" s="444">
        <f t="shared" ca="1" si="80"/>
        <v>-4900950.0755169336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-4900950.0755169336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-20453.526306236472</v>
      </c>
      <c r="L995" s="444">
        <f t="shared" ca="1" si="80"/>
        <v>-4929299.8398029897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-4929299.8398029897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-20571.650324095041</v>
      </c>
      <c r="L996" s="444">
        <f t="shared" ca="1" si="80"/>
        <v>-4957767.7281069048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-4957767.7281069048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-20690.266525361352</v>
      </c>
      <c r="L997" s="444">
        <f t="shared" ca="1" si="80"/>
        <v>-4986354.2326120865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-4986354.2326120865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-20809.376960799611</v>
      </c>
      <c r="L998" s="444">
        <f t="shared" ca="1" si="80"/>
        <v>-5015059.8475527065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-5015059.8475527065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-20928.983689718862</v>
      </c>
      <c r="L999" s="444">
        <f t="shared" ca="1" si="80"/>
        <v>-5043885.0692222454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-5043885.0692222454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-21049.088780008606</v>
      </c>
      <c r="L1000" s="444">
        <f t="shared" ca="1" si="80"/>
        <v>-5072830.3959820736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-5072830.3959820736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-21169.694308174556</v>
      </c>
      <c r="L1001" s="444">
        <f t="shared" ca="1" si="80"/>
        <v>-5101896.3282700684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-5101896.3282700684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-21290.802359374535</v>
      </c>
      <c r="L1002" s="444">
        <f t="shared" ca="1" si="80"/>
        <v>-5131083.3686092626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-5131083.3686092626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-21412.41502745451</v>
      </c>
      <c r="L1003" s="444">
        <f t="shared" ca="1" si="80"/>
        <v>-5160392.0216165371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-5160392.0216165371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-21534.534414984821</v>
      </c>
      <c r="L1004" s="444">
        <f t="shared" ca="1" si="80"/>
        <v>-5189822.7940113423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-5189822.7940113423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-21657.16263329651</v>
      </c>
      <c r="L1005" s="444">
        <f t="shared" ca="1" si="80"/>
        <v>-5219376.1946244584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-5219376.1946244584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-21780.301802517828</v>
      </c>
      <c r="L1006" s="444">
        <f t="shared" ca="1" si="80"/>
        <v>-5249052.7344067963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-5249052.7344067963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-21903.954051610901</v>
      </c>
      <c r="L1007" s="444">
        <f t="shared" ca="1" si="80"/>
        <v>-5278852.9264382273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-5278852.9264382273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-22028.12151840853</v>
      </c>
      <c r="L1008" s="444">
        <f t="shared" ca="1" si="80"/>
        <v>-5308777.2859364562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-5308777.2859364562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-22152.80634965115</v>
      </c>
      <c r="L1009" s="444">
        <f t="shared" ca="1" si="80"/>
        <v>-5338826.3302659271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-5338826.3302659271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-22278.010701023944</v>
      </c>
      <c r="L1010" s="444">
        <f t="shared" ca="1" si="80"/>
        <v>-5369000.5789467711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-5369000.5789467711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-22403.736737194129</v>
      </c>
      <c r="L1011" s="444">
        <f t="shared" ca="1" si="80"/>
        <v>-5399300.5536637856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-5399300.5536637856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-22529.986631848355</v>
      </c>
      <c r="L1012" s="444">
        <f t="shared" ca="1" si="80"/>
        <v>-5429726.7782754535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-5429726.7782754535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-22656.762567730308</v>
      </c>
      <c r="L1013" s="444">
        <f t="shared" ca="1" si="80"/>
        <v>-5460279.7788230041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-5460279.7788230041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-22784.066736678433</v>
      </c>
      <c r="L1014" s="444">
        <f t="shared" ca="1" si="80"/>
        <v>-5490960.0835395027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-5490960.0835395027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-22911.901339663844</v>
      </c>
      <c r="L1015" s="444">
        <f t="shared" ca="1" si="80"/>
        <v>-5521768.2228589868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-5521768.2228589868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-23040.268586828362</v>
      </c>
      <c r="L1016" s="444">
        <f t="shared" ca="1" si="80"/>
        <v>-5552704.7294256352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-5552704.7294256352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-23169.170697522728</v>
      </c>
      <c r="L1017" s="444">
        <f t="shared" ca="1" si="80"/>
        <v>-5583770.1381029775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-5583770.1381029775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-23298.609900344989</v>
      </c>
      <c r="L1018" s="444">
        <f t="shared" ca="1" si="80"/>
        <v>-5614964.9859831426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-5614964.9859831426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-23428.588433179011</v>
      </c>
      <c r="L1019" s="444">
        <f t="shared" ca="1" si="80"/>
        <v>-5646289.8123961417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-5646289.8123961417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-23559.108543233175</v>
      </c>
      <c r="L1020" s="444">
        <f t="shared" ca="1" si="80"/>
        <v>-5677745.1589191947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-5677745.1589191947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-23690.172487079228</v>
      </c>
      <c r="L1021" s="444">
        <f t="shared" ca="1" si="80"/>
        <v>-5709331.5693860939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-5709331.5693860939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-23821.782530691307</v>
      </c>
      <c r="L1022" s="444">
        <f t="shared" ca="1" si="80"/>
        <v>-5741049.5898966054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-5741049.5898966054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-23953.940949485106</v>
      </c>
      <c r="L1023" s="444">
        <f t="shared" ca="1" si="80"/>
        <v>-5772899.7688259101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-5772899.7688259101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-24086.65002835721</v>
      </c>
      <c r="L1024" s="444">
        <f t="shared" ca="1" si="80"/>
        <v>-5804882.6568340873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-5804882.6568340873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-24219.912061724615</v>
      </c>
      <c r="L1025" s="444">
        <f t="shared" ca="1" si="80"/>
        <v>-5836998.8068756321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-5836998.8068756321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-24353.729353564384</v>
      </c>
      <c r="L1026" s="444">
        <f t="shared" ca="1" si="80"/>
        <v>-5869248.7742090169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-5869248.7742090169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-24488.104217453489</v>
      </c>
      <c r="L1027" s="444">
        <f t="shared" ca="1" si="80"/>
        <v>-5901633.1164062908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-5901633.1164062908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-24623.038976608794</v>
      </c>
      <c r="L1028" s="444">
        <f t="shared" ref="L1028:L1282" ca="1" si="106">I1028-J1028+K1028</f>
        <v>-5934152.3933627196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-5934152.3933627196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-24758.535963927246</v>
      </c>
      <c r="L1029" s="444">
        <f t="shared" ca="1" si="106"/>
        <v>-5966807.167306467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-5966807.167306467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-24894.597522026197</v>
      </c>
      <c r="L1030" s="444">
        <f t="shared" ca="1" si="106"/>
        <v>-5999598.0028083129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-5999598.0028083129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-25031.226003283886</v>
      </c>
      <c r="L1031" s="444">
        <f t="shared" ca="1" si="106"/>
        <v>-6032525.4667914165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-6032525.4667914165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-25168.423769880152</v>
      </c>
      <c r="L1032" s="444">
        <f t="shared" ca="1" si="106"/>
        <v>-6065590.1285411166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-6065590.1285411166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-25306.193193837236</v>
      </c>
      <c r="L1033" s="444">
        <f t="shared" ca="1" si="106"/>
        <v>-6098792.5597147737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-6098792.5597147737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-25444.536657060806</v>
      </c>
      <c r="L1034" s="444">
        <f t="shared" ca="1" si="106"/>
        <v>-6132133.3343516542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-6132133.3343516542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-25583.456551381143</v>
      </c>
      <c r="L1035" s="444">
        <f t="shared" ca="1" si="106"/>
        <v>-6165613.0288828555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-6165613.0288828555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-25722.95527859448</v>
      </c>
      <c r="L1036" s="444">
        <f t="shared" ca="1" si="106"/>
        <v>-6199232.2221412696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-6199232.2221412696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-25863.035250504541</v>
      </c>
      <c r="L1037" s="444">
        <f t="shared" ca="1" si="106"/>
        <v>-6232991.4953715941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-6232991.4953715941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-26003.698888964223</v>
      </c>
      <c r="L1038" s="444">
        <f t="shared" ca="1" si="106"/>
        <v>-6266891.4322403781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-6266891.4322403781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-26144.948625917492</v>
      </c>
      <c r="L1039" s="444">
        <f t="shared" ca="1" si="106"/>
        <v>-6300932.6188461157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-6300932.6188461157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-26286.7869034414</v>
      </c>
      <c r="L1040" s="444">
        <f t="shared" ca="1" si="106"/>
        <v>-6335115.6437293766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-6335115.6437293766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-26429.216173788318</v>
      </c>
      <c r="L1041" s="444">
        <f t="shared" ca="1" si="106"/>
        <v>-6369441.0978829851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-6369441.0978829851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-26572.238899428354</v>
      </c>
      <c r="L1042" s="444">
        <f t="shared" ca="1" si="106"/>
        <v>-6403909.5747622335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-6403909.5747622335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-26715.85755309189</v>
      </c>
      <c r="L1043" s="444">
        <f t="shared" ca="1" si="106"/>
        <v>-6438521.6702951454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-6438521.6702951454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-26860.074617812355</v>
      </c>
      <c r="L1044" s="444">
        <f t="shared" ca="1" si="106"/>
        <v>-6473277.9828927778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-6473277.9828927778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-27004.892586969156</v>
      </c>
      <c r="L1045" s="444">
        <f t="shared" ca="1" si="106"/>
        <v>-6508179.1134595666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-6508179.1134595666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-27150.313964330777</v>
      </c>
      <c r="L1046" s="444">
        <f t="shared" ca="1" si="106"/>
        <v>-6543225.6654037172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-6543225.6654037172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-27296.341264098068</v>
      </c>
      <c r="L1047" s="444">
        <f t="shared" ca="1" si="106"/>
        <v>-6578418.2446476351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-6578418.2446476351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-27442.977010947732</v>
      </c>
      <c r="L1048" s="444">
        <f t="shared" ca="1" si="106"/>
        <v>-6613757.4596384028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-6613757.4596384028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-27590.223740075922</v>
      </c>
      <c r="L1049" s="444">
        <f t="shared" ca="1" si="106"/>
        <v>-6649243.9213582985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-6649243.9213582985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-27738.083997242164</v>
      </c>
      <c r="L1050" s="444">
        <f t="shared" ca="1" si="106"/>
        <v>-6684878.2433353607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-6684878.2433353607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-27886.560338813251</v>
      </c>
      <c r="L1051" s="444">
        <f t="shared" ca="1" si="106"/>
        <v>-6720661.0416539935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-6720661.0416539935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-28035.655331807557</v>
      </c>
      <c r="L1052" s="444">
        <f t="shared" ca="1" si="106"/>
        <v>-6756592.9349656207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-6756592.9349656207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-28185.371553939334</v>
      </c>
      <c r="L1053" s="444">
        <f t="shared" ca="1" si="106"/>
        <v>-6792674.5444993805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-6792674.5444993805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-28335.711593663338</v>
      </c>
      <c r="L1054" s="444">
        <f t="shared" ca="1" si="106"/>
        <v>-6828906.4940728638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-6828906.4940728638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-28486.678050219511</v>
      </c>
      <c r="L1055" s="444">
        <f t="shared" ca="1" si="106"/>
        <v>-6865289.4101029029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-6865289.4101029029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-28638.273533678013</v>
      </c>
      <c r="L1056" s="444">
        <f t="shared" ca="1" si="106"/>
        <v>-6901823.9216164006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-6901823.9216164006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-28790.500664984251</v>
      </c>
      <c r="L1057" s="444">
        <f t="shared" ca="1" si="106"/>
        <v>-6938510.6602612045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-6938510.6602612045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-28943.362076004269</v>
      </c>
      <c r="L1058" s="444">
        <f t="shared" ca="1" si="106"/>
        <v>-6975350.2603170285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-6975350.2603170285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-29096.860409570203</v>
      </c>
      <c r="L1059" s="444">
        <f t="shared" ca="1" si="106"/>
        <v>-7012343.3587064184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-7012343.3587064184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-29250.998319525992</v>
      </c>
      <c r="L1060" s="444">
        <f t="shared" ca="1" si="106"/>
        <v>-7049490.5950057646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-7049490.5950057646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-29405.778470773268</v>
      </c>
      <c r="L1061" s="444">
        <f t="shared" ca="1" si="106"/>
        <v>-7086792.6114563579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-7086792.6114563579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-29561.203539317408</v>
      </c>
      <c r="L1062" s="444">
        <f t="shared" ca="1" si="106"/>
        <v>-7124250.0529754953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-7124250.0529754953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-29717.276212313813</v>
      </c>
      <c r="L1063" s="444">
        <f t="shared" ca="1" si="106"/>
        <v>-7161863.5671676295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-7161863.5671676295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-29873.999188114369</v>
      </c>
      <c r="L1064" s="444">
        <f t="shared" ca="1" si="106"/>
        <v>-7199633.8043355634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-7199633.8043355634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-30031.375176314097</v>
      </c>
      <c r="L1065" s="444">
        <f t="shared" ca="1" si="106"/>
        <v>-7237561.4174916977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-7237561.4174916977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-30189.406897797991</v>
      </c>
      <c r="L1066" s="444">
        <f t="shared" ca="1" si="106"/>
        <v>-7275647.0623693159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-7275647.0623693159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-30348.097084788064</v>
      </c>
      <c r="L1067" s="444">
        <f t="shared" ca="1" si="106"/>
        <v>-7313891.3974339236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-7313891.3974339236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-30507.448480890598</v>
      </c>
      <c r="L1068" s="444">
        <f t="shared" ca="1" si="106"/>
        <v>-7352295.0838946346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-7352295.0838946346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-30667.463841143559</v>
      </c>
      <c r="L1069" s="444">
        <f t="shared" ca="1" si="106"/>
        <v>-7390858.7857155986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-7390858.7857155986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-30828.145932064243</v>
      </c>
      <c r="L1070" s="444">
        <f t="shared" ca="1" si="106"/>
        <v>-7429583.169627483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-7429583.169627483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-30989.497531697096</v>
      </c>
      <c r="L1071" s="444">
        <f t="shared" ca="1" si="106"/>
        <v>-7468468.9051390002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-7468468.9051390002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-31151.521429661752</v>
      </c>
      <c r="L1072" s="444">
        <f t="shared" ca="1" si="106"/>
        <v>-7507516.6645484818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-7507516.6645484818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-31314.22042720126</v>
      </c>
      <c r="L1073" s="444">
        <f t="shared" ca="1" si="106"/>
        <v>-7546727.1229555029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-7546727.1229555029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-31477.597337230512</v>
      </c>
      <c r="L1074" s="444">
        <f t="shared" ca="1" si="106"/>
        <v>-7586100.958272553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-7586100.958272553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-31641.654984384892</v>
      </c>
      <c r="L1075" s="444">
        <f t="shared" ca="1" si="106"/>
        <v>-7625638.8512367578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-7625638.8512367578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-31806.396205069075</v>
      </c>
      <c r="L1076" s="444">
        <f t="shared" ca="1" si="106"/>
        <v>-7665341.4854216473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-7665341.4854216473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-31971.823847506112</v>
      </c>
      <c r="L1077" s="444">
        <f t="shared" ca="1" si="106"/>
        <v>-7705209.5472489735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-7705209.5472489735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-32137.940771786638</v>
      </c>
      <c r="L1078" s="444">
        <f t="shared" ca="1" si="106"/>
        <v>-7745243.72600058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-7745243.72600058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-32304.749849918328</v>
      </c>
      <c r="L1079" s="444">
        <f t="shared" ca="1" si="106"/>
        <v>-7785444.7138303183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-7785444.7138303183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-32472.253965875574</v>
      </c>
      <c r="L1080" s="444">
        <f t="shared" ca="1" si="106"/>
        <v>-7825813.2057760134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-7825813.2057760134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-32640.456015649306</v>
      </c>
      <c r="L1081" s="444">
        <f t="shared" ca="1" si="106"/>
        <v>-7866349.8997714827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-7866349.8997714827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-32809.358907297094</v>
      </c>
      <c r="L1082" s="444">
        <f t="shared" ca="1" si="106"/>
        <v>-7907055.4966585999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-7907055.4966585999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-32978.96556099342</v>
      </c>
      <c r="L1083" s="444">
        <f t="shared" ca="1" si="106"/>
        <v>-7947930.7001994131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-7947930.7001994131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-33149.278909080138</v>
      </c>
      <c r="L1084" s="444">
        <f t="shared" ca="1" si="106"/>
        <v>-7988976.2170883128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-7988976.2170883128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-33320.301896117213</v>
      </c>
      <c r="L1085" s="444">
        <f t="shared" ca="1" si="106"/>
        <v>-8030192.7569642505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-8030192.7569642505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-33492.037478933627</v>
      </c>
      <c r="L1086" s="444">
        <f t="shared" ca="1" si="106"/>
        <v>-8071581.0324230045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-8071581.0324230045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-33664.488626678438</v>
      </c>
      <c r="L1087" s="444">
        <f t="shared" ca="1" si="106"/>
        <v>-8113141.759029503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-8113141.759029503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-33837.658320872179</v>
      </c>
      <c r="L1088" s="444">
        <f t="shared" ca="1" si="106"/>
        <v>-8154875.6553301951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-8154875.6553301951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-34011.549555458398</v>
      </c>
      <c r="L1089" s="444">
        <f t="shared" ca="1" si="106"/>
        <v>-8196783.4428654732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-8196783.4428654732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-34186.165336855389</v>
      </c>
      <c r="L1090" s="444">
        <f t="shared" ca="1" si="106"/>
        <v>-8238865.8461821489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-8238865.8461821489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-34361.5086840082</v>
      </c>
      <c r="L1091" s="444">
        <f t="shared" ca="1" si="106"/>
        <v>-8281123.5928459773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-8281123.5928459773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-34537.582628440825</v>
      </c>
      <c r="L1092" s="444">
        <f t="shared" ca="1" si="106"/>
        <v>-8323557.4134542383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-8323557.4134542383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-34714.390214308572</v>
      </c>
      <c r="L1093" s="444">
        <f t="shared" ca="1" si="106"/>
        <v>-8366168.0416483665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-8366168.0416483665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-34891.93449845077</v>
      </c>
      <c r="L1094" s="444">
        <f t="shared" ca="1" si="106"/>
        <v>-8408956.2141266372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-8408956.2141266372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-35070.218550443569</v>
      </c>
      <c r="L1095" s="444">
        <f t="shared" ca="1" si="106"/>
        <v>-8451922.6706569009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-8451922.6706569009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-35249.245452653005</v>
      </c>
      <c r="L1096" s="444">
        <f t="shared" ca="1" si="106"/>
        <v>-8495068.1540893745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-8495068.1540893745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-35429.018300288313</v>
      </c>
      <c r="L1097" s="444">
        <f t="shared" ca="1" si="106"/>
        <v>-8538393.4103694819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-8538393.4103694819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-35609.540201455427</v>
      </c>
      <c r="L1098" s="444">
        <f t="shared" ca="1" si="106"/>
        <v>-8581899.1885507572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-8581899.1885507572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-35790.814277210739</v>
      </c>
      <c r="L1099" s="444">
        <f t="shared" ca="1" si="106"/>
        <v>-8625586.2408077884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-8625586.2408077884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-35972.843661615036</v>
      </c>
      <c r="L1100" s="444">
        <f t="shared" ca="1" si="106"/>
        <v>-8669455.3224492241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-8669455.3224492241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-36155.631501787684</v>
      </c>
      <c r="L1101" s="444">
        <f t="shared" ca="1" si="106"/>
        <v>-8713507.1919308323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-8713507.1919308323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-36339.180957961049</v>
      </c>
      <c r="L1102" s="444">
        <f t="shared" ca="1" si="106"/>
        <v>-8757742.6108686142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-8757742.6108686142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-36523.495203535145</v>
      </c>
      <c r="L1103" s="444">
        <f t="shared" ca="1" si="106"/>
        <v>-8802162.3440519702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-8802162.3440519702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-36708.577425132462</v>
      </c>
      <c r="L1104" s="444">
        <f t="shared" ca="1" si="106"/>
        <v>-8846767.1594569217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-8846767.1594569217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-36894.430822653092</v>
      </c>
      <c r="L1105" s="444">
        <f t="shared" ca="1" si="106"/>
        <v>-8891557.8282593954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-8891557.8282593954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-37081.058609330066</v>
      </c>
      <c r="L1106" s="444">
        <f t="shared" ca="1" si="106"/>
        <v>-8936535.1248485446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-8936535.1248485446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-37268.464011784854</v>
      </c>
      <c r="L1107" s="444">
        <f t="shared" ca="1" si="106"/>
        <v>-8981699.8268401492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-8981699.8268401492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-37456.650270083206</v>
      </c>
      <c r="L1108" s="444">
        <f t="shared" ca="1" si="106"/>
        <v>-9027052.7150900532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-9027052.7150900532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-37645.620637791137</v>
      </c>
      <c r="L1109" s="444">
        <f t="shared" ca="1" si="106"/>
        <v>-9072594.5737076644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-9072594.5737076644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-37835.378382031187</v>
      </c>
      <c r="L1110" s="444">
        <f t="shared" ca="1" si="106"/>
        <v>-9118326.1900695153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-9118326.1900695153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-38025.926783538896</v>
      </c>
      <c r="L1111" s="444">
        <f t="shared" ca="1" si="106"/>
        <v>-9164248.3548328746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-9164248.3548328746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-38217.269136719558</v>
      </c>
      <c r="L1112" s="444">
        <f t="shared" ca="1" si="106"/>
        <v>-9210361.861949414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-9210361.861949414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-38409.408749705144</v>
      </c>
      <c r="L1113" s="444">
        <f t="shared" ca="1" si="106"/>
        <v>-9256667.5086789392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-9256667.5086789392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-38602.348944411497</v>
      </c>
      <c r="L1114" s="444">
        <f t="shared" ca="1" si="106"/>
        <v>-9303166.0956031699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-9303166.0956031699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-38796.09305659579</v>
      </c>
      <c r="L1115" s="444">
        <f t="shared" ca="1" si="106"/>
        <v>-9349858.4266395848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-9349858.4266395848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-38990.64443591419</v>
      </c>
      <c r="L1116" s="444">
        <f t="shared" ca="1" si="106"/>
        <v>-9396745.3090553191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-9396745.3090553191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-39186.006445979743</v>
      </c>
      <c r="L1117" s="444">
        <f t="shared" ca="1" si="106"/>
        <v>-9443827.5534811188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-9443827.5534811188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-39382.182464420577</v>
      </c>
      <c r="L1118" s="444">
        <f t="shared" ca="1" si="106"/>
        <v>-9491105.9739253595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-9491105.9739253595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-39579.175882938245</v>
      </c>
      <c r="L1119" s="444">
        <f t="shared" ca="1" si="106"/>
        <v>-9538581.3877881169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-9538581.3877881169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-39776.9901073664</v>
      </c>
      <c r="L1120" s="444">
        <f t="shared" ca="1" si="106"/>
        <v>-9586254.6158753037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-9586254.6158753037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-39975.62855772968</v>
      </c>
      <c r="L1121" s="444">
        <f t="shared" ca="1" si="106"/>
        <v>-9634126.4824128542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-9634126.4824128542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-40175.094668302809</v>
      </c>
      <c r="L1122" s="444">
        <f t="shared" ca="1" si="106"/>
        <v>-9682197.8150609769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-9682197.8150609769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-40375.39188766999</v>
      </c>
      <c r="L1123" s="444">
        <f t="shared" ca="1" si="106"/>
        <v>-9730469.4449284673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-9730469.4449284673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-40576.523678784528</v>
      </c>
      <c r="L1124" s="444">
        <f t="shared" ca="1" si="106"/>
        <v>-9778942.2065870725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-9778942.2065870725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-40778.493519028721</v>
      </c>
      <c r="L1125" s="444">
        <f t="shared" ca="1" si="106"/>
        <v>-9827616.9380859211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-9827616.9380859211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-40981.304900273921</v>
      </c>
      <c r="L1126" s="444">
        <f t="shared" ca="1" si="106"/>
        <v>-9876494.4809660148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-9876494.4809660148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-41184.961328940975</v>
      </c>
      <c r="L1127" s="444">
        <f t="shared" ca="1" si="106"/>
        <v>-9925575.6802747753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-9925575.6802747753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-41389.466326060814</v>
      </c>
      <c r="L1128" s="444">
        <f t="shared" ca="1" si="106"/>
        <v>-9974861.3845806569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-9974861.3845806569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-41594.823427335323</v>
      </c>
      <c r="L1129" s="444">
        <f t="shared" ca="1" si="106"/>
        <v>-10024352.445987811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-10024352.445987811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-41801.036183198463</v>
      </c>
      <c r="L1130" s="444">
        <f t="shared" ca="1" si="106"/>
        <v>-10074049.72015083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-10074049.72015083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-42008.108158877709</v>
      </c>
      <c r="L1131" s="444">
        <f t="shared" ca="1" si="106"/>
        <v>-10123954.066289527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-10123954.066289527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-42216.042934455611</v>
      </c>
      <c r="L1132" s="444">
        <f t="shared" ca="1" si="106"/>
        <v>-10174066.347203802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-10174066.347203802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-42424.844104931763</v>
      </c>
      <c r="L1133" s="444">
        <f t="shared" ca="1" si="106"/>
        <v>-10224387.429288555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-10224387.429288555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-42634.515280284897</v>
      </c>
      <c r="L1134" s="444">
        <f t="shared" ca="1" si="106"/>
        <v>-10274918.182548659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-10274918.182548659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-42845.060085535326</v>
      </c>
      <c r="L1135" s="444">
        <f t="shared" ca="1" si="106"/>
        <v>-10325659.480614014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-10325659.480614014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-43056.482160807638</v>
      </c>
      <c r="L1136" s="444">
        <f t="shared" ca="1" si="106"/>
        <v>-10376612.200754642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-10376612.200754642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-43268.785161393593</v>
      </c>
      <c r="L1137" s="444">
        <f t="shared" ca="1" si="106"/>
        <v>-10427777.223895855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-10427777.223895855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-43481.972757815311</v>
      </c>
      <c r="L1138" s="444">
        <f t="shared" ca="1" si="106"/>
        <v>-10479155.43463349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-10479155.43463349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-43696.048635888787</v>
      </c>
      <c r="L1139" s="444">
        <f t="shared" ca="1" si="106"/>
        <v>-10530747.721249199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-10530747.721249199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-43911.016496787575</v>
      </c>
      <c r="L1140" s="444">
        <f t="shared" ca="1" si="106"/>
        <v>-10582554.975725805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-10582554.975725805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-44126.88005710677</v>
      </c>
      <c r="L1141" s="444">
        <f t="shared" ca="1" si="106"/>
        <v>-10634578.093762733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-10634578.093762733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-44343.643048927304</v>
      </c>
      <c r="L1142" s="444">
        <f t="shared" ca="1" si="106"/>
        <v>-10686817.97479148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-10686817.97479148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-44561.309219880415</v>
      </c>
      <c r="L1143" s="444">
        <f t="shared" ca="1" si="106"/>
        <v>-10739275.52199118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-10739275.52199118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-44779.882333212503</v>
      </c>
      <c r="L1144" s="444">
        <f t="shared" ca="1" si="106"/>
        <v>-10791951.642304212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-10791951.642304212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-44999.36616785013</v>
      </c>
      <c r="L1145" s="444">
        <f t="shared" ca="1" si="106"/>
        <v>-10844847.246451883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-10844847.246451883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-45219.764518465425</v>
      </c>
      <c r="L1146" s="444">
        <f t="shared" ca="1" si="106"/>
        <v>-10897963.248950168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-10897963.248950168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-45441.081195541621</v>
      </c>
      <c r="L1147" s="444">
        <f t="shared" ca="1" si="106"/>
        <v>-10951300.568125529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-10951300.568125529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-45663.320025438952</v>
      </c>
      <c r="L1148" s="444">
        <f t="shared" ca="1" si="106"/>
        <v>-11004860.126130788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-11004860.126130788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-45886.484850460867</v>
      </c>
      <c r="L1149" s="444">
        <f t="shared" ca="1" si="106"/>
        <v>-11058642.848961068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-11058642.848961068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-46110.579528920367</v>
      </c>
      <c r="L1150" s="444">
        <f t="shared" ca="1" si="106"/>
        <v>-11112649.666469809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-11112649.666469809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-46335.607935206783</v>
      </c>
      <c r="L1151" s="444">
        <f t="shared" ca="1" si="106"/>
        <v>-11166881.512384836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-11166881.512384836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-46561.573959852729</v>
      </c>
      <c r="L1152" s="444">
        <f t="shared" ca="1" si="106"/>
        <v>-11221339.324324509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-11221339.324324509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-46788.48150960137</v>
      </c>
      <c r="L1153" s="444">
        <f t="shared" ca="1" si="106"/>
        <v>-11276024.043813931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-11276024.043813931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-47016.334507473963</v>
      </c>
      <c r="L1154" s="444">
        <f t="shared" ca="1" si="106"/>
        <v>-11330936.616301225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-11330936.616301225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-47245.136892837691</v>
      </c>
      <c r="L1155" s="444">
        <f t="shared" ca="1" si="106"/>
        <v>-11386077.991173884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-11386077.991173884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-47474.892621473766</v>
      </c>
      <c r="L1156" s="444">
        <f t="shared" ca="1" si="106"/>
        <v>-11441449.121775178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-11441449.121775178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-47705.605665645824</v>
      </c>
      <c r="L1157" s="444">
        <f t="shared" ca="1" si="106"/>
        <v>-11497050.965420645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-11497050.965420645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-47937.280014168602</v>
      </c>
      <c r="L1158" s="444">
        <f t="shared" ca="1" si="106"/>
        <v>-11552884.483414633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-11552884.483414633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-48169.919672476884</v>
      </c>
      <c r="L1159" s="444">
        <f t="shared" ca="1" si="106"/>
        <v>-11608950.641066929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-11608950.641066929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-48403.528662694785</v>
      </c>
      <c r="L1160" s="444">
        <f t="shared" ca="1" si="106"/>
        <v>-11665250.407709444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-11665250.407709444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-48638.111023705264</v>
      </c>
      <c r="L1161" s="444">
        <f t="shared" ca="1" si="106"/>
        <v>-11721784.756712969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-11721784.756712969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-48873.670811219956</v>
      </c>
      <c r="L1162" s="444">
        <f t="shared" ca="1" si="106"/>
        <v>-11778554.665504009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-11778554.665504009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-49110.212097849282</v>
      </c>
      <c r="L1163" s="444">
        <f t="shared" ca="1" si="106"/>
        <v>-11835561.115581678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-11835561.115581678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-49347.738973172905</v>
      </c>
      <c r="L1164" s="444">
        <f t="shared" ca="1" si="106"/>
        <v>-11892805.092534671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-11892805.092534671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-49586.255543810374</v>
      </c>
      <c r="L1165" s="444">
        <f t="shared" ca="1" si="106"/>
        <v>-11950287.586058302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-11950287.586058302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-49825.765933492177</v>
      </c>
      <c r="L1166" s="444">
        <f t="shared" ca="1" si="106"/>
        <v>-12008009.589971613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-12008009.589971613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-50066.274283130973</v>
      </c>
      <c r="L1167" s="444">
        <f t="shared" ca="1" si="106"/>
        <v>-12065972.102234565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-12065972.102234565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-50307.784750893268</v>
      </c>
      <c r="L1168" s="444">
        <f t="shared" ca="1" si="106"/>
        <v>-12124176.124965278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-12124176.124965278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-50517.400520688658</v>
      </c>
      <c r="L1169" s="444">
        <f t="shared" ca="1" si="106"/>
        <v>-12174693.525485966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-12174693.525485966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-50727.889689524862</v>
      </c>
      <c r="L1170" s="444">
        <f t="shared" ca="1" si="106"/>
        <v>-12225421.415175492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-12225421.415175492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-50939.255896564551</v>
      </c>
      <c r="L1171" s="444">
        <f t="shared" ca="1" si="106"/>
        <v>-12276360.671072057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-12276360.671072057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-51151.502796133565</v>
      </c>
      <c r="L1172" s="444">
        <f t="shared" ca="1" si="106"/>
        <v>-12327512.17386819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-12327512.17386819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-51364.634057784126</v>
      </c>
      <c r="L1173" s="444">
        <f t="shared" ca="1" si="106"/>
        <v>-12378876.807925975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-12378876.807925975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-51578.65336635823</v>
      </c>
      <c r="L1174" s="444">
        <f t="shared" ca="1" si="106"/>
        <v>-12430455.461292334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-12430455.461292334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-51793.564422051393</v>
      </c>
      <c r="L1175" s="444">
        <f t="shared" ca="1" si="106"/>
        <v>-12482249.025714384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-12482249.025714384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-52009.370940476598</v>
      </c>
      <c r="L1176" s="444">
        <f t="shared" ca="1" si="106"/>
        <v>-12534258.396654861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-12534258.396654861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-52226.076652728589</v>
      </c>
      <c r="L1177" s="444">
        <f t="shared" ca="1" si="106"/>
        <v>-12586484.473307589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-12586484.473307589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-52443.685305448285</v>
      </c>
      <c r="L1178" s="444">
        <f t="shared" ca="1" si="106"/>
        <v>-12638928.158613037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-12638928.158613037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-52662.200660887655</v>
      </c>
      <c r="L1179" s="444">
        <f t="shared" ca="1" si="106"/>
        <v>-12691590.359273925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-12691590.359273925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-52881.626496974692</v>
      </c>
      <c r="L1180" s="444">
        <f t="shared" ca="1" si="106"/>
        <v>-12744471.9857709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-12744471.9857709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-53101.966607378745</v>
      </c>
      <c r="L1181" s="444">
        <f t="shared" ca="1" si="106"/>
        <v>-12797573.952378279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-12797573.952378279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-53323.224801576158</v>
      </c>
      <c r="L1182" s="444">
        <f t="shared" ca="1" si="106"/>
        <v>-12850897.177179854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-12850897.177179854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-53545.40490491606</v>
      </c>
      <c r="L1183" s="444">
        <f t="shared" ca="1" si="106"/>
        <v>-12904442.582084771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-12904442.582084771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-53768.510758686549</v>
      </c>
      <c r="L1184" s="444">
        <f t="shared" ca="1" si="106"/>
        <v>-12958211.092843458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-12958211.092843458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-53992.546220181073</v>
      </c>
      <c r="L1185" s="444">
        <f t="shared" ca="1" si="106"/>
        <v>-13012203.63906364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-13012203.63906364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-54217.515162765165</v>
      </c>
      <c r="L1186" s="444">
        <f t="shared" ca="1" si="106"/>
        <v>-13066421.154226406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-13066421.154226406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-54443.421475943353</v>
      </c>
      <c r="L1187" s="444">
        <f t="shared" ca="1" si="106"/>
        <v>-13120864.575702349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-13120864.575702349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-54670.269065426459</v>
      </c>
      <c r="L1188" s="444">
        <f t="shared" ca="1" si="106"/>
        <v>-13175534.844767775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-13175534.844767775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-54898.061853199055</v>
      </c>
      <c r="L1189" s="444">
        <f t="shared" ca="1" si="106"/>
        <v>-13230432.906620974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-13230432.906620974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-55126.803777587389</v>
      </c>
      <c r="L1190" s="444">
        <f t="shared" ca="1" si="106"/>
        <v>-13285559.71039856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-13285559.71039856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-55356.498793327337</v>
      </c>
      <c r="L1191" s="444">
        <f t="shared" ca="1" si="106"/>
        <v>-13340916.209191889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-13340916.209191889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-55587.150871632868</v>
      </c>
      <c r="L1192" s="444">
        <f t="shared" ca="1" si="106"/>
        <v>-13396503.360063521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-13396503.360063521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-55818.764000264673</v>
      </c>
      <c r="L1193" s="444">
        <f t="shared" ca="1" si="106"/>
        <v>-13452322.124063786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-13452322.124063786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-56051.34218359911</v>
      </c>
      <c r="L1194" s="444">
        <f t="shared" ca="1" si="106"/>
        <v>-13508373.466247385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-13508373.466247385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-56284.889442697437</v>
      </c>
      <c r="L1195" s="444">
        <f t="shared" ca="1" si="106"/>
        <v>-13564658.355690083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-13564658.355690083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-56519.409815375344</v>
      </c>
      <c r="L1196" s="444">
        <f t="shared" ca="1" si="106"/>
        <v>-13621177.765505457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-13621177.765505457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-56754.907356272728</v>
      </c>
      <c r="L1197" s="444">
        <f t="shared" ca="1" si="106"/>
        <v>-13677932.672861731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-13677932.672861731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-56991.386136923866</v>
      </c>
      <c r="L1198" s="444">
        <f t="shared" ca="1" si="106"/>
        <v>-13734924.058998654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-13734924.058998654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-57228.850245827722</v>
      </c>
      <c r="L1199" s="444">
        <f t="shared" ca="1" si="106"/>
        <v>-13792152.909244481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-13792152.909244481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-57467.303788518664</v>
      </c>
      <c r="L1200" s="444">
        <f t="shared" ca="1" si="106"/>
        <v>-13849620.213033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-13849620.213033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-57706.750887637507</v>
      </c>
      <c r="L1201" s="444">
        <f t="shared" ca="1" si="106"/>
        <v>-13907326.963920638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-13907326.963920638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-57947.195683002654</v>
      </c>
      <c r="L1202" s="444">
        <f t="shared" ca="1" si="106"/>
        <v>-13965274.15960364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-13965274.15960364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-58188.642331681833</v>
      </c>
      <c r="L1203" s="444">
        <f t="shared" ca="1" si="106"/>
        <v>-14023462.801935323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-14023462.801935323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-58431.095008063843</v>
      </c>
      <c r="L1204" s="444">
        <f t="shared" ca="1" si="106"/>
        <v>-14081893.896943387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-14081893.896943387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-58674.557903930778</v>
      </c>
      <c r="L1205" s="444">
        <f t="shared" ca="1" si="106"/>
        <v>-14140568.454847317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-14140568.454847317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-58919.035228530476</v>
      </c>
      <c r="L1206" s="444">
        <f t="shared" ca="1" si="106"/>
        <v>-14199487.490075847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-14199487.490075847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-59164.531208649365</v>
      </c>
      <c r="L1207" s="444">
        <f t="shared" ca="1" si="106"/>
        <v>-14258652.021284496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-14258652.021284496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-59411.050088685392</v>
      </c>
      <c r="L1208" s="444">
        <f t="shared" ca="1" si="106"/>
        <v>-14318063.071373181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-14318063.071373181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-59658.596130721584</v>
      </c>
      <c r="L1209" s="444">
        <f t="shared" ca="1" si="106"/>
        <v>-14377721.667503903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-14377721.667503903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-59907.173614599596</v>
      </c>
      <c r="L1210" s="444">
        <f t="shared" ca="1" si="106"/>
        <v>-14437628.841118501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-14437628.841118501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-60156.786837993757</v>
      </c>
      <c r="L1211" s="444">
        <f t="shared" ca="1" si="106"/>
        <v>-14497785.627956495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-14497785.627956495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-60407.440116485384</v>
      </c>
      <c r="L1212" s="444">
        <f t="shared" ca="1" si="106"/>
        <v>-14558193.06807298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-14558193.06807298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-60659.137783637416</v>
      </c>
      <c r="L1213" s="444">
        <f t="shared" ca="1" si="106"/>
        <v>-14618852.205856618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-14618852.205856618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-60911.884191069235</v>
      </c>
      <c r="L1214" s="444">
        <f t="shared" ca="1" si="106"/>
        <v>-14679764.090047687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-14679764.090047687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-61165.683708532029</v>
      </c>
      <c r="L1215" s="444">
        <f t="shared" ca="1" si="106"/>
        <v>-14740929.773756219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-14740929.773756219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-61420.540723984246</v>
      </c>
      <c r="L1216" s="444">
        <f t="shared" ca="1" si="106"/>
        <v>-14802350.314480204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-14802350.314480204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-61676.459643667513</v>
      </c>
      <c r="L1217" s="444">
        <f t="shared" ca="1" si="106"/>
        <v>-14864026.774123872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-14864026.774123872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-61933.444892182801</v>
      </c>
      <c r="L1218" s="444">
        <f t="shared" ca="1" si="106"/>
        <v>-14925960.219016055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-14925960.219016055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-62191.500912566888</v>
      </c>
      <c r="L1219" s="444">
        <f t="shared" ca="1" si="106"/>
        <v>-14988151.719928622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-14988151.719928622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-62450.632166369251</v>
      </c>
      <c r="L1220" s="444">
        <f t="shared" ca="1" si="106"/>
        <v>-15050602.352094991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-15050602.352094991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-62710.843133729126</v>
      </c>
      <c r="L1221" s="444">
        <f t="shared" ca="1" si="106"/>
        <v>-15113313.19522872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-15113313.19522872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-62972.13831345299</v>
      </c>
      <c r="L1222" s="444">
        <f t="shared" ca="1" si="106"/>
        <v>-15176285.333542174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-15176285.333542174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-63234.52222309239</v>
      </c>
      <c r="L1223" s="444">
        <f t="shared" ca="1" si="106"/>
        <v>-15239519.855765266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-15239519.855765266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-63497.999399021945</v>
      </c>
      <c r="L1224" s="444">
        <f t="shared" ca="1" si="106"/>
        <v>-15303017.855164288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-15303017.855164288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-63762.57439651787</v>
      </c>
      <c r="L1225" s="444">
        <f t="shared" ca="1" si="106"/>
        <v>-15366780.429560805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-15366780.429560805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-64028.251789836686</v>
      </c>
      <c r="L1226" s="444">
        <f t="shared" ca="1" si="106"/>
        <v>-15430808.681350641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-15430808.681350641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-64295.036172294334</v>
      </c>
      <c r="L1227" s="444">
        <f t="shared" ca="1" si="106"/>
        <v>-15495103.717522936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-15495103.717522936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-64562.93215634556</v>
      </c>
      <c r="L1228" s="444">
        <f t="shared" ca="1" si="106"/>
        <v>-15559666.649679281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-15559666.649679281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-64831.94437366366</v>
      </c>
      <c r="L1229" s="444">
        <f t="shared" ca="1" si="106"/>
        <v>-15624498.594052944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-15624498.594052944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-65102.077475220605</v>
      </c>
      <c r="L1230" s="444">
        <f t="shared" ca="1" si="106"/>
        <v>-15689600.671528164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-15689600.671528164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-65373.336131367352</v>
      </c>
      <c r="L1231" s="444">
        <f t="shared" ca="1" si="106"/>
        <v>-15754974.007659532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-15754974.007659532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-65645.725031914713</v>
      </c>
      <c r="L1232" s="444">
        <f t="shared" ca="1" si="106"/>
        <v>-15820619.732691446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-15820619.732691446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-65919.248886214365</v>
      </c>
      <c r="L1233" s="444">
        <f t="shared" ca="1" si="106"/>
        <v>-15886538.981577661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-15886538.981577661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-66193.912423240239</v>
      </c>
      <c r="L1234" s="444">
        <f t="shared" ca="1" si="106"/>
        <v>-15952732.894000901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-15952732.894000901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-66469.720391670417</v>
      </c>
      <c r="L1235" s="444">
        <f t="shared" ca="1" si="106"/>
        <v>-16019202.614392571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-16019202.614392571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-66746.677559969045</v>
      </c>
      <c r="L1236" s="444">
        <f t="shared" ca="1" si="106"/>
        <v>-16085949.291952541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-16085949.291952541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-67024.788716468916</v>
      </c>
      <c r="L1237" s="444">
        <f t="shared" ca="1" si="106"/>
        <v>-16152974.08066901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-16152974.08066901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-67304.058669454214</v>
      </c>
      <c r="L1238" s="444">
        <f t="shared" ca="1" si="106"/>
        <v>-16220278.139338464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-16220278.139338464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-67584.492247243601</v>
      </c>
      <c r="L1239" s="444">
        <f t="shared" ca="1" si="106"/>
        <v>-16287862.631585708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-16287862.631585708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-67866.094298273776</v>
      </c>
      <c r="L1240" s="444">
        <f t="shared" ca="1" si="106"/>
        <v>-16355728.725883981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-16355728.725883981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-68148.869691183252</v>
      </c>
      <c r="L1241" s="444">
        <f t="shared" ca="1" si="106"/>
        <v>-16423877.595575165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-16423877.595575165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-68432.823314896523</v>
      </c>
      <c r="L1242" s="444">
        <f t="shared" ca="1" si="106"/>
        <v>-16492310.418890061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-16492310.418890061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-68717.96007870858</v>
      </c>
      <c r="L1243" s="444">
        <f t="shared" ca="1" si="106"/>
        <v>-16561028.37896877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-16561028.37896877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-69004.284912369869</v>
      </c>
      <c r="L1244" s="444">
        <f t="shared" ca="1" si="106"/>
        <v>-16630032.66388114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-16630032.66388114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-69291.802766171415</v>
      </c>
      <c r="L1245" s="444">
        <f t="shared" ca="1" si="106"/>
        <v>-16699324.466647312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-16699324.466647312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-69580.518611030478</v>
      </c>
      <c r="L1246" s="444">
        <f t="shared" ca="1" si="106"/>
        <v>-16768904.985258343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-16768904.985258343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-69870.437438576424</v>
      </c>
      <c r="L1247" s="444">
        <f t="shared" ca="1" si="106"/>
        <v>-16838775.422696918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-16838775.422696918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-70161.564261237159</v>
      </c>
      <c r="L1248" s="444">
        <f t="shared" ca="1" si="106"/>
        <v>-16908936.986958154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-16908936.986958154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-70453.904112325632</v>
      </c>
      <c r="L1249" s="444">
        <f t="shared" ca="1" si="106"/>
        <v>-16979390.891070478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-16979390.891070478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-70747.462046126995</v>
      </c>
      <c r="L1250" s="444">
        <f t="shared" ca="1" si="106"/>
        <v>-17050138.353116605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-17050138.353116605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-71042.243137985861</v>
      </c>
      <c r="L1251" s="444">
        <f t="shared" ca="1" si="106"/>
        <v>-17121180.596254591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-17121180.596254591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-71338.252484394121</v>
      </c>
      <c r="L1252" s="444">
        <f t="shared" ca="1" si="106"/>
        <v>-17192518.848738983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-17192518.848738983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-71635.495203079103</v>
      </c>
      <c r="L1253" s="444">
        <f t="shared" ca="1" si="106"/>
        <v>-17264154.343942061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-17264154.343942061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-71933.976433091913</v>
      </c>
      <c r="L1254" s="444">
        <f t="shared" ca="1" si="106"/>
        <v>-17336088.320375152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-17336088.320375152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-72233.701334896468</v>
      </c>
      <c r="L1255" s="444">
        <f t="shared" ca="1" si="106"/>
        <v>-17408322.021710049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-17408322.021710049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-72534.675090458535</v>
      </c>
      <c r="L1256" s="444">
        <f t="shared" ca="1" si="106"/>
        <v>-17480856.696800508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-17480856.696800508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-72836.902903335445</v>
      </c>
      <c r="L1257" s="444">
        <f t="shared" ca="1" si="106"/>
        <v>-17553693.599703845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-17553693.599703845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-73140.389998766012</v>
      </c>
      <c r="L1258" s="444">
        <f t="shared" ca="1" si="106"/>
        <v>-17626833.989702612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-17626833.989702612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-73445.141623760879</v>
      </c>
      <c r="L1259" s="444">
        <f t="shared" ca="1" si="106"/>
        <v>-17700279.131326374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-17700279.131326374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-73751.163047193229</v>
      </c>
      <c r="L1260" s="444">
        <f t="shared" ca="1" si="106"/>
        <v>-17774030.294373568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-17774030.294373568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-74058.45955988986</v>
      </c>
      <c r="L1261" s="444">
        <f t="shared" ca="1" si="106"/>
        <v>-17848088.75393346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-17848088.75393346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-74367.036474722743</v>
      </c>
      <c r="L1262" s="444">
        <f t="shared" ca="1" si="106"/>
        <v>-17922455.790408183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-17922455.790408183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-74676.899126700766</v>
      </c>
      <c r="L1263" s="444">
        <f t="shared" ca="1" si="106"/>
        <v>-17997132.689534884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-17997132.689534884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-74988.052873062014</v>
      </c>
      <c r="L1264" s="444">
        <f t="shared" ca="1" si="106"/>
        <v>-18072120.742407948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-18072120.742407948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-75300.503093366453</v>
      </c>
      <c r="L1265" s="444">
        <f t="shared" ca="1" si="106"/>
        <v>-18147421.245501313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-18147421.245501313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-75614.255189588803</v>
      </c>
      <c r="L1266" s="444">
        <f t="shared" ca="1" si="106"/>
        <v>-18223035.500690904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-18223035.500690904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-75929.314586212102</v>
      </c>
      <c r="L1267" s="444">
        <f t="shared" ca="1" si="106"/>
        <v>-18298964.815277115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-18298964.815277115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-76245.686730321308</v>
      </c>
      <c r="L1268" s="444">
        <f t="shared" ca="1" si="106"/>
        <v>-18375210.502007436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-18375210.502007436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-76563.37709169765</v>
      </c>
      <c r="L1269" s="444">
        <f t="shared" ca="1" si="106"/>
        <v>-18451773.879099134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-18451773.879099134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-76882.39116291306</v>
      </c>
      <c r="L1270" s="444">
        <f t="shared" ca="1" si="106"/>
        <v>-18528656.270262048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-18528656.270262048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-77202.734459425192</v>
      </c>
      <c r="L1271" s="444">
        <f t="shared" ca="1" si="106"/>
        <v>-18605859.004721474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-18605859.004721474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-77524.412519672813</v>
      </c>
      <c r="L1272" s="444">
        <f t="shared" ca="1" si="106"/>
        <v>-18683383.417241145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-18683383.417241145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-77847.430905171437</v>
      </c>
      <c r="L1273" s="444">
        <f t="shared" ca="1" si="106"/>
        <v>-18761230.848146316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-18761230.848146316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-78171.795200609646</v>
      </c>
      <c r="L1274" s="444">
        <f t="shared" ca="1" si="106"/>
        <v>-18839402.643346924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-18839402.643346924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-78497.511013945521</v>
      </c>
      <c r="L1275" s="444">
        <f t="shared" ca="1" si="106"/>
        <v>-18917900.154360868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-18917900.154360868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-78824.583976503622</v>
      </c>
      <c r="L1276" s="444">
        <f t="shared" ca="1" si="106"/>
        <v>-18996724.738337371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-18996724.738337371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-79153.019743072378</v>
      </c>
      <c r="L1277" s="444">
        <f t="shared" ca="1" si="106"/>
        <v>-19075877.758080445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-19075877.758080445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-79482.823992001853</v>
      </c>
      <c r="L1278" s="444">
        <f t="shared" ca="1" si="106"/>
        <v>-19155360.582072448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-19155360.582072448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-79814.002425301864</v>
      </c>
      <c r="L1279" s="444">
        <f t="shared" ca="1" si="106"/>
        <v>-19235174.58449775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-19235174.58449775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-80146.56076874063</v>
      </c>
      <c r="L1280" s="444">
        <f t="shared" ca="1" si="106"/>
        <v>-19315321.145266492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-19315321.145266492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-80480.504771943713</v>
      </c>
      <c r="L1281" s="444">
        <f t="shared" ca="1" si="106"/>
        <v>-19395801.650038436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-19395801.650038436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-80815.840208493479</v>
      </c>
      <c r="L1282" s="444">
        <f t="shared" ca="1" si="106"/>
        <v>-19476617.490246929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-19476617.490246929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-81152.572876028877</v>
      </c>
      <c r="L1283" s="444">
        <f t="shared" ref="L1283:L1537" ca="1" si="127">I1283-J1283+K1283</f>
        <v>-19557770.063122958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-19557770.063122958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-81490.708596345663</v>
      </c>
      <c r="L1284" s="444">
        <f t="shared" ca="1" si="127"/>
        <v>-19639260.771719303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-19639260.771719303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-81830.253215497098</v>
      </c>
      <c r="L1285" s="444">
        <f t="shared" ca="1" si="127"/>
        <v>-19721091.024934798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-19721091.024934798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-82171.212603894994</v>
      </c>
      <c r="L1286" s="444">
        <f t="shared" ca="1" si="127"/>
        <v>-19803262.237538695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-19803262.237538695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-82513.592656411231</v>
      </c>
      <c r="L1287" s="444">
        <f t="shared" ca="1" si="127"/>
        <v>-19885775.830195107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-19885775.830195107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-82857.399292479604</v>
      </c>
      <c r="L1288" s="444">
        <f t="shared" ca="1" si="127"/>
        <v>-19968633.229487587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-19968633.229487587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-83202.63845619827</v>
      </c>
      <c r="L1289" s="444">
        <f t="shared" ca="1" si="127"/>
        <v>-20051835.867943786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-20051835.867943786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-83549.316116432441</v>
      </c>
      <c r="L1290" s="444">
        <f t="shared" ca="1" si="127"/>
        <v>-20135385.18406022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-20135385.18406022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-83897.438266917583</v>
      </c>
      <c r="L1291" s="444">
        <f t="shared" ca="1" si="127"/>
        <v>-20219282.622327138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-20219282.622327138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-84247.010926363073</v>
      </c>
      <c r="L1292" s="444">
        <f t="shared" ca="1" si="127"/>
        <v>-20303529.6332535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-20303529.6332535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-84598.040138556244</v>
      </c>
      <c r="L1293" s="444">
        <f t="shared" ca="1" si="127"/>
        <v>-20388127.673392057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-20388127.673392057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-84950.53197246691</v>
      </c>
      <c r="L1294" s="444">
        <f t="shared" ca="1" si="127"/>
        <v>-20473078.205364525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-20473078.205364525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-85304.492522352186</v>
      </c>
      <c r="L1295" s="444">
        <f t="shared" ca="1" si="127"/>
        <v>-20558382.697886877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-20558382.697886877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-85659.927907861987</v>
      </c>
      <c r="L1296" s="444">
        <f t="shared" ca="1" si="127"/>
        <v>-20644042.625794739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-20644042.625794739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-86016.844274144736</v>
      </c>
      <c r="L1297" s="444">
        <f t="shared" ca="1" si="127"/>
        <v>-20730059.470068883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-20730059.470068883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-86375.247791953676</v>
      </c>
      <c r="L1298" s="444">
        <f t="shared" ca="1" si="127"/>
        <v>-20816434.717860837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-20816434.717860837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-86735.144657753481</v>
      </c>
      <c r="L1299" s="444">
        <f t="shared" ca="1" si="127"/>
        <v>-20903169.86251859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-20903169.86251859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-87096.541093827458</v>
      </c>
      <c r="L1300" s="444">
        <f t="shared" ca="1" si="127"/>
        <v>-20990266.403612416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-20990266.403612416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-87459.443348385073</v>
      </c>
      <c r="L1301" s="444">
        <f t="shared" ca="1" si="127"/>
        <v>-21077725.846960802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-21077725.846960802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-87823.857695670013</v>
      </c>
      <c r="L1302" s="444">
        <f t="shared" ca="1" si="127"/>
        <v>-21165549.704656471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-21165549.704656471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-88189.790436068623</v>
      </c>
      <c r="L1303" s="444">
        <f t="shared" ca="1" si="127"/>
        <v>-21253739.495092541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-21253739.495092541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-88557.24789621892</v>
      </c>
      <c r="L1304" s="444">
        <f t="shared" ca="1" si="127"/>
        <v>-21342296.742988762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-21342296.742988762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-88926.236429119832</v>
      </c>
      <c r="L1305" s="444">
        <f t="shared" ca="1" si="127"/>
        <v>-21431222.979417883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-21431222.979417883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-89296.762414241181</v>
      </c>
      <c r="L1306" s="444">
        <f t="shared" ca="1" si="127"/>
        <v>-21520519.741832122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-21520519.741832122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-89668.83225763384</v>
      </c>
      <c r="L1307" s="444">
        <f t="shared" ca="1" si="127"/>
        <v>-21610188.574089754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-21610188.574089754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-90042.452392040635</v>
      </c>
      <c r="L1308" s="444">
        <f t="shared" ca="1" si="127"/>
        <v>-21700231.026481796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-21700231.026481796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-90417.62927700748</v>
      </c>
      <c r="L1309" s="444">
        <f t="shared" ca="1" si="127"/>
        <v>-21790648.655758802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-21790648.655758802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-90794.369398995012</v>
      </c>
      <c r="L1310" s="444">
        <f t="shared" ca="1" si="127"/>
        <v>-21881443.025157798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-21881443.025157798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-91172.679271490822</v>
      </c>
      <c r="L1311" s="444">
        <f t="shared" ca="1" si="127"/>
        <v>-21972615.704429287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-21972615.704429287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-91552.565435122029</v>
      </c>
      <c r="L1312" s="444">
        <f t="shared" ca="1" si="127"/>
        <v>-22064168.26986441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-22064168.26986441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-91934.034457768372</v>
      </c>
      <c r="L1313" s="444">
        <f t="shared" ca="1" si="127"/>
        <v>-22156102.304322179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-22156102.304322179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-92317.092934675748</v>
      </c>
      <c r="L1314" s="444">
        <f t="shared" ca="1" si="127"/>
        <v>-22248419.397256855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-22248419.397256855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-92701.747488570225</v>
      </c>
      <c r="L1315" s="444">
        <f t="shared" ca="1" si="127"/>
        <v>-22341121.144745424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-22341121.144745424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-93088.004769772597</v>
      </c>
      <c r="L1316" s="444">
        <f t="shared" ca="1" si="127"/>
        <v>-22434209.149515197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-22434209.149515197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-93475.871456313325</v>
      </c>
      <c r="L1317" s="444">
        <f t="shared" ca="1" si="127"/>
        <v>-22527685.020971511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-22527685.020971511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-93865.354254047954</v>
      </c>
      <c r="L1318" s="444">
        <f t="shared" ca="1" si="127"/>
        <v>-22621550.375225559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-22621550.375225559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-94256.459896773158</v>
      </c>
      <c r="L1319" s="444">
        <f t="shared" ca="1" si="127"/>
        <v>-22715806.835122332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-22715806.835122332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-94649.195146343045</v>
      </c>
      <c r="L1320" s="444">
        <f t="shared" ca="1" si="127"/>
        <v>-22810456.030268677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-22810456.030268677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-95043.56679278615</v>
      </c>
      <c r="L1321" s="444">
        <f t="shared" ca="1" si="127"/>
        <v>-22905499.597061463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-22905499.597061463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-95439.581654422756</v>
      </c>
      <c r="L1322" s="444">
        <f t="shared" ca="1" si="127"/>
        <v>-23000939.178715885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-23000939.178715885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-95837.246577982849</v>
      </c>
      <c r="L1323" s="444">
        <f t="shared" ca="1" si="127"/>
        <v>-23096776.425293867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-23096776.425293867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-96236.56843872444</v>
      </c>
      <c r="L1324" s="444">
        <f t="shared" ca="1" si="127"/>
        <v>-23193012.99373259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-23193012.99373259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-96637.554140552456</v>
      </c>
      <c r="L1325" s="444">
        <f t="shared" ca="1" si="127"/>
        <v>-23289650.547873143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-23289650.547873143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-97040.210616138094</v>
      </c>
      <c r="L1326" s="444">
        <f t="shared" ca="1" si="127"/>
        <v>-23386690.758489281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-23386690.758489281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-97444.54482703867</v>
      </c>
      <c r="L1327" s="444">
        <f t="shared" ca="1" si="127"/>
        <v>-23484135.303316321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-23484135.303316321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-97850.563763818005</v>
      </c>
      <c r="L1328" s="444">
        <f t="shared" ca="1" si="127"/>
        <v>-23581985.867080141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-23581985.867080141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-98258.274446167256</v>
      </c>
      <c r="L1329" s="444">
        <f t="shared" ca="1" si="127"/>
        <v>-23680244.141526308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-23680244.141526308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-98667.683923026285</v>
      </c>
      <c r="L1330" s="444">
        <f t="shared" ca="1" si="127"/>
        <v>-23778911.825449333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-23778911.825449333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-99078.799272705553</v>
      </c>
      <c r="L1331" s="444">
        <f t="shared" ca="1" si="127"/>
        <v>-23877990.624722037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-23877990.624722037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-99491.627603008485</v>
      </c>
      <c r="L1332" s="444">
        <f t="shared" ca="1" si="127"/>
        <v>-23977482.252325047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-23977482.252325047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-99906.176051354356</v>
      </c>
      <c r="L1333" s="444">
        <f t="shared" ca="1" si="127"/>
        <v>-24077388.428376403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-24077388.428376403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-100322.45178490167</v>
      </c>
      <c r="L1334" s="444">
        <f t="shared" ca="1" si="127"/>
        <v>-24177710.880161304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-24177710.880161304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-100740.46200067209</v>
      </c>
      <c r="L1335" s="444">
        <f t="shared" ca="1" si="127"/>
        <v>-24278451.342161976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-24278451.342161976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-101160.21392567489</v>
      </c>
      <c r="L1336" s="444">
        <f t="shared" ca="1" si="127"/>
        <v>-24379611.55608765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-24379611.55608765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-101581.71481703187</v>
      </c>
      <c r="L1337" s="444">
        <f t="shared" ca="1" si="127"/>
        <v>-24481193.270904683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-24481193.270904683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-102004.97196210285</v>
      </c>
      <c r="L1338" s="444">
        <f t="shared" ca="1" si="127"/>
        <v>-24583198.242866784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-24583198.242866784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-102429.9926786116</v>
      </c>
      <c r="L1339" s="444">
        <f t="shared" ca="1" si="127"/>
        <v>-24685628.235545397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-24685628.235545397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-102856.78431477249</v>
      </c>
      <c r="L1340" s="444">
        <f t="shared" ca="1" si="127"/>
        <v>-24788485.019860171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-24788485.019860171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-103285.35424941737</v>
      </c>
      <c r="L1341" s="444">
        <f t="shared" ca="1" si="127"/>
        <v>-24891770.374109589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-24891770.374109589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-103715.70989212328</v>
      </c>
      <c r="L1342" s="444">
        <f t="shared" ca="1" si="127"/>
        <v>-24995486.084001713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-24995486.084001713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-104147.85868334047</v>
      </c>
      <c r="L1343" s="444">
        <f t="shared" ca="1" si="127"/>
        <v>-25099633.942685053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-25099633.942685053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-104581.80809452105</v>
      </c>
      <c r="L1344" s="444">
        <f t="shared" ca="1" si="127"/>
        <v>-25204215.750779573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-25204215.750779573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-105017.56562824822</v>
      </c>
      <c r="L1345" s="444">
        <f t="shared" ca="1" si="127"/>
        <v>-25309233.316407822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-25309233.316407822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-105455.13881836593</v>
      </c>
      <c r="L1346" s="444">
        <f t="shared" ca="1" si="127"/>
        <v>-25414688.455226187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-25414688.455226187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-105894.5352301091</v>
      </c>
      <c r="L1347" s="444">
        <f t="shared" ca="1" si="127"/>
        <v>-25520582.990456294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-25520582.990456294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-106335.76246023456</v>
      </c>
      <c r="L1348" s="444">
        <f t="shared" ca="1" si="127"/>
        <v>-25626918.75291653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-25626918.75291653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-106778.8281371522</v>
      </c>
      <c r="L1349" s="444">
        <f t="shared" ca="1" si="127"/>
        <v>-25733697.581053682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-25733697.581053682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-107223.739921057</v>
      </c>
      <c r="L1350" s="444">
        <f t="shared" ca="1" si="127"/>
        <v>-25840921.320974737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-25840921.320974737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-107670.50550406141</v>
      </c>
      <c r="L1351" s="444">
        <f t="shared" ca="1" si="127"/>
        <v>-25948591.826478798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-25948591.826478798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-108119.13261032832</v>
      </c>
      <c r="L1352" s="444">
        <f t="shared" ca="1" si="127"/>
        <v>-26056710.959089126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-26056710.959089126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-108569.62899620469</v>
      </c>
      <c r="L1353" s="444">
        <f t="shared" ca="1" si="127"/>
        <v>-26165280.588085331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-26165280.588085331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-109022.00245035553</v>
      </c>
      <c r="L1354" s="444">
        <f t="shared" ca="1" si="127"/>
        <v>-26274302.590535685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-26274302.590535685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-109476.26079389869</v>
      </c>
      <c r="L1355" s="444">
        <f t="shared" ca="1" si="127"/>
        <v>-26383778.851329584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-26383778.851329584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-109932.41188053992</v>
      </c>
      <c r="L1356" s="444">
        <f t="shared" ca="1" si="127"/>
        <v>-26493711.263210125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-26493711.263210125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-110390.46359670884</v>
      </c>
      <c r="L1357" s="444">
        <f t="shared" ca="1" si="127"/>
        <v>-26604101.726806834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-26604101.726806834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-110850.42386169515</v>
      </c>
      <c r="L1358" s="444">
        <f t="shared" ca="1" si="127"/>
        <v>-26714952.150668528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-26714952.150668528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-111312.30062778553</v>
      </c>
      <c r="L1359" s="444">
        <f t="shared" ca="1" si="127"/>
        <v>-26826264.451296315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-26826264.451296315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-111776.10188040131</v>
      </c>
      <c r="L1360" s="444">
        <f t="shared" ca="1" si="127"/>
        <v>-26938040.553176716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-26938040.553176716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-112241.8356382363</v>
      </c>
      <c r="L1361" s="444">
        <f t="shared" ca="1" si="127"/>
        <v>-27050282.388814952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-27050282.388814952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-112709.50995339562</v>
      </c>
      <c r="L1362" s="444">
        <f t="shared" ca="1" si="127"/>
        <v>-27162991.898768347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-27162991.898768347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-113179.13291153479</v>
      </c>
      <c r="L1363" s="444">
        <f t="shared" ca="1" si="127"/>
        <v>-27276171.03167988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-27276171.03167988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-113650.7126319995</v>
      </c>
      <c r="L1364" s="444">
        <f t="shared" ca="1" si="127"/>
        <v>-27389821.74431188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-27389821.74431188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-114124.25726796615</v>
      </c>
      <c r="L1365" s="444">
        <f t="shared" ca="1" si="127"/>
        <v>-27503946.001579847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-27503946.001579847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-114599.7750065827</v>
      </c>
      <c r="L1366" s="444">
        <f t="shared" ca="1" si="127"/>
        <v>-27618545.776586428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-27618545.776586428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-115077.27406911012</v>
      </c>
      <c r="L1367" s="444">
        <f t="shared" ca="1" si="127"/>
        <v>-27733623.05065554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-27733623.05065554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-115556.76271106474</v>
      </c>
      <c r="L1368" s="444">
        <f t="shared" ca="1" si="127"/>
        <v>-27849179.813366603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-27849179.813366603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-116038.24922236086</v>
      </c>
      <c r="L1369" s="444">
        <f t="shared" ca="1" si="127"/>
        <v>-27965218.062588964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-27965218.062588964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-116521.741927454</v>
      </c>
      <c r="L1370" s="444">
        <f t="shared" ca="1" si="127"/>
        <v>-28081739.804516416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-28081739.804516416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-117007.24918548507</v>
      </c>
      <c r="L1371" s="444">
        <f t="shared" ca="1" si="127"/>
        <v>-28198747.0537019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-28198747.0537019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-117494.77939042458</v>
      </c>
      <c r="L1372" s="444">
        <f t="shared" ca="1" si="127"/>
        <v>-28316241.833092324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-28316241.833092324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-117984.340971218</v>
      </c>
      <c r="L1373" s="444">
        <f t="shared" ca="1" si="127"/>
        <v>-28434226.174063541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-28434226.174063541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-118475.94239193141</v>
      </c>
      <c r="L1374" s="444">
        <f t="shared" ca="1" si="127"/>
        <v>-28552702.116455473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-28552702.116455473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-118969.5921518978</v>
      </c>
      <c r="L1375" s="444">
        <f t="shared" ca="1" si="127"/>
        <v>-28671671.708607372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-28671671.708607372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-119465.29878586403</v>
      </c>
      <c r="L1376" s="444">
        <f t="shared" ca="1" si="127"/>
        <v>-28791137.007393237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-28791137.007393237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-119963.07086413848</v>
      </c>
      <c r="L1377" s="444">
        <f t="shared" ca="1" si="127"/>
        <v>-28911100.078257374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-28911100.078257374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-120462.91699273906</v>
      </c>
      <c r="L1378" s="444">
        <f t="shared" ca="1" si="127"/>
        <v>-29031562.995250113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-29031562.995250113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-120964.84581354215</v>
      </c>
      <c r="L1379" s="444">
        <f t="shared" ca="1" si="127"/>
        <v>-29152527.841063656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-29152527.841063656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-121468.86600443191</v>
      </c>
      <c r="L1380" s="444">
        <f t="shared" ca="1" si="127"/>
        <v>-29273996.707068089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-29273996.707068089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-121974.98627945036</v>
      </c>
      <c r="L1381" s="444">
        <f t="shared" ca="1" si="127"/>
        <v>-29395971.69334754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-29395971.69334754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-122483.21538894808</v>
      </c>
      <c r="L1382" s="444">
        <f t="shared" ca="1" si="127"/>
        <v>-29518454.908736486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-29518454.908736486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-122993.56211973536</v>
      </c>
      <c r="L1383" s="444">
        <f t="shared" ca="1" si="127"/>
        <v>-29641448.47085622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-29641448.47085622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-123506.03529523425</v>
      </c>
      <c r="L1384" s="444">
        <f t="shared" ca="1" si="127"/>
        <v>-29764954.506151453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-29764954.506151453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-124020.64377563105</v>
      </c>
      <c r="L1385" s="444">
        <f t="shared" ca="1" si="127"/>
        <v>-29888975.149927083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-29888975.149927083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-124537.3964580295</v>
      </c>
      <c r="L1386" s="444">
        <f t="shared" ca="1" si="127"/>
        <v>-30013512.546385113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-30013512.546385113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-125056.30227660463</v>
      </c>
      <c r="L1387" s="444">
        <f t="shared" ca="1" si="127"/>
        <v>-30138568.848661717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-30138568.848661717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-125577.37020275716</v>
      </c>
      <c r="L1388" s="444">
        <f t="shared" ca="1" si="127"/>
        <v>-30264146.218864474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-30264146.218864474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-126100.60924526863</v>
      </c>
      <c r="L1389" s="444">
        <f t="shared" ca="1" si="127"/>
        <v>-30390246.828109741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-30390246.828109741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-126626.02845045725</v>
      </c>
      <c r="L1390" s="444">
        <f t="shared" ca="1" si="127"/>
        <v>-30516872.856560197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-30516872.856560197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-127153.63690233415</v>
      </c>
      <c r="L1391" s="444">
        <f t="shared" ca="1" si="127"/>
        <v>-30644026.493462529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-30644026.493462529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-127683.44372276054</v>
      </c>
      <c r="L1392" s="444">
        <f t="shared" ca="1" si="127"/>
        <v>-30771709.937185291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-30771709.937185291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-128215.45807160538</v>
      </c>
      <c r="L1393" s="444">
        <f t="shared" ca="1" si="127"/>
        <v>-30899925.395256896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-30899925.395256896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-128749.68914690375</v>
      </c>
      <c r="L1394" s="444">
        <f t="shared" ca="1" si="127"/>
        <v>-31028675.084403798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-31028675.084403798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-129286.14618501582</v>
      </c>
      <c r="L1395" s="444">
        <f t="shared" ca="1" si="127"/>
        <v>-31157961.230588812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-31157961.230588812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-129824.83846078672</v>
      </c>
      <c r="L1396" s="444">
        <f t="shared" ca="1" si="127"/>
        <v>-31287786.069049601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-31287786.069049601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-130365.77528770667</v>
      </c>
      <c r="L1397" s="444">
        <f t="shared" ca="1" si="127"/>
        <v>-31418151.844337307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-31418151.844337307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-130908.96601807211</v>
      </c>
      <c r="L1398" s="444">
        <f t="shared" ca="1" si="127"/>
        <v>-31549060.81035538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-31549060.81035538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-131454.4200431474</v>
      </c>
      <c r="L1399" s="444">
        <f t="shared" ca="1" si="127"/>
        <v>-31680515.230398528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-31680515.230398528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-132002.14679332718</v>
      </c>
      <c r="L1400" s="444">
        <f t="shared" ca="1" si="127"/>
        <v>-31812517.377191857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-31812517.377191857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-132552.15573829939</v>
      </c>
      <c r="L1401" s="444">
        <f t="shared" ca="1" si="127"/>
        <v>-31945069.532930154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-31945069.532930154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-133104.45638720898</v>
      </c>
      <c r="L1402" s="444">
        <f t="shared" ca="1" si="127"/>
        <v>-32078173.989317365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-32078173.989317365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-133659.05828882236</v>
      </c>
      <c r="L1403" s="444">
        <f t="shared" ca="1" si="127"/>
        <v>-32211833.047606189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-32211833.047606189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-134215.97103169246</v>
      </c>
      <c r="L1404" s="444">
        <f t="shared" ca="1" si="127"/>
        <v>-32346049.018637881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-32346049.018637881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-134775.2042443245</v>
      </c>
      <c r="L1405" s="444">
        <f t="shared" ca="1" si="127"/>
        <v>-32480824.222882204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-32480824.222882204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-135336.76759534251</v>
      </c>
      <c r="L1406" s="444">
        <f t="shared" ca="1" si="127"/>
        <v>-32616160.990477547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-32616160.990477547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-135900.67079365643</v>
      </c>
      <c r="L1407" s="444">
        <f t="shared" ca="1" si="127"/>
        <v>-32752061.661271203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-32752061.661271203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-136466.92358862999</v>
      </c>
      <c r="L1408" s="444">
        <f t="shared" ca="1" si="127"/>
        <v>-32888528.584859833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-32888528.584859833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-137035.53577024929</v>
      </c>
      <c r="L1409" s="444">
        <f t="shared" ca="1" si="127"/>
        <v>-33025564.120630082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-33025564.120630082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-137606.517169292</v>
      </c>
      <c r="L1410" s="444">
        <f t="shared" ca="1" si="127"/>
        <v>-33163170.637799375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-33163170.637799375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-138179.87765749739</v>
      </c>
      <c r="L1411" s="444">
        <f t="shared" ca="1" si="127"/>
        <v>-33301350.515456874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-33301350.515456874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-138755.62714773699</v>
      </c>
      <c r="L1412" s="444">
        <f t="shared" ca="1" si="127"/>
        <v>-33440106.142604612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-33440106.142604612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-139333.77559418589</v>
      </c>
      <c r="L1413" s="444">
        <f t="shared" ca="1" si="127"/>
        <v>-33579439.918198794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-33579439.918198794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-139914.33299249498</v>
      </c>
      <c r="L1414" s="444">
        <f t="shared" ca="1" si="127"/>
        <v>-33719354.251191288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-33719354.251191288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-140497.3093799637</v>
      </c>
      <c r="L1415" s="444">
        <f t="shared" ca="1" si="127"/>
        <v>-33859851.560571253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-33859851.560571253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-141082.71483571356</v>
      </c>
      <c r="L1416" s="444">
        <f t="shared" ca="1" si="127"/>
        <v>-34000934.275406964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-34000934.275406964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-141670.55948086234</v>
      </c>
      <c r="L1417" s="444">
        <f t="shared" ca="1" si="127"/>
        <v>-34142604.834887825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-34142604.834887825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-142260.85347869928</v>
      </c>
      <c r="L1418" s="444">
        <f t="shared" ca="1" si="127"/>
        <v>-34284865.688366525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-34284865.688366525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-142853.60703486053</v>
      </c>
      <c r="L1419" s="444">
        <f t="shared" ca="1" si="127"/>
        <v>-34427719.295401387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-34427719.295401387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-143448.83039750578</v>
      </c>
      <c r="L1420" s="444">
        <f t="shared" ca="1" si="127"/>
        <v>-34571168.125798896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-34571168.125798896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-144046.53385749541</v>
      </c>
      <c r="L1421" s="444">
        <f t="shared" ca="1" si="127"/>
        <v>-34715214.659656391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-34715214.659656391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-144646.72774856829</v>
      </c>
      <c r="L1422" s="444">
        <f t="shared" ca="1" si="127"/>
        <v>-34859861.387404956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-34859861.387404956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-145249.42244752066</v>
      </c>
      <c r="L1423" s="444">
        <f t="shared" ca="1" si="127"/>
        <v>-35005110.809852473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-35005110.809852473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-145854.6283743853</v>
      </c>
      <c r="L1424" s="444">
        <f t="shared" ca="1" si="127"/>
        <v>-35150965.438226856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-35150965.438226856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-146462.35599261191</v>
      </c>
      <c r="L1425" s="444">
        <f t="shared" ca="1" si="127"/>
        <v>-35297427.794219472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-35297427.794219472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-147072.6158092478</v>
      </c>
      <c r="L1426" s="444">
        <f t="shared" ca="1" si="127"/>
        <v>-35444500.410028718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-35444500.410028718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-147685.41837511965</v>
      </c>
      <c r="L1427" s="444">
        <f t="shared" ca="1" si="127"/>
        <v>-35592185.828403838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-35592185.828403838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-148300.774285016</v>
      </c>
      <c r="L1428" s="444">
        <f t="shared" ca="1" si="127"/>
        <v>-35740486.602688856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-35740486.602688856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-148918.69417787023</v>
      </c>
      <c r="L1429" s="444">
        <f t="shared" ca="1" si="127"/>
        <v>-35889405.29686673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-35889405.29686673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-149539.18873694469</v>
      </c>
      <c r="L1430" s="444">
        <f t="shared" ca="1" si="127"/>
        <v>-36038944.485603675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-36038944.485603675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-150162.26869001531</v>
      </c>
      <c r="L1431" s="444">
        <f t="shared" ca="1" si="127"/>
        <v>-36189106.754293688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-36189106.754293688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-150787.94480955703</v>
      </c>
      <c r="L1432" s="444">
        <f t="shared" ca="1" si="127"/>
        <v>-36339894.699103244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-36339894.699103244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-151416.22791293019</v>
      </c>
      <c r="L1433" s="444">
        <f t="shared" ca="1" si="127"/>
        <v>-36491310.927016176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-36491310.927016176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-152047.12886256739</v>
      </c>
      <c r="L1434" s="444">
        <f t="shared" ca="1" si="127"/>
        <v>-36643358.055878744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-36643358.055878744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-152680.65856616144</v>
      </c>
      <c r="L1435" s="444">
        <f t="shared" ca="1" si="127"/>
        <v>-36796038.714444906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-36796038.714444906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-153316.82797685376</v>
      </c>
      <c r="L1436" s="444">
        <f t="shared" ca="1" si="127"/>
        <v>-36949355.542421758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-36949355.542421758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-153955.64809342398</v>
      </c>
      <c r="L1437" s="444">
        <f t="shared" ca="1" si="127"/>
        <v>-37103311.190515183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-37103311.190515183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-154597.12996047991</v>
      </c>
      <c r="L1438" s="444">
        <f t="shared" ca="1" si="127"/>
        <v>-37257908.32047566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-37257908.32047566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-155241.28466864859</v>
      </c>
      <c r="L1439" s="444">
        <f t="shared" ca="1" si="127"/>
        <v>-37413149.605144307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-37413149.605144307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-155888.12335476794</v>
      </c>
      <c r="L1440" s="444">
        <f t="shared" ca="1" si="127"/>
        <v>-37569037.728499077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-37569037.728499077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-156537.65720207948</v>
      </c>
      <c r="L1441" s="444">
        <f t="shared" ca="1" si="127"/>
        <v>-37725575.385701157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-37725575.385701157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-157189.89744042148</v>
      </c>
      <c r="L1442" s="444">
        <f t="shared" ca="1" si="127"/>
        <v>-37882765.283141576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-37882765.283141576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-157844.85534642322</v>
      </c>
      <c r="L1443" s="444">
        <f t="shared" ca="1" si="127"/>
        <v>-38040610.138488002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-38040610.138488002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-158502.54224370001</v>
      </c>
      <c r="L1444" s="444">
        <f t="shared" ca="1" si="127"/>
        <v>-38199112.680731699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-38199112.680731699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-159162.96950304875</v>
      </c>
      <c r="L1445" s="444">
        <f t="shared" ca="1" si="127"/>
        <v>-38358275.650234744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-38358275.650234744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-159826.14854264478</v>
      </c>
      <c r="L1446" s="444">
        <f t="shared" ca="1" si="127"/>
        <v>-38518101.798777387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-38518101.798777387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-160492.0908282391</v>
      </c>
      <c r="L1447" s="444">
        <f t="shared" ca="1" si="127"/>
        <v>-38678593.889605626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-38678593.889605626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-161160.80787335677</v>
      </c>
      <c r="L1448" s="444">
        <f t="shared" ca="1" si="127"/>
        <v>-38839754.69747898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-38839754.69747898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-161832.31123949576</v>
      </c>
      <c r="L1449" s="444">
        <f t="shared" ca="1" si="127"/>
        <v>-39001587.008718476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-39001587.008718476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-162506.61253632698</v>
      </c>
      <c r="L1450" s="444">
        <f t="shared" ca="1" si="127"/>
        <v>-39164093.621254802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-39164093.621254802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-163183.723421895</v>
      </c>
      <c r="L1451" s="444">
        <f t="shared" ca="1" si="127"/>
        <v>-39327277.344676696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-39327277.344676696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-163863.65560281958</v>
      </c>
      <c r="L1452" s="444">
        <f t="shared" ca="1" si="127"/>
        <v>-39491141.000279516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-39491141.000279516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-164546.42083449799</v>
      </c>
      <c r="L1453" s="444">
        <f t="shared" ca="1" si="127"/>
        <v>-39655687.421114013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-39655687.421114013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-165232.03092130838</v>
      </c>
      <c r="L1454" s="444">
        <f t="shared" ca="1" si="127"/>
        <v>-39820919.452035323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-39820919.452035323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-165920.49771681384</v>
      </c>
      <c r="L1455" s="444">
        <f t="shared" ca="1" si="127"/>
        <v>-39986839.949752137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-39986839.949752137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-166611.83312396723</v>
      </c>
      <c r="L1456" s="444">
        <f t="shared" ca="1" si="127"/>
        <v>-40153451.782876104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-40153451.782876104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-167306.04909531711</v>
      </c>
      <c r="L1457" s="444">
        <f t="shared" ca="1" si="127"/>
        <v>-40320757.831971422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-40320757.831971422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-168003.15763321426</v>
      </c>
      <c r="L1458" s="444">
        <f t="shared" ca="1" si="127"/>
        <v>-40488760.989604637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-40488760.989604637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-168703.17079001933</v>
      </c>
      <c r="L1459" s="444">
        <f t="shared" ca="1" si="127"/>
        <v>-40657464.160394654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-40657464.160394654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-169406.10066831106</v>
      </c>
      <c r="L1460" s="444">
        <f t="shared" ca="1" si="127"/>
        <v>-40826870.261062965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-40826870.261062965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-170111.95942109567</v>
      </c>
      <c r="L1461" s="444">
        <f t="shared" ca="1" si="127"/>
        <v>-40996982.220484063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-40996982.220484063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-170820.75925201693</v>
      </c>
      <c r="L1462" s="444">
        <f t="shared" ca="1" si="127"/>
        <v>-41167802.979736082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-41167802.979736082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-171532.51241556701</v>
      </c>
      <c r="L1463" s="444">
        <f t="shared" ca="1" si="127"/>
        <v>-41339335.492151648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-41339335.492151648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-172247.23121729854</v>
      </c>
      <c r="L1464" s="444">
        <f t="shared" ca="1" si="127"/>
        <v>-41511582.723368943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-41511582.723368943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-172964.92801403726</v>
      </c>
      <c r="L1465" s="444">
        <f t="shared" ca="1" si="127"/>
        <v>-41684547.651382983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-41684547.651382983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-173685.61521409577</v>
      </c>
      <c r="L1466" s="444">
        <f t="shared" ca="1" si="127"/>
        <v>-41858233.266597077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-41858233.266597077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-174409.30527748782</v>
      </c>
      <c r="L1467" s="444">
        <f t="shared" ca="1" si="127"/>
        <v>-42032642.571874566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-42032642.571874566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-175136.01071614402</v>
      </c>
      <c r="L1468" s="444">
        <f t="shared" ca="1" si="127"/>
        <v>-42207778.582590714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-42207778.582590714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-175865.74409412796</v>
      </c>
      <c r="L1469" s="444">
        <f t="shared" ca="1" si="127"/>
        <v>-42383644.32668484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-42383644.32668484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-176598.51802785351</v>
      </c>
      <c r="L1470" s="444">
        <f t="shared" ca="1" si="127"/>
        <v>-42560242.844712697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-42560242.844712697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-177334.3451863029</v>
      </c>
      <c r="L1471" s="444">
        <f t="shared" ca="1" si="127"/>
        <v>-42737577.189898998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-42737577.189898998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-178073.23829124583</v>
      </c>
      <c r="L1472" s="444">
        <f t="shared" ca="1" si="127"/>
        <v>-42915650.428190246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-42915650.428190246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-178815.21011745936</v>
      </c>
      <c r="L1473" s="444">
        <f t="shared" ca="1" si="127"/>
        <v>-43094465.638307706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-43094465.638307706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-179560.27349294876</v>
      </c>
      <c r="L1474" s="444">
        <f t="shared" ca="1" si="127"/>
        <v>-43274025.911800653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-43274025.911800653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-180308.44129916938</v>
      </c>
      <c r="L1475" s="444">
        <f t="shared" ca="1" si="127"/>
        <v>-43454334.353099823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-43454334.353099823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-181059.72647124925</v>
      </c>
      <c r="L1476" s="444">
        <f t="shared" ca="1" si="127"/>
        <v>-43635394.079571076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-43635394.079571076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-181814.14199821281</v>
      </c>
      <c r="L1477" s="444">
        <f t="shared" ca="1" si="127"/>
        <v>-43817208.221569292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-43817208.221569292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-182571.70092320538</v>
      </c>
      <c r="L1478" s="444">
        <f t="shared" ca="1" si="127"/>
        <v>-43999779.922492497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-43999779.922492497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-183332.41634371874</v>
      </c>
      <c r="L1479" s="444">
        <f t="shared" ca="1" si="127"/>
        <v>-44183112.338836215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-44183112.338836215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-184096.30141181755</v>
      </c>
      <c r="L1480" s="444">
        <f t="shared" ca="1" si="127"/>
        <v>-44367208.64024803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-44367208.64024803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-184863.36933436678</v>
      </c>
      <c r="L1481" s="444">
        <f t="shared" ca="1" si="127"/>
        <v>-44552072.0095824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-44552072.0095824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-185633.63337326</v>
      </c>
      <c r="L1482" s="444">
        <f t="shared" ca="1" si="127"/>
        <v>-44737705.642955661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-44737705.642955661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-186407.10684564858</v>
      </c>
      <c r="L1483" s="444">
        <f t="shared" ca="1" si="127"/>
        <v>-44924112.749801308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-44924112.749801308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-187183.80312417212</v>
      </c>
      <c r="L1484" s="444">
        <f t="shared" ca="1" si="127"/>
        <v>-45111296.552925482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-45111296.552925482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-187963.7356371895</v>
      </c>
      <c r="L1485" s="444">
        <f t="shared" ca="1" si="127"/>
        <v>-45299260.28856267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-45299260.28856267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-188746.91786901111</v>
      </c>
      <c r="L1486" s="444">
        <f t="shared" ca="1" si="127"/>
        <v>-45488007.206431679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-45488007.206431679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-189533.363360132</v>
      </c>
      <c r="L1487" s="444">
        <f t="shared" ca="1" si="127"/>
        <v>-45677540.569791809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-45677540.569791809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-190323.08570746586</v>
      </c>
      <c r="L1488" s="444">
        <f t="shared" ca="1" si="127"/>
        <v>-45867863.655499272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-45867863.655499272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-191116.09856458029</v>
      </c>
      <c r="L1489" s="444">
        <f t="shared" ca="1" si="127"/>
        <v>-46058979.754063852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-46058979.754063852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-191912.41564193272</v>
      </c>
      <c r="L1490" s="444">
        <f t="shared" ca="1" si="127"/>
        <v>-46250892.169705786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-46250892.169705786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-192712.05070710744</v>
      </c>
      <c r="L1491" s="444">
        <f t="shared" ca="1" si="127"/>
        <v>-46443604.220412895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-46443604.220412895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-193515.01758505372</v>
      </c>
      <c r="L1492" s="444">
        <f t="shared" ca="1" si="127"/>
        <v>-46637119.237997949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-46637119.237997949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-194321.3301583248</v>
      </c>
      <c r="L1493" s="444">
        <f t="shared" ca="1" si="127"/>
        <v>-46831440.568156272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-46831440.568156272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-195131.00236731779</v>
      </c>
      <c r="L1494" s="444">
        <f t="shared" ca="1" si="127"/>
        <v>-47026571.57052359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-47026571.57052359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-195944.04821051494</v>
      </c>
      <c r="L1495" s="444">
        <f t="shared" ca="1" si="127"/>
        <v>-47222515.618734106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-47222515.618734106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-196760.48174472543</v>
      </c>
      <c r="L1496" s="444">
        <f t="shared" ca="1" si="127"/>
        <v>-47419276.100478835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-47419276.100478835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-197580.31708532848</v>
      </c>
      <c r="L1497" s="444">
        <f t="shared" ca="1" si="127"/>
        <v>-47616856.417564161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-47616856.417564161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-198403.56840651733</v>
      </c>
      <c r="L1498" s="444">
        <f t="shared" ca="1" si="127"/>
        <v>-47815259.985970676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-47815259.985970676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-199230.24994154449</v>
      </c>
      <c r="L1499" s="444">
        <f t="shared" ca="1" si="127"/>
        <v>-48014490.235912219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-48014490.235912219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-200060.37598296758</v>
      </c>
      <c r="L1500" s="444">
        <f t="shared" ca="1" si="127"/>
        <v>-48214550.611895189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-48214550.611895189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-200893.96088289662</v>
      </c>
      <c r="L1501" s="444">
        <f t="shared" ca="1" si="127"/>
        <v>-48415444.572778083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-48415444.572778083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-201731.01905324202</v>
      </c>
      <c r="L1502" s="444">
        <f t="shared" ca="1" si="127"/>
        <v>-48617175.591831326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-48617175.591831326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-202571.56496596386</v>
      </c>
      <c r="L1503" s="444">
        <f t="shared" ca="1" si="127"/>
        <v>-48819747.15679729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-48819747.15679729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-203415.61315332205</v>
      </c>
      <c r="L1504" s="444">
        <f t="shared" ca="1" si="127"/>
        <v>-49023162.769950613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-49023162.769950613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-204263.17820812756</v>
      </c>
      <c r="L1505" s="444">
        <f t="shared" ca="1" si="127"/>
        <v>-49227425.948158741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-49227425.948158741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-205114.27478399474</v>
      </c>
      <c r="L1506" s="444">
        <f t="shared" ca="1" si="127"/>
        <v>-49432540.222942732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-49432540.222942732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-205968.91759559471</v>
      </c>
      <c r="L1507" s="444">
        <f t="shared" ca="1" si="127"/>
        <v>-49638509.140538327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-49638509.140538327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-206827.12141890969</v>
      </c>
      <c r="L1508" s="444">
        <f t="shared" ca="1" si="127"/>
        <v>-49845336.261957236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-49845336.261957236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-207688.90109148849</v>
      </c>
      <c r="L1509" s="444">
        <f t="shared" ca="1" si="127"/>
        <v>-50053025.163048722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-50053025.163048722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-208554.27151270301</v>
      </c>
      <c r="L1510" s="444">
        <f t="shared" ca="1" si="127"/>
        <v>-50261579.434561424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-50261579.434561424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-209423.24764400593</v>
      </c>
      <c r="L1511" s="444">
        <f t="shared" ca="1" si="127"/>
        <v>-50471002.682205431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-50471002.682205431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-210295.84450918928</v>
      </c>
      <c r="L1512" s="444">
        <f t="shared" ca="1" si="127"/>
        <v>-50681298.526714623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-50681298.526714623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-211172.07719464425</v>
      </c>
      <c r="L1513" s="444">
        <f t="shared" ca="1" si="127"/>
        <v>-50892470.603909269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-50892470.603909269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-212051.96084962194</v>
      </c>
      <c r="L1514" s="444">
        <f t="shared" ca="1" si="127"/>
        <v>-51104522.564758889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-51104522.564758889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-212935.51068649537</v>
      </c>
      <c r="L1515" s="444">
        <f t="shared" ca="1" si="127"/>
        <v>-51317458.075445384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-51317458.075445384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-213822.74198102244</v>
      </c>
      <c r="L1516" s="444">
        <f t="shared" ca="1" si="127"/>
        <v>-51531280.817426406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-51531280.817426406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-214713.67007261002</v>
      </c>
      <c r="L1517" s="444">
        <f t="shared" ca="1" si="127"/>
        <v>-51745994.487499014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-51745994.487499014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-215608.31036457923</v>
      </c>
      <c r="L1518" s="444">
        <f t="shared" ca="1" si="127"/>
        <v>-51961602.797863595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-51961602.797863595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-216506.67832443165</v>
      </c>
      <c r="L1519" s="444">
        <f t="shared" ca="1" si="127"/>
        <v>-52178109.476188026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-52178109.476188026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-217408.78948411677</v>
      </c>
      <c r="L1520" s="444">
        <f t="shared" ca="1" si="127"/>
        <v>-52395518.26567214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-52395518.26567214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-218314.65944030057</v>
      </c>
      <c r="L1521" s="444">
        <f t="shared" ca="1" si="127"/>
        <v>-52613832.925112441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-52613832.925112441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-219224.30385463516</v>
      </c>
      <c r="L1522" s="444">
        <f t="shared" ca="1" si="127"/>
        <v>-52833057.228967078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-52833057.228967078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-220137.73845402952</v>
      </c>
      <c r="L1523" s="444">
        <f t="shared" ca="1" si="127"/>
        <v>-53053194.967421107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-53053194.967421107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-221054.97903092124</v>
      </c>
      <c r="L1524" s="444">
        <f t="shared" ca="1" si="127"/>
        <v>-53274249.946452029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-53274249.946452029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-221976.04144355009</v>
      </c>
      <c r="L1525" s="444">
        <f t="shared" ca="1" si="127"/>
        <v>-53496225.987895578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-53496225.987895578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-222900.9416162316</v>
      </c>
      <c r="L1526" s="444">
        <f t="shared" ca="1" si="127"/>
        <v>-53719126.929511808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-53719126.929511808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-223829.69553963252</v>
      </c>
      <c r="L1527" s="444">
        <f t="shared" ca="1" si="127"/>
        <v>-53942956.625051439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-53942956.625051439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-224762.31927104766</v>
      </c>
      <c r="L1528" s="444">
        <f t="shared" ca="1" si="127"/>
        <v>-54167718.944322489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-54167718.944322489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-225698.82893467703</v>
      </c>
      <c r="L1529" s="444">
        <f t="shared" ca="1" si="127"/>
        <v>-54393417.773257166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-54393417.773257166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-226639.24072190485</v>
      </c>
      <c r="L1530" s="444">
        <f t="shared" ca="1" si="127"/>
        <v>-54620057.01397907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-54620057.01397907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-227583.57089157947</v>
      </c>
      <c r="L1531" s="444">
        <f t="shared" ca="1" si="127"/>
        <v>-54847640.584870651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-54847640.584870651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-228531.83577029439</v>
      </c>
      <c r="L1532" s="444">
        <f t="shared" ca="1" si="127"/>
        <v>-55076172.420640945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-55076172.420640945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-229484.05175267061</v>
      </c>
      <c r="L1533" s="444">
        <f t="shared" ca="1" si="127"/>
        <v>-55305656.472393617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-55305656.472393617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-230440.23530164006</v>
      </c>
      <c r="L1534" s="444">
        <f t="shared" ca="1" si="127"/>
        <v>-55536096.707695261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-55536096.707695261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-231400.40294873025</v>
      </c>
      <c r="L1535" s="444">
        <f t="shared" ca="1" si="127"/>
        <v>-55767497.11064399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-55767497.11064399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-232364.57129434997</v>
      </c>
      <c r="L1536" s="444">
        <f t="shared" ca="1" si="127"/>
        <v>-55999861.681938343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-55999861.681938343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-233332.75700807644</v>
      </c>
      <c r="L1537" s="444">
        <f t="shared" ca="1" si="127"/>
        <v>-56233194.438946418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-56233194.438946418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-234304.97682894341</v>
      </c>
      <c r="L1538" s="444">
        <f t="shared" ref="L1538:L1792" ca="1" si="132">I1538-J1538+K1538</f>
        <v>-56467499.415775359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-56467499.415775359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-235281.24756573062</v>
      </c>
      <c r="L1539" s="444">
        <f t="shared" ca="1" si="132"/>
        <v>-56702780.66334109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-56702780.66334109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-236261.58609725456</v>
      </c>
      <c r="L1540" s="444">
        <f t="shared" ca="1" si="132"/>
        <v>-56939042.249438345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-56939042.249438345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-237246.00937265976</v>
      </c>
      <c r="L1541" s="444">
        <f t="shared" ca="1" si="132"/>
        <v>-57176288.258811004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-57176288.258811004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-238234.53441171255</v>
      </c>
      <c r="L1542" s="444">
        <f t="shared" ca="1" si="132"/>
        <v>-57414522.793222718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-57414522.793222718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-239227.17830509468</v>
      </c>
      <c r="L1543" s="444">
        <f t="shared" ca="1" si="132"/>
        <v>-57653749.971527815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-57653749.971527815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-240223.95821469926</v>
      </c>
      <c r="L1544" s="444">
        <f t="shared" ca="1" si="132"/>
        <v>-57893973.929742515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-57893973.929742515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-241224.89137392712</v>
      </c>
      <c r="L1545" s="444">
        <f t="shared" ca="1" si="132"/>
        <v>-58135198.82111644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-58135198.82111644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-242229.99508798515</v>
      </c>
      <c r="L1546" s="444">
        <f t="shared" ca="1" si="132"/>
        <v>-58377428.816204429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-58377428.816204429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-243239.28673418512</v>
      </c>
      <c r="L1547" s="444">
        <f t="shared" ca="1" si="132"/>
        <v>-58620668.102938615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-58620668.102938615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-244252.78376224425</v>
      </c>
      <c r="L1548" s="444">
        <f t="shared" ca="1" si="132"/>
        <v>-58864920.886700861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-58864920.886700861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-245270.50369458692</v>
      </c>
      <c r="L1549" s="444">
        <f t="shared" ca="1" si="132"/>
        <v>-59110191.390395448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-59110191.390395448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-246292.46412664771</v>
      </c>
      <c r="L1550" s="444">
        <f t="shared" ca="1" si="132"/>
        <v>-59356483.854522094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-59356483.854522094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-247318.68272717542</v>
      </c>
      <c r="L1551" s="444">
        <f t="shared" ca="1" si="132"/>
        <v>-59603802.537249267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-59603802.537249267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-248349.1772385386</v>
      </c>
      <c r="L1552" s="444">
        <f t="shared" ca="1" si="132"/>
        <v>-59852151.714487806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-59852151.714487806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-249383.9654770325</v>
      </c>
      <c r="L1553" s="444">
        <f t="shared" ca="1" si="132"/>
        <v>-60101535.67996484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-60101535.67996484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-250423.06533318679</v>
      </c>
      <c r="L1554" s="444">
        <f t="shared" ca="1" si="132"/>
        <v>-60351958.745298028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-60351958.745298028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-251466.49477207515</v>
      </c>
      <c r="L1555" s="444">
        <f t="shared" ca="1" si="132"/>
        <v>-60603425.240070105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-60603425.240070105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-252514.27183362542</v>
      </c>
      <c r="L1556" s="444">
        <f t="shared" ca="1" si="132"/>
        <v>-60855939.511903733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-60855939.511903733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-253566.41463293222</v>
      </c>
      <c r="L1557" s="444">
        <f t="shared" ca="1" si="132"/>
        <v>-61109505.926536664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-61109505.926536664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-254622.94136056947</v>
      </c>
      <c r="L1558" s="444">
        <f t="shared" ca="1" si="132"/>
        <v>-61364128.867897235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-61364128.867897235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-255683.87028290515</v>
      </c>
      <c r="L1559" s="444">
        <f t="shared" ca="1" si="132"/>
        <v>-61619812.738180138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-61619812.738180138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-256749.21974241725</v>
      </c>
      <c r="L1560" s="444">
        <f t="shared" ca="1" si="132"/>
        <v>-61876561.957922556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-61876561.957922556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-257819.00815801063</v>
      </c>
      <c r="L1561" s="444">
        <f t="shared" ca="1" si="132"/>
        <v>-62134380.966080569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-62134380.966080569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-258893.25402533574</v>
      </c>
      <c r="L1562" s="444">
        <f t="shared" ca="1" si="132"/>
        <v>-62393274.220105901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-62393274.220105901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-259971.97591710792</v>
      </c>
      <c r="L1563" s="444">
        <f t="shared" ca="1" si="132"/>
        <v>-62653246.19602301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-62653246.19602301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-261055.19248342919</v>
      </c>
      <c r="L1564" s="444">
        <f t="shared" ca="1" si="132"/>
        <v>-62914301.388506442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-62914301.388506442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-262142.92245211019</v>
      </c>
      <c r="L1565" s="444">
        <f t="shared" ca="1" si="132"/>
        <v>-63176444.310958549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-63176444.310958549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-263235.18462899397</v>
      </c>
      <c r="L1566" s="444">
        <f t="shared" ca="1" si="132"/>
        <v>-63439679.495587543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-63439679.495587543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-264331.99789828144</v>
      </c>
      <c r="L1567" s="444">
        <f t="shared" ca="1" si="132"/>
        <v>-63704011.493485823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-63704011.493485823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-265433.38122285757</v>
      </c>
      <c r="L1568" s="444">
        <f t="shared" ca="1" si="132"/>
        <v>-63969444.874708682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-63969444.874708682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-266539.35364461952</v>
      </c>
      <c r="L1569" s="444">
        <f t="shared" ca="1" si="132"/>
        <v>-64235984.228353299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-64235984.228353299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-267649.93428480538</v>
      </c>
      <c r="L1570" s="444">
        <f t="shared" ca="1" si="132"/>
        <v>-64503634.162638105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-64503634.162638105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-268765.14234432549</v>
      </c>
      <c r="L1571" s="444">
        <f t="shared" ca="1" si="132"/>
        <v>-64772399.304982431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-64772399.304982431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-269884.99710409343</v>
      </c>
      <c r="L1572" s="444">
        <f t="shared" ca="1" si="132"/>
        <v>-65042284.302086525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-65042284.302086525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-271009.51792536047</v>
      </c>
      <c r="L1573" s="444">
        <f t="shared" ca="1" si="132"/>
        <v>-65313293.820011884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-65313293.820011884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-272138.7242500495</v>
      </c>
      <c r="L1574" s="444">
        <f t="shared" ca="1" si="132"/>
        <v>-65585432.544261932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-65585432.544261932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-273272.63560109137</v>
      </c>
      <c r="L1575" s="444">
        <f t="shared" ca="1" si="132"/>
        <v>-65858705.179863021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-65858705.179863021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-274411.27158276259</v>
      </c>
      <c r="L1576" s="444">
        <f t="shared" ca="1" si="132"/>
        <v>-66133116.451445781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-66133116.451445781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-275554.65188102407</v>
      </c>
      <c r="L1577" s="444">
        <f t="shared" ca="1" si="132"/>
        <v>-66408671.103326805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-66408671.103326805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-276702.7962638617</v>
      </c>
      <c r="L1578" s="444">
        <f t="shared" ca="1" si="132"/>
        <v>-66685373.899590664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-66685373.899590664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-277855.72458162776</v>
      </c>
      <c r="L1579" s="444">
        <f t="shared" ca="1" si="132"/>
        <v>-66963229.624172293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-66963229.624172293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-279013.45676738454</v>
      </c>
      <c r="L1580" s="444">
        <f t="shared" ca="1" si="132"/>
        <v>-67242243.08093968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-67242243.08093968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-280176.01283724868</v>
      </c>
      <c r="L1581" s="444">
        <f t="shared" ca="1" si="132"/>
        <v>-67522419.093776926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-67522419.093776926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-281343.41289073718</v>
      </c>
      <c r="L1582" s="444">
        <f t="shared" ca="1" si="132"/>
        <v>-67803762.506667659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-67803762.506667659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-282515.67711111525</v>
      </c>
      <c r="L1583" s="444">
        <f t="shared" ca="1" si="132"/>
        <v>-68086278.183778778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-68086278.183778778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-283692.8257657449</v>
      </c>
      <c r="L1584" s="444">
        <f t="shared" ca="1" si="132"/>
        <v>-68369971.009544522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-68369971.009544522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-284874.87920643552</v>
      </c>
      <c r="L1585" s="444">
        <f t="shared" ca="1" si="132"/>
        <v>-68654845.888750955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-68654845.888750955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-286061.85786979564</v>
      </c>
      <c r="L1586" s="444">
        <f t="shared" ca="1" si="132"/>
        <v>-68940907.746620744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-68940907.746620744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-287253.7822775864</v>
      </c>
      <c r="L1587" s="444">
        <f t="shared" ca="1" si="132"/>
        <v>-69228161.528898329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-69228161.528898329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-288450.67303707637</v>
      </c>
      <c r="L1588" s="444">
        <f t="shared" ca="1" si="132"/>
        <v>-69516612.20193541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-69516612.20193541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-289652.55084139755</v>
      </c>
      <c r="L1589" s="444">
        <f t="shared" ca="1" si="132"/>
        <v>-69806264.752776802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-69806264.752776802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-290859.43646990333</v>
      </c>
      <c r="L1590" s="444">
        <f t="shared" ca="1" si="132"/>
        <v>-70097124.189246699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-70097124.189246699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-292071.35078852793</v>
      </c>
      <c r="L1591" s="444">
        <f t="shared" ca="1" si="132"/>
        <v>-70389195.540035233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-70389195.540035233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-293288.31475014682</v>
      </c>
      <c r="L1592" s="444">
        <f t="shared" ca="1" si="132"/>
        <v>-70682483.854785383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-70682483.854785383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-294510.34939493908</v>
      </c>
      <c r="L1593" s="444">
        <f t="shared" ca="1" si="132"/>
        <v>-70976994.204180315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-70976994.204180315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-295737.47585075133</v>
      </c>
      <c r="L1594" s="444">
        <f t="shared" ca="1" si="132"/>
        <v>-71272731.680031061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-71272731.680031061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-296969.71533346275</v>
      </c>
      <c r="L1595" s="444">
        <f t="shared" ca="1" si="132"/>
        <v>-71569701.395364523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-71569701.395364523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-298207.08914735215</v>
      </c>
      <c r="L1596" s="444">
        <f t="shared" ca="1" si="132"/>
        <v>-71867908.484511882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-71867908.484511882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-299449.61868546618</v>
      </c>
      <c r="L1597" s="444">
        <f t="shared" ca="1" si="132"/>
        <v>-72167358.103197351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-72167358.103197351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-300697.32542998897</v>
      </c>
      <c r="L1598" s="444">
        <f t="shared" ca="1" si="132"/>
        <v>-72468055.428627342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-72468055.428627342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-301950.23095261393</v>
      </c>
      <c r="L1599" s="444">
        <f t="shared" ca="1" si="132"/>
        <v>-72770005.659579962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-72770005.659579962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-303208.35691491648</v>
      </c>
      <c r="L1600" s="444">
        <f t="shared" ca="1" si="132"/>
        <v>-73073214.016494885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-73073214.016494885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-304471.72506872867</v>
      </c>
      <c r="L1601" s="444">
        <f t="shared" ca="1" si="132"/>
        <v>-73377685.741563618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-73377685.741563618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-305740.35725651507</v>
      </c>
      <c r="L1602" s="444">
        <f t="shared" ca="1" si="132"/>
        <v>-73683426.098820135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-73683426.098820135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-307014.27541175054</v>
      </c>
      <c r="L1603" s="444">
        <f t="shared" ca="1" si="132"/>
        <v>-73990440.37423189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-73990440.37423189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-308293.50155929953</v>
      </c>
      <c r="L1604" s="444">
        <f t="shared" ca="1" si="132"/>
        <v>-74298733.875791192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-74298733.875791192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-309578.05781579664</v>
      </c>
      <c r="L1605" s="444">
        <f t="shared" ca="1" si="132"/>
        <v>-74608311.933606982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-74608311.933606982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-310867.96639002906</v>
      </c>
      <c r="L1606" s="444">
        <f t="shared" ca="1" si="132"/>
        <v>-74919179.899997011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-74919179.899997011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-312163.24958332087</v>
      </c>
      <c r="L1607" s="444">
        <f t="shared" ca="1" si="132"/>
        <v>-75231343.14958033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-75231343.14958033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-313463.92978991801</v>
      </c>
      <c r="L1608" s="444">
        <f t="shared" ca="1" si="132"/>
        <v>-75544807.079370245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-75544807.079370245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-314770.029497376</v>
      </c>
      <c r="L1609" s="444">
        <f t="shared" ca="1" si="132"/>
        <v>-75859577.108867615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-75859577.108867615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-316081.5712869484</v>
      </c>
      <c r="L1610" s="444">
        <f t="shared" ca="1" si="132"/>
        <v>-76175658.680154562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-76175658.680154562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-317398.57783397735</v>
      </c>
      <c r="L1611" s="444">
        <f t="shared" ca="1" si="132"/>
        <v>-76493057.257988542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-76493057.257988542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-318721.07190828561</v>
      </c>
      <c r="L1612" s="444">
        <f t="shared" ca="1" si="132"/>
        <v>-76811778.329896823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-76811778.329896823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-320049.07637457008</v>
      </c>
      <c r="L1613" s="444">
        <f t="shared" ca="1" si="132"/>
        <v>-77131827.406271398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-77131827.406271398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-321382.61419279751</v>
      </c>
      <c r="L1614" s="444">
        <f t="shared" ca="1" si="132"/>
        <v>-77453210.020464197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-77453210.020464197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-322721.70841860084</v>
      </c>
      <c r="L1615" s="444">
        <f t="shared" ca="1" si="132"/>
        <v>-77775931.728882805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-77775931.728882805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-324066.38220367837</v>
      </c>
      <c r="L1616" s="444">
        <f t="shared" ca="1" si="132"/>
        <v>-78099998.111086488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-78099998.111086488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-325416.65879619372</v>
      </c>
      <c r="L1617" s="444">
        <f t="shared" ca="1" si="132"/>
        <v>-78425414.769882679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-78425414.769882679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-326772.5615411778</v>
      </c>
      <c r="L1618" s="444">
        <f t="shared" ca="1" si="132"/>
        <v>-78752187.331423864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-78752187.331423864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-328134.11388093274</v>
      </c>
      <c r="L1619" s="444">
        <f t="shared" ca="1" si="132"/>
        <v>-79080321.445304796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-79080321.445304796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-329501.33935543662</v>
      </c>
      <c r="L1620" s="444">
        <f t="shared" ca="1" si="132"/>
        <v>-79409822.784660235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-79409822.784660235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-330874.26160275098</v>
      </c>
      <c r="L1621" s="444">
        <f t="shared" ca="1" si="132"/>
        <v>-79740697.04626298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-79740697.04626298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-332252.90435942909</v>
      </c>
      <c r="L1622" s="444">
        <f t="shared" ca="1" si="132"/>
        <v>-80072949.95062241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-80072949.95062241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-333637.2914609267</v>
      </c>
      <c r="L1623" s="444">
        <f t="shared" ca="1" si="132"/>
        <v>-80406587.242083341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-80406587.242083341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-335027.44684201392</v>
      </c>
      <c r="L1624" s="444">
        <f t="shared" ca="1" si="132"/>
        <v>-80741614.688925356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-80741614.688925356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-336423.39453718899</v>
      </c>
      <c r="L1625" s="444">
        <f t="shared" ca="1" si="132"/>
        <v>-81078038.083462551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-81078038.083462551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-337825.15868109395</v>
      </c>
      <c r="L1626" s="444">
        <f t="shared" ca="1" si="132"/>
        <v>-81415863.242143646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-81415863.242143646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-339232.76350893185</v>
      </c>
      <c r="L1627" s="444">
        <f t="shared" ca="1" si="132"/>
        <v>-81755096.005652577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-81755096.005652577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-340646.23335688573</v>
      </c>
      <c r="L1628" s="444">
        <f t="shared" ca="1" si="132"/>
        <v>-82095742.23900947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-82095742.23900947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-342065.59266253945</v>
      </c>
      <c r="L1629" s="444">
        <f t="shared" ca="1" si="132"/>
        <v>-82437807.831672013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-82437807.831672013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-343490.86596530006</v>
      </c>
      <c r="L1630" s="444">
        <f t="shared" ca="1" si="132"/>
        <v>-82781298.69763732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-82781298.69763732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-344922.07790682215</v>
      </c>
      <c r="L1631" s="444">
        <f t="shared" ca="1" si="132"/>
        <v>-83126220.775544137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-83126220.775544137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-346359.25323143392</v>
      </c>
      <c r="L1632" s="444">
        <f t="shared" ca="1" si="132"/>
        <v>-83472580.028775573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-83472580.028775573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-347802.41678656486</v>
      </c>
      <c r="L1633" s="444">
        <f t="shared" ca="1" si="132"/>
        <v>-83820382.445562139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-83820382.445562139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-349251.59352317557</v>
      </c>
      <c r="L1634" s="444">
        <f t="shared" ca="1" si="132"/>
        <v>-84169634.039085314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-84169634.039085314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-350706.80849618878</v>
      </c>
      <c r="L1635" s="444">
        <f t="shared" ca="1" si="132"/>
        <v>-84520340.847581506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-84520340.847581506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-352168.08686492295</v>
      </c>
      <c r="L1636" s="444">
        <f t="shared" ca="1" si="132"/>
        <v>-84872508.934446424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-84872508.934446424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-353635.45389352675</v>
      </c>
      <c r="L1637" s="444">
        <f t="shared" ca="1" si="132"/>
        <v>-85226144.388339952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-85226144.388339952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-355108.93495141645</v>
      </c>
      <c r="L1638" s="444">
        <f t="shared" ca="1" si="132"/>
        <v>-85581253.323291361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-85581253.323291361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-356588.55551371397</v>
      </c>
      <c r="L1639" s="444">
        <f t="shared" ca="1" si="132"/>
        <v>-85937841.878805071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-85937841.878805071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-358074.3411616878</v>
      </c>
      <c r="L1640" s="444">
        <f t="shared" ca="1" si="132"/>
        <v>-86295916.219966754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-86295916.219966754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-359566.31758319482</v>
      </c>
      <c r="L1641" s="444">
        <f t="shared" ca="1" si="132"/>
        <v>-86655482.537549943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-86655482.537549943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-361064.51057312475</v>
      </c>
      <c r="L1642" s="444">
        <f t="shared" ca="1" si="132"/>
        <v>-87016547.048123062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-87016547.048123062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-362568.94603384606</v>
      </c>
      <c r="L1643" s="444">
        <f t="shared" ca="1" si="132"/>
        <v>-87379115.994156912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-87379115.994156912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-364079.6499756538</v>
      </c>
      <c r="L1644" s="444">
        <f t="shared" ca="1" si="132"/>
        <v>-87743195.644132569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-87743195.644132569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-365596.64851721906</v>
      </c>
      <c r="L1645" s="444">
        <f t="shared" ca="1" si="132"/>
        <v>-88108792.292649791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-88108792.292649791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-367119.9678860408</v>
      </c>
      <c r="L1646" s="444">
        <f t="shared" ca="1" si="132"/>
        <v>-88475912.260535836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-88475912.260535836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-368649.63441889931</v>
      </c>
      <c r="L1647" s="444">
        <f t="shared" ca="1" si="132"/>
        <v>-88844561.894954741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-88844561.894954741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-370185.67456231144</v>
      </c>
      <c r="L1648" s="444">
        <f t="shared" ca="1" si="132"/>
        <v>-89214747.569517046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-89214747.569517046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-371728.11487298767</v>
      </c>
      <c r="L1649" s="444">
        <f t="shared" ca="1" si="132"/>
        <v>-89586475.684390038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-89586475.684390038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-373276.98201829183</v>
      </c>
      <c r="L1650" s="444">
        <f t="shared" ca="1" si="132"/>
        <v>-89959752.66640833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-89959752.66640833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-374832.3027767014</v>
      </c>
      <c r="L1651" s="444">
        <f t="shared" ca="1" si="132"/>
        <v>-90334584.969185024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-90334584.969185024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-376394.10403827095</v>
      </c>
      <c r="L1652" s="444">
        <f t="shared" ca="1" si="132"/>
        <v>-90710979.073223293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-90710979.073223293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-377962.41280509706</v>
      </c>
      <c r="L1653" s="444">
        <f t="shared" ca="1" si="132"/>
        <v>-91088941.486028388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-91088941.486028388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-379537.25619178492</v>
      </c>
      <c r="L1654" s="444">
        <f t="shared" ca="1" si="132"/>
        <v>-91468478.742220178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-91468478.742220178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-381118.66142591741</v>
      </c>
      <c r="L1655" s="444">
        <f t="shared" ca="1" si="132"/>
        <v>-91849597.403646097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-91849597.403646097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-382706.65584852541</v>
      </c>
      <c r="L1656" s="444">
        <f t="shared" ca="1" si="132"/>
        <v>-92232304.059494615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-92232304.059494615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-384301.26691456087</v>
      </c>
      <c r="L1657" s="444">
        <f t="shared" ca="1" si="132"/>
        <v>-92616605.326409176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-92616605.326409176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-385902.52219337155</v>
      </c>
      <c r="L1658" s="444">
        <f t="shared" ca="1" si="132"/>
        <v>-93002507.848602548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-93002507.848602548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-387510.44936917728</v>
      </c>
      <c r="L1659" s="444">
        <f t="shared" ca="1" si="132"/>
        <v>-93390018.297971725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-93390018.297971725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-389125.07624154887</v>
      </c>
      <c r="L1660" s="444">
        <f t="shared" ca="1" si="132"/>
        <v>-93779143.374213278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-93779143.374213278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-390746.43072588864</v>
      </c>
      <c r="L1661" s="444">
        <f t="shared" ca="1" si="132"/>
        <v>-94169889.804939166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-94169889.804939166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-392374.54085391317</v>
      </c>
      <c r="L1662" s="444">
        <f t="shared" ca="1" si="132"/>
        <v>-94562264.345793083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-94562264.345793083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-394009.43477413786</v>
      </c>
      <c r="L1663" s="444">
        <f t="shared" ca="1" si="132"/>
        <v>-94956273.780567214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-94956273.780567214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-395651.14075236337</v>
      </c>
      <c r="L1664" s="444">
        <f t="shared" ca="1" si="132"/>
        <v>-95351924.921319574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-95351924.921319574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-397299.68717216491</v>
      </c>
      <c r="L1665" s="444">
        <f t="shared" ca="1" si="132"/>
        <v>-95749224.608491734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-95749224.608491734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-398955.1025353822</v>
      </c>
      <c r="L1666" s="444">
        <f t="shared" ca="1" si="132"/>
        <v>-96148179.711027116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-96148179.711027116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-400617.41546261299</v>
      </c>
      <c r="L1667" s="444">
        <f t="shared" ca="1" si="132"/>
        <v>-96548797.126489729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-96548797.126489729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-402286.65469370718</v>
      </c>
      <c r="L1668" s="444">
        <f t="shared" ca="1" si="132"/>
        <v>-96951083.781183437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-96951083.781183437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-403962.84908826434</v>
      </c>
      <c r="L1669" s="444">
        <f t="shared" ca="1" si="132"/>
        <v>-97355046.630271703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-97355046.630271703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-405646.02762613207</v>
      </c>
      <c r="L1670" s="444">
        <f t="shared" ca="1" si="132"/>
        <v>-97760692.65789783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-97760692.65789783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-407336.21940790763</v>
      </c>
      <c r="L1671" s="444">
        <f t="shared" ca="1" si="132"/>
        <v>-98168028.877305731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-98168028.877305731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-409033.45365544053</v>
      </c>
      <c r="L1672" s="444">
        <f t="shared" ca="1" si="132"/>
        <v>-98577062.330961168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-98577062.330961168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-410737.75971233821</v>
      </c>
      <c r="L1673" s="444">
        <f t="shared" ca="1" si="132"/>
        <v>-98987800.090673506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-98987800.090673506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-412449.16704447294</v>
      </c>
      <c r="L1674" s="444">
        <f t="shared" ca="1" si="132"/>
        <v>-99400249.257717982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-99400249.257717982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-414167.7052404916</v>
      </c>
      <c r="L1675" s="444">
        <f t="shared" ca="1" si="132"/>
        <v>-99814416.96295847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-99814416.96295847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-415893.40401232697</v>
      </c>
      <c r="L1676" s="444">
        <f t="shared" ca="1" si="132"/>
        <v>-100230310.36697079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-100230310.36697079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-417626.29319571162</v>
      </c>
      <c r="L1677" s="444">
        <f t="shared" ca="1" si="132"/>
        <v>-100647936.6601665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-100647936.6601665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-419366.40275069373</v>
      </c>
      <c r="L1678" s="444">
        <f t="shared" ca="1" si="132"/>
        <v>-101067303.0629172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-101067303.0629172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-421113.76276215498</v>
      </c>
      <c r="L1679" s="444">
        <f t="shared" ca="1" si="132"/>
        <v>-101488416.82567936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-101488416.82567936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-422868.40344033064</v>
      </c>
      <c r="L1680" s="444">
        <f t="shared" ca="1" si="132"/>
        <v>-101911285.22911969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-101911285.22911969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-424630.35512133205</v>
      </c>
      <c r="L1681" s="444">
        <f t="shared" ca="1" si="132"/>
        <v>-102335915.58424102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-102335915.58424102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-426399.64826767088</v>
      </c>
      <c r="L1682" s="444">
        <f t="shared" ca="1" si="132"/>
        <v>-102762315.23250869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-102762315.23250869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-428176.31346878619</v>
      </c>
      <c r="L1683" s="444">
        <f t="shared" ca="1" si="132"/>
        <v>-103190491.54597747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-103190491.54597747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-429960.3814415728</v>
      </c>
      <c r="L1684" s="444">
        <f t="shared" ca="1" si="132"/>
        <v>-103620451.92741905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-103620451.92741905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-431751.88303091272</v>
      </c>
      <c r="L1685" s="444">
        <f t="shared" ca="1" si="132"/>
        <v>-104052203.81044996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-104052203.81044996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-433550.84921020817</v>
      </c>
      <c r="L1686" s="444">
        <f t="shared" ca="1" si="132"/>
        <v>-104485754.65966016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-104485754.65966016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-435357.31108191732</v>
      </c>
      <c r="L1687" s="444">
        <f t="shared" ca="1" si="132"/>
        <v>-104921111.97074208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-104921111.97074208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-437171.2998780919</v>
      </c>
      <c r="L1688" s="444">
        <f t="shared" ca="1" si="132"/>
        <v>-105358283.27062017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-105358283.27062017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-438992.84696091729</v>
      </c>
      <c r="L1689" s="444">
        <f t="shared" ca="1" si="132"/>
        <v>-105797276.11758108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-105797276.11758108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-440821.98382325447</v>
      </c>
      <c r="L1690" s="444">
        <f t="shared" ca="1" si="132"/>
        <v>-106238098.10140434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-106238098.10140434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-442658.74208918476</v>
      </c>
      <c r="L1691" s="444">
        <f t="shared" ca="1" si="132"/>
        <v>-106680756.84349352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-106680756.84349352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-444503.15351455635</v>
      </c>
      <c r="L1692" s="444">
        <f t="shared" ca="1" si="132"/>
        <v>-107125259.99700807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-107125259.99700807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-446355.24998753367</v>
      </c>
      <c r="L1693" s="444">
        <f t="shared" ca="1" si="132"/>
        <v>-107571615.2469956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-107571615.2469956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-448215.06352914829</v>
      </c>
      <c r="L1694" s="444">
        <f t="shared" ca="1" si="132"/>
        <v>-108019830.31052475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-108019830.31052475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-450082.6262938531</v>
      </c>
      <c r="L1695" s="444">
        <f t="shared" ca="1" si="132"/>
        <v>-108469912.9368186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-108469912.9368186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-451957.97057007748</v>
      </c>
      <c r="L1696" s="444">
        <f t="shared" ca="1" si="132"/>
        <v>-108921870.90738867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-108921870.90738867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-453841.12878078606</v>
      </c>
      <c r="L1697" s="444">
        <f t="shared" ca="1" si="132"/>
        <v>-109375712.03616945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-109375712.03616945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-455732.1334840394</v>
      </c>
      <c r="L1698" s="444">
        <f t="shared" ca="1" si="132"/>
        <v>-109831444.16965349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-109831444.16965349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-457631.01737355621</v>
      </c>
      <c r="L1699" s="444">
        <f t="shared" ca="1" si="132"/>
        <v>-110289075.18702705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-110289075.18702705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-459537.81327927945</v>
      </c>
      <c r="L1700" s="444">
        <f t="shared" ca="1" si="132"/>
        <v>-110748613.00030634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-110748613.00030634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-461452.55416794308</v>
      </c>
      <c r="L1701" s="444">
        <f t="shared" ca="1" si="132"/>
        <v>-111210065.55447428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-111210065.55447428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-463375.27314364287</v>
      </c>
      <c r="L1702" s="444">
        <f t="shared" ca="1" si="132"/>
        <v>-111673440.82761793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-111673440.82761793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-465306.00344840804</v>
      </c>
      <c r="L1703" s="444">
        <f t="shared" ca="1" si="132"/>
        <v>-112138746.83106634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-112138746.83106634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-467244.77846277645</v>
      </c>
      <c r="L1704" s="444">
        <f t="shared" ca="1" si="132"/>
        <v>-112605991.60952912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-112605991.60952912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-469191.63170637132</v>
      </c>
      <c r="L1705" s="444">
        <f t="shared" ca="1" si="132"/>
        <v>-113075183.24123549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-113075183.24123549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-471146.5968384812</v>
      </c>
      <c r="L1706" s="444">
        <f t="shared" ca="1" si="132"/>
        <v>-113546329.83807397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-113546329.83807397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-473109.70765864151</v>
      </c>
      <c r="L1707" s="444">
        <f t="shared" ca="1" si="132"/>
        <v>-114019439.54573262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-114019439.54573262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-475080.99810721923</v>
      </c>
      <c r="L1708" s="444">
        <f t="shared" ca="1" si="132"/>
        <v>-114494520.54383984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-114494520.54383984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-477060.50226599933</v>
      </c>
      <c r="L1709" s="444">
        <f t="shared" ca="1" si="132"/>
        <v>-114971581.04610585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-114971581.04610585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-479048.25435877434</v>
      </c>
      <c r="L1710" s="444">
        <f t="shared" ca="1" si="132"/>
        <v>-115450629.30046462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-115450629.30046462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-481044.28875193582</v>
      </c>
      <c r="L1711" s="444">
        <f t="shared" ca="1" si="132"/>
        <v>-115931673.58921655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-115931673.58921655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-483048.63995506894</v>
      </c>
      <c r="L1712" s="444">
        <f t="shared" ca="1" si="132"/>
        <v>-116414722.22917162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-116414722.22917162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-485061.34262154839</v>
      </c>
      <c r="L1713" s="444">
        <f t="shared" ca="1" si="132"/>
        <v>-116899783.57179317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-116899783.57179317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-487082.43154913821</v>
      </c>
      <c r="L1714" s="444">
        <f t="shared" ca="1" si="132"/>
        <v>-117386866.0033423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-117386866.0033423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-489111.94168059289</v>
      </c>
      <c r="L1715" s="444">
        <f t="shared" ca="1" si="132"/>
        <v>-117875977.9450229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-117875977.9450229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-491149.90810426214</v>
      </c>
      <c r="L1716" s="444">
        <f t="shared" ca="1" si="132"/>
        <v>-118367127.85312715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-118367127.85312715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-493196.36605469638</v>
      </c>
      <c r="L1717" s="444">
        <f t="shared" ca="1" si="132"/>
        <v>-118860324.21918185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-118860324.21918185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-495251.35091325775</v>
      </c>
      <c r="L1718" s="444">
        <f t="shared" ca="1" si="132"/>
        <v>-119355575.57009511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-119355575.57009511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-497314.89820872963</v>
      </c>
      <c r="L1719" s="444">
        <f t="shared" ca="1" si="132"/>
        <v>-119852890.46830383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-119852890.46830383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-499387.04361793265</v>
      </c>
      <c r="L1720" s="444">
        <f t="shared" ca="1" si="132"/>
        <v>-120352277.51192176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-120352277.51192176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-501467.82296634064</v>
      </c>
      <c r="L1721" s="444">
        <f t="shared" ca="1" si="132"/>
        <v>-120853745.3348881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-120853745.3348881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-503557.2722287004</v>
      </c>
      <c r="L1722" s="444">
        <f t="shared" ca="1" si="132"/>
        <v>-121357302.6071168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-121357302.6071168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-505655.42752965336</v>
      </c>
      <c r="L1723" s="444">
        <f t="shared" ca="1" si="132"/>
        <v>-121862958.03464645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-121862958.03464645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-507762.32514436025</v>
      </c>
      <c r="L1724" s="444">
        <f t="shared" ca="1" si="132"/>
        <v>-122370720.35979082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-122370720.35979082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-509878.00149912841</v>
      </c>
      <c r="L1725" s="444">
        <f t="shared" ca="1" si="132"/>
        <v>-122880598.36128995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-122880598.36128995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-512002.49317204143</v>
      </c>
      <c r="L1726" s="444">
        <f t="shared" ca="1" si="132"/>
        <v>-123392600.85446198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-123392600.85446198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-514135.83689359156</v>
      </c>
      <c r="L1727" s="444">
        <f t="shared" ca="1" si="132"/>
        <v>-123906736.69135557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-123906736.69135557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-516278.06954731495</v>
      </c>
      <c r="L1728" s="444">
        <f t="shared" ca="1" si="132"/>
        <v>-124423014.76090288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-124423014.76090288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-518429.22817042866</v>
      </c>
      <c r="L1729" s="444">
        <f t="shared" ca="1" si="132"/>
        <v>-124941443.98907331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-124941443.98907331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-520589.3499544721</v>
      </c>
      <c r="L1730" s="444">
        <f t="shared" ca="1" si="132"/>
        <v>-125462033.33902778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-125462033.33902778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-522758.47224594909</v>
      </c>
      <c r="L1731" s="444">
        <f t="shared" ca="1" si="132"/>
        <v>-125984791.81127372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-125984791.81127372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-524936.63254697388</v>
      </c>
      <c r="L1732" s="444">
        <f t="shared" ca="1" si="132"/>
        <v>-126509728.4438207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-126509728.4438207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-527123.86851591954</v>
      </c>
      <c r="L1733" s="444">
        <f t="shared" ca="1" si="132"/>
        <v>-127036852.31233662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-127036852.31233662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-529320.21796806925</v>
      </c>
      <c r="L1734" s="444">
        <f t="shared" ca="1" si="132"/>
        <v>-127566172.5303047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-127566172.5303047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-531525.71887626953</v>
      </c>
      <c r="L1735" s="444">
        <f t="shared" ca="1" si="132"/>
        <v>-128097698.24918097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-128097698.24918097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-533740.40937158733</v>
      </c>
      <c r="L1736" s="444">
        <f t="shared" ca="1" si="132"/>
        <v>-128631438.65855256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-128631438.65855256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-535964.32774396893</v>
      </c>
      <c r="L1737" s="444">
        <f t="shared" ca="1" si="132"/>
        <v>-129167402.98629652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-129167402.98629652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-538197.5124429022</v>
      </c>
      <c r="L1738" s="444">
        <f t="shared" ca="1" si="132"/>
        <v>-129705600.49873942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-129705600.49873942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-540440.0020780809</v>
      </c>
      <c r="L1739" s="444">
        <f t="shared" ca="1" si="132"/>
        <v>-130246040.50081751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-130246040.50081751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-542691.83542007289</v>
      </c>
      <c r="L1740" s="444">
        <f t="shared" ca="1" si="132"/>
        <v>-130788732.33623758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-130788732.33623758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-544953.05140098988</v>
      </c>
      <c r="L1741" s="444">
        <f t="shared" ca="1" si="132"/>
        <v>-131333685.38763857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-131333685.38763857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-547223.68911516073</v>
      </c>
      <c r="L1742" s="444">
        <f t="shared" ca="1" si="132"/>
        <v>-131880909.07675374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-131880909.07675374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-549503.78781980718</v>
      </c>
      <c r="L1743" s="444">
        <f t="shared" ca="1" si="132"/>
        <v>-132430412.86457354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-132430412.86457354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-551793.38693572301</v>
      </c>
      <c r="L1744" s="444">
        <f t="shared" ca="1" si="132"/>
        <v>-132982206.25150926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-132982206.25150926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-554092.52604795527</v>
      </c>
      <c r="L1745" s="444">
        <f t="shared" ca="1" si="132"/>
        <v>-133536298.77755722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-133536298.77755722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-556401.24490648846</v>
      </c>
      <c r="L1746" s="444">
        <f t="shared" ca="1" si="132"/>
        <v>-134092700.02246371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-134092700.02246371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-558719.58342693211</v>
      </c>
      <c r="L1747" s="444">
        <f t="shared" ca="1" si="132"/>
        <v>-134651419.60589063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-134651419.60589063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-561047.58169121097</v>
      </c>
      <c r="L1748" s="444">
        <f t="shared" ca="1" si="132"/>
        <v>-135212467.18758184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-135212467.18758184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-563385.27994825761</v>
      </c>
      <c r="L1749" s="444">
        <f t="shared" ca="1" si="132"/>
        <v>-135775852.4675301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-135775852.4675301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-565732.71861470875</v>
      </c>
      <c r="L1750" s="444">
        <f t="shared" ca="1" si="132"/>
        <v>-136341585.1861448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-136341585.1861448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-568089.93827560334</v>
      </c>
      <c r="L1751" s="444">
        <f t="shared" ca="1" si="132"/>
        <v>-136909675.1244204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-136909675.1244204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-570456.97968508501</v>
      </c>
      <c r="L1752" s="444">
        <f t="shared" ca="1" si="132"/>
        <v>-137480132.1041055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-137480132.1041055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-572833.88376710622</v>
      </c>
      <c r="L1753" s="444">
        <f t="shared" ca="1" si="132"/>
        <v>-138052965.9878726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-138052965.9878726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-575220.69161613588</v>
      </c>
      <c r="L1754" s="444">
        <f t="shared" ca="1" si="132"/>
        <v>-138628186.67948875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-138628186.67948875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-577617.44449786982</v>
      </c>
      <c r="L1755" s="444">
        <f t="shared" ca="1" si="132"/>
        <v>-139205804.12398663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-139205804.12398663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-580024.18384994427</v>
      </c>
      <c r="L1756" s="444">
        <f t="shared" ca="1" si="132"/>
        <v>-139785828.30783656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-139785828.30783656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-582440.95128265233</v>
      </c>
      <c r="L1757" s="444">
        <f t="shared" ca="1" si="132"/>
        <v>-140368269.25911921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-140368269.25911921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-584867.78857966338</v>
      </c>
      <c r="L1758" s="444">
        <f t="shared" ca="1" si="132"/>
        <v>-140953137.04769889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-140953137.04769889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-587304.73769874533</v>
      </c>
      <c r="L1759" s="444">
        <f t="shared" ca="1" si="132"/>
        <v>-141540441.78539762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-141540441.78539762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-589751.84077249002</v>
      </c>
      <c r="L1760" s="444">
        <f t="shared" ca="1" si="132"/>
        <v>-142130193.6261701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-142130193.6261701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-592209.14010904205</v>
      </c>
      <c r="L1761" s="444">
        <f t="shared" ca="1" si="132"/>
        <v>-142722402.76627913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-142722402.76627913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-594676.67819282971</v>
      </c>
      <c r="L1762" s="444">
        <f t="shared" ca="1" si="132"/>
        <v>-143317079.44447196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-143317079.44447196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-597154.49768529984</v>
      </c>
      <c r="L1763" s="444">
        <f t="shared" ca="1" si="132"/>
        <v>-143914233.94215727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-143914233.94215727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-599642.64142565522</v>
      </c>
      <c r="L1764" s="444">
        <f t="shared" ca="1" si="132"/>
        <v>-144513876.58358294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-144513876.58358294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-602141.1524315956</v>
      </c>
      <c r="L1765" s="444">
        <f t="shared" ca="1" si="132"/>
        <v>-145116017.73601454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-145116017.73601454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-604650.07390006061</v>
      </c>
      <c r="L1766" s="444">
        <f t="shared" ca="1" si="132"/>
        <v>-145720667.80991462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-145720667.80991462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-607169.44920797762</v>
      </c>
      <c r="L1767" s="444">
        <f t="shared" ca="1" si="132"/>
        <v>-146327837.25912261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-146327837.25912261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-609699.32191301091</v>
      </c>
      <c r="L1768" s="444">
        <f t="shared" ca="1" si="132"/>
        <v>-146937536.58103561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-146937536.58103561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-612239.73575431504</v>
      </c>
      <c r="L1769" s="444">
        <f t="shared" ca="1" si="132"/>
        <v>-147549776.31678993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-147549776.31678993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-614790.73465329129</v>
      </c>
      <c r="L1770" s="444">
        <f t="shared" ca="1" si="132"/>
        <v>-148164567.05144322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-148164567.05144322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-617352.36271434673</v>
      </c>
      <c r="L1771" s="444">
        <f t="shared" ca="1" si="132"/>
        <v>-148781919.41415757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-148781919.41415757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-619924.66422565654</v>
      </c>
      <c r="L1772" s="444">
        <f t="shared" ca="1" si="132"/>
        <v>-149401844.07838324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-149401844.07838324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-622507.68365993013</v>
      </c>
      <c r="L1773" s="444">
        <f t="shared" ca="1" si="132"/>
        <v>-150024351.76204318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-150024351.76204318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-625101.46567517985</v>
      </c>
      <c r="L1774" s="444">
        <f t="shared" ca="1" si="132"/>
        <v>-150649453.22771835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-150649453.22771835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-627706.05511549313</v>
      </c>
      <c r="L1775" s="444">
        <f t="shared" ca="1" si="132"/>
        <v>-151277159.28283384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-151277159.28283384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-630321.49701180763</v>
      </c>
      <c r="L1776" s="444">
        <f t="shared" ca="1" si="132"/>
        <v>-151907480.77984565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-151907480.77984565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-632947.83658269024</v>
      </c>
      <c r="L1777" s="444">
        <f t="shared" ca="1" si="132"/>
        <v>-152540428.61642835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-152540428.61642835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-635585.11923511815</v>
      </c>
      <c r="L1778" s="444">
        <f t="shared" ca="1" si="132"/>
        <v>-153176013.73566347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-153176013.73566347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-638233.3905652645</v>
      </c>
      <c r="L1779" s="444">
        <f t="shared" ca="1" si="132"/>
        <v>-153814247.12622875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-153814247.12622875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-640892.69635928643</v>
      </c>
      <c r="L1780" s="444">
        <f t="shared" ca="1" si="132"/>
        <v>-154455139.82258803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-154455139.82258803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-643563.0825941168</v>
      </c>
      <c r="L1781" s="444">
        <f t="shared" ca="1" si="132"/>
        <v>-155098702.90518215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-155098702.90518215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-646244.59543825896</v>
      </c>
      <c r="L1782" s="444">
        <f t="shared" ca="1" si="132"/>
        <v>-155744947.50062042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-155744947.50062042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-648937.28125258512</v>
      </c>
      <c r="L1783" s="444">
        <f t="shared" ca="1" si="132"/>
        <v>-156393884.78187302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-156393884.78187302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-651641.18659113755</v>
      </c>
      <c r="L1784" s="444">
        <f t="shared" ca="1" si="132"/>
        <v>-157045525.96846417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-157045525.96846417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-654356.35820193402</v>
      </c>
      <c r="L1785" s="444">
        <f t="shared" ca="1" si="132"/>
        <v>-157699882.32666609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-157699882.32666609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-657082.84302777541</v>
      </c>
      <c r="L1786" s="444">
        <f t="shared" ca="1" si="132"/>
        <v>-158356965.16969386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-158356965.16969386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-659820.68820705777</v>
      </c>
      <c r="L1787" s="444">
        <f t="shared" ca="1" si="132"/>
        <v>-159016785.85790092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-159016785.85790092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-662569.94107458717</v>
      </c>
      <c r="L1788" s="444">
        <f t="shared" ca="1" si="132"/>
        <v>-159679355.7989755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-159679355.7989755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-665330.64916239795</v>
      </c>
      <c r="L1789" s="444">
        <f t="shared" ca="1" si="132"/>
        <v>-160344686.44813791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-160344686.44813791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-668102.86020057462</v>
      </c>
      <c r="L1790" s="444">
        <f t="shared" ca="1" si="132"/>
        <v>-161012789.30833849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-161012789.30833849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-670886.62211807701</v>
      </c>
      <c r="L1791" s="444">
        <f t="shared" ca="1" si="132"/>
        <v>-161683675.93045658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-161683675.93045658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-673681.98304356902</v>
      </c>
      <c r="L1792" s="444">
        <f t="shared" ca="1" si="132"/>
        <v>-162357357.91350016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-162357357.91350016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-676488.99130625068</v>
      </c>
      <c r="L1793" s="444">
        <f t="shared" ref="L1793:L2047" ca="1" si="137">I1793-J1793+K1793</f>
        <v>-163033846.90480641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-163033846.90480641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-679307.69543669338</v>
      </c>
      <c r="L1794" s="444">
        <f t="shared" ca="1" si="137"/>
        <v>-163713154.60024309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-163713154.60024309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-682138.14416767959</v>
      </c>
      <c r="L1795" s="444">
        <f t="shared" ca="1" si="137"/>
        <v>-164395292.74441078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-164395292.74441078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-684980.38643504493</v>
      </c>
      <c r="L1796" s="444">
        <f t="shared" ca="1" si="137"/>
        <v>-165080273.13084581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-165080273.13084581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-687834.47137852421</v>
      </c>
      <c r="L1797" s="444">
        <f t="shared" ca="1" si="137"/>
        <v>-165768107.60222435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-165768107.60222435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-690700.44834260142</v>
      </c>
      <c r="L1798" s="444">
        <f t="shared" ca="1" si="137"/>
        <v>-166458808.05056694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-166458808.05056694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-693578.36687736225</v>
      </c>
      <c r="L1799" s="444">
        <f t="shared" ca="1" si="137"/>
        <v>-167152386.41744432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-167152386.41744432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-696468.27673935133</v>
      </c>
      <c r="L1800" s="444">
        <f t="shared" ca="1" si="137"/>
        <v>-167848854.69418368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-167848854.69418368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-699370.22789243201</v>
      </c>
      <c r="L1801" s="444">
        <f t="shared" ca="1" si="137"/>
        <v>-168548224.92207611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-168548224.92207611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-702284.27050865046</v>
      </c>
      <c r="L1802" s="444">
        <f t="shared" ca="1" si="137"/>
        <v>-169250509.19258475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-169250509.19258475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-705210.4549691031</v>
      </c>
      <c r="L1803" s="444">
        <f t="shared" ca="1" si="137"/>
        <v>-169955719.64755386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-169955719.64755386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-708148.83186480775</v>
      </c>
      <c r="L1804" s="444">
        <f t="shared" ca="1" si="137"/>
        <v>-170663868.47941867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-170663868.47941867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-711099.45199757779</v>
      </c>
      <c r="L1805" s="444">
        <f t="shared" ca="1" si="137"/>
        <v>-171374967.93141624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-171374967.93141624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-714062.36638090096</v>
      </c>
      <c r="L1806" s="444">
        <f t="shared" ca="1" si="137"/>
        <v>-172089030.29779714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-172089030.29779714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-717037.62624082144</v>
      </c>
      <c r="L1807" s="444">
        <f t="shared" ca="1" si="137"/>
        <v>-172806067.92403796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-172806067.92403796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-720025.28301682486</v>
      </c>
      <c r="L1808" s="444">
        <f t="shared" ca="1" si="137"/>
        <v>-173526093.20705479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-173526093.20705479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-723025.38836272829</v>
      </c>
      <c r="L1809" s="444">
        <f t="shared" ca="1" si="137"/>
        <v>-174249118.59541753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-174249118.59541753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-726037.99414757302</v>
      </c>
      <c r="L1810" s="444">
        <f t="shared" ca="1" si="137"/>
        <v>-174975156.5895651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-174975156.5895651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-729063.15245652129</v>
      </c>
      <c r="L1811" s="444">
        <f t="shared" ca="1" si="137"/>
        <v>-175704219.74202162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-175704219.74202162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-732100.9155917567</v>
      </c>
      <c r="L1812" s="444">
        <f t="shared" ca="1" si="137"/>
        <v>-176436320.65761337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-176436320.65761337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-735151.33607338904</v>
      </c>
      <c r="L1813" s="444">
        <f t="shared" ca="1" si="137"/>
        <v>-177171471.99368677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-177171471.99368677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-738214.46664036147</v>
      </c>
      <c r="L1814" s="444">
        <f t="shared" ca="1" si="137"/>
        <v>-177909686.46032712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-177909686.46032712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-741290.36025136302</v>
      </c>
      <c r="L1815" s="444">
        <f t="shared" ca="1" si="137"/>
        <v>-178650976.82057849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-178650976.82057849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-744379.07008574368</v>
      </c>
      <c r="L1816" s="444">
        <f t="shared" ca="1" si="137"/>
        <v>-179395355.89066422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-179395355.89066422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-747480.64954443427</v>
      </c>
      <c r="L1817" s="444">
        <f t="shared" ca="1" si="137"/>
        <v>-180142836.54020867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-180142836.54020867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-750595.15225086943</v>
      </c>
      <c r="L1818" s="444">
        <f t="shared" ca="1" si="137"/>
        <v>-180893431.69245952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-180893431.69245952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-753722.6320519147</v>
      </c>
      <c r="L1819" s="444">
        <f t="shared" ca="1" si="137"/>
        <v>-181647154.32451144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-181647154.32451144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-756863.14301879762</v>
      </c>
      <c r="L1820" s="444">
        <f t="shared" ca="1" si="137"/>
        <v>-182404017.46753025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-182404017.46753025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-760016.7394480427</v>
      </c>
      <c r="L1821" s="444">
        <f t="shared" ca="1" si="137"/>
        <v>-183164034.20697829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-183164034.20697829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-763183.47586240957</v>
      </c>
      <c r="L1822" s="444">
        <f t="shared" ca="1" si="137"/>
        <v>-183927217.6828407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-183927217.6828407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-766363.4070118363</v>
      </c>
      <c r="L1823" s="444">
        <f t="shared" ca="1" si="137"/>
        <v>-184693581.08985254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-184693581.08985254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-769556.58787438553</v>
      </c>
      <c r="L1824" s="444">
        <f t="shared" ca="1" si="137"/>
        <v>-185463137.67772692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-185463137.67772692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-772763.07365719555</v>
      </c>
      <c r="L1825" s="444">
        <f t="shared" ca="1" si="137"/>
        <v>-186235900.75138411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-186235900.75138411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-775982.91979743377</v>
      </c>
      <c r="L1826" s="444">
        <f t="shared" ca="1" si="137"/>
        <v>-187011883.67118153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-187011883.67118153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-779216.18196325633</v>
      </c>
      <c r="L1827" s="444">
        <f t="shared" ca="1" si="137"/>
        <v>-187791099.85314479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-187791099.85314479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-782462.91605477</v>
      </c>
      <c r="L1828" s="444">
        <f t="shared" ca="1" si="137"/>
        <v>-188573562.76919955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-188573562.76919955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-785723.17820499814</v>
      </c>
      <c r="L1829" s="444">
        <f t="shared" ca="1" si="137"/>
        <v>-189359285.94740453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-189359285.94740453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-788997.02478085225</v>
      </c>
      <c r="L1830" s="444">
        <f t="shared" ca="1" si="137"/>
        <v>-190148282.97218537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-190148282.97218537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-792284.51238410571</v>
      </c>
      <c r="L1831" s="444">
        <f t="shared" ca="1" si="137"/>
        <v>-190940567.48456949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-190940567.48456949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-795585.69785237289</v>
      </c>
      <c r="L1832" s="444">
        <f t="shared" ca="1" si="137"/>
        <v>-191736153.18242186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-191736153.18242186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-798900.63826009107</v>
      </c>
      <c r="L1833" s="444">
        <f t="shared" ca="1" si="137"/>
        <v>-192535053.82068196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-192535053.82068196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-802229.39091950818</v>
      </c>
      <c r="L1834" s="444">
        <f t="shared" ca="1" si="137"/>
        <v>-193337283.21160147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-193337283.21160147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-805572.01338167279</v>
      </c>
      <c r="L1835" s="444">
        <f t="shared" ca="1" si="137"/>
        <v>-194142855.22498313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-194142855.22498313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-808928.56343742972</v>
      </c>
      <c r="L1836" s="444">
        <f t="shared" ca="1" si="137"/>
        <v>-194951783.78842056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-194951783.78842056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-812299.09911841899</v>
      </c>
      <c r="L1837" s="444">
        <f t="shared" ca="1" si="137"/>
        <v>-195764082.88753897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-195764082.88753897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-815683.67869807908</v>
      </c>
      <c r="L1838" s="444">
        <f t="shared" ca="1" si="137"/>
        <v>-196579766.56623706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-196579766.56623706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-819082.36069265439</v>
      </c>
      <c r="L1839" s="444">
        <f t="shared" ca="1" si="137"/>
        <v>-197398848.92692971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-197398848.92692971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-822495.20386220713</v>
      </c>
      <c r="L1840" s="444">
        <f t="shared" ca="1" si="137"/>
        <v>-198221344.13079193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-198221344.13079193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-825922.26721163304</v>
      </c>
      <c r="L1841" s="444">
        <f t="shared" ca="1" si="137"/>
        <v>-199047266.39800358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-199047266.39800358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-829363.60999168153</v>
      </c>
      <c r="L1842" s="444">
        <f t="shared" ca="1" si="137"/>
        <v>-199876630.00799525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-199876630.00799525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-832819.29169998015</v>
      </c>
      <c r="L1843" s="444">
        <f t="shared" ca="1" si="137"/>
        <v>-200709449.29969522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-200709449.29969522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-836289.37208206346</v>
      </c>
      <c r="L1844" s="444">
        <f t="shared" ca="1" si="137"/>
        <v>-201545738.67177728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-201545738.67177728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-839773.91113240528</v>
      </c>
      <c r="L1845" s="444">
        <f t="shared" ca="1" si="137"/>
        <v>-202385512.58290967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-202385512.58290967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-843272.969095457</v>
      </c>
      <c r="L1846" s="444">
        <f t="shared" ca="1" si="137"/>
        <v>-203228785.55200514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-203228785.55200514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-846786.6064666881</v>
      </c>
      <c r="L1847" s="444">
        <f t="shared" ca="1" si="137"/>
        <v>-204075572.15847182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-204075572.15847182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-850314.88399363263</v>
      </c>
      <c r="L1848" s="444">
        <f t="shared" ca="1" si="137"/>
        <v>-204925887.04246545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-204925887.04246545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-853857.86267693934</v>
      </c>
      <c r="L1849" s="444">
        <f t="shared" ca="1" si="137"/>
        <v>-205779744.9051424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-205779744.9051424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-857415.6037714266</v>
      </c>
      <c r="L1850" s="444">
        <f t="shared" ca="1" si="137"/>
        <v>-206637160.50891382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-206637160.50891382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-860988.16878714086</v>
      </c>
      <c r="L1851" s="444">
        <f t="shared" ca="1" si="137"/>
        <v>-207498148.67770097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-207498148.67770097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-864575.61949042068</v>
      </c>
      <c r="L1852" s="444">
        <f t="shared" ca="1" si="137"/>
        <v>-208362724.29719138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-208362724.29719138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-868178.01790496404</v>
      </c>
      <c r="L1853" s="444">
        <f t="shared" ca="1" si="137"/>
        <v>-209230902.31509635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-209230902.31509635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-871795.42631290143</v>
      </c>
      <c r="L1854" s="444">
        <f t="shared" ca="1" si="137"/>
        <v>-210102697.74140924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-210102697.74140924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-875427.9072558718</v>
      </c>
      <c r="L1855" s="444">
        <f t="shared" ca="1" si="137"/>
        <v>-210978125.6486651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-210978125.6486651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-879075.52353610459</v>
      </c>
      <c r="L1856" s="444">
        <f t="shared" ca="1" si="137"/>
        <v>-211857201.17220122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-211857201.17220122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-882738.33821750502</v>
      </c>
      <c r="L1857" s="444">
        <f t="shared" ca="1" si="137"/>
        <v>-212739939.51041871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-212739939.51041871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-886416.41462674446</v>
      </c>
      <c r="L1858" s="444">
        <f t="shared" ca="1" si="137"/>
        <v>-213626355.92504546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-213626355.92504546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-890109.81635435612</v>
      </c>
      <c r="L1859" s="444">
        <f t="shared" ca="1" si="137"/>
        <v>-214516465.74139982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-214516465.74139982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-893818.60725583241</v>
      </c>
      <c r="L1860" s="444">
        <f t="shared" ca="1" si="137"/>
        <v>-215410284.34865567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-215410284.34865567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-897542.85145273211</v>
      </c>
      <c r="L1861" s="444">
        <f t="shared" ca="1" si="137"/>
        <v>-216307827.20010841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-216307827.20010841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-901282.61333378498</v>
      </c>
      <c r="L1862" s="444">
        <f t="shared" ca="1" si="137"/>
        <v>-217209109.8134422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-217209109.8134422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-905037.95755600918</v>
      </c>
      <c r="L1863" s="444">
        <f t="shared" ca="1" si="137"/>
        <v>-218114147.77099821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-218114147.77099821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-908808.94904582587</v>
      </c>
      <c r="L1864" s="444">
        <f t="shared" ca="1" si="137"/>
        <v>-219022956.72004405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-219022956.72004405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-912595.65300018352</v>
      </c>
      <c r="L1865" s="444">
        <f t="shared" ca="1" si="137"/>
        <v>-219935552.37304422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-219935552.37304422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-916398.13488768425</v>
      </c>
      <c r="L1866" s="444">
        <f t="shared" ca="1" si="137"/>
        <v>-220851950.50793192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-220851950.50793192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-920216.46044971619</v>
      </c>
      <c r="L1867" s="444">
        <f t="shared" ca="1" si="137"/>
        <v>-221772166.96838164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-221772166.96838164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-924050.69570159016</v>
      </c>
      <c r="L1868" s="444">
        <f t="shared" ca="1" si="137"/>
        <v>-222696217.66408324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-222696217.66408324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-927900.90693368018</v>
      </c>
      <c r="L1869" s="444">
        <f t="shared" ca="1" si="137"/>
        <v>-223624118.57101691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-223624118.57101691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-931767.16071257042</v>
      </c>
      <c r="L1870" s="444">
        <f t="shared" ca="1" si="137"/>
        <v>-224555885.73172948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-224555885.73172948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-935649.52388220618</v>
      </c>
      <c r="L1871" s="444">
        <f t="shared" ca="1" si="137"/>
        <v>-225491535.25561169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-225491535.25561169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-939548.06356504874</v>
      </c>
      <c r="L1872" s="444">
        <f t="shared" ca="1" si="137"/>
        <v>-226431083.31917673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-226431083.31917673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-943462.84716323623</v>
      </c>
      <c r="L1873" s="444">
        <f t="shared" ca="1" si="137"/>
        <v>-227374546.16633996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-227374546.16633996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-947393.94235974993</v>
      </c>
      <c r="L1874" s="444">
        <f t="shared" ca="1" si="137"/>
        <v>-228321940.10869971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-228321940.10869971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-951341.41711958195</v>
      </c>
      <c r="L1875" s="444">
        <f t="shared" ca="1" si="137"/>
        <v>-229273281.5258193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-229273281.5258193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-955305.3396909138</v>
      </c>
      <c r="L1876" s="444">
        <f t="shared" ca="1" si="137"/>
        <v>-230228586.86551023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-230228586.86551023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-959285.77860629256</v>
      </c>
      <c r="L1877" s="444">
        <f t="shared" ca="1" si="137"/>
        <v>-231187872.64411652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-231187872.64411652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-963282.80268381885</v>
      </c>
      <c r="L1878" s="444">
        <f t="shared" ca="1" si="137"/>
        <v>-232151155.44680035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-232151155.44680035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-967296.48102833482</v>
      </c>
      <c r="L1879" s="444">
        <f t="shared" ca="1" si="137"/>
        <v>-233118451.9278287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-233118451.9278287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-971326.8830326196</v>
      </c>
      <c r="L1880" s="444">
        <f t="shared" ca="1" si="137"/>
        <v>-234089778.81086132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-234089778.81086132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-975374.07837858878</v>
      </c>
      <c r="L1881" s="444">
        <f t="shared" ca="1" si="137"/>
        <v>-235065152.88923991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-235065152.88923991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-979438.1370384997</v>
      </c>
      <c r="L1882" s="444">
        <f t="shared" ca="1" si="137"/>
        <v>-236044591.02627841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-236044591.02627841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-983519.12927616003</v>
      </c>
      <c r="L1883" s="444">
        <f t="shared" ca="1" si="137"/>
        <v>-237028110.15555456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-237028110.15555456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-987617.12564814405</v>
      </c>
      <c r="L1884" s="444">
        <f t="shared" ca="1" si="137"/>
        <v>-238015727.2812027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-238015727.2812027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-991732.19700501114</v>
      </c>
      <c r="L1885" s="444">
        <f t="shared" ca="1" si="137"/>
        <v>-239007459.47820771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-239007459.47820771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-995864.41449253203</v>
      </c>
      <c r="L1886" s="444">
        <f t="shared" ca="1" si="137"/>
        <v>-240003323.89270023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-240003323.89270023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-1000013.8495529176</v>
      </c>
      <c r="L1887" s="444">
        <f t="shared" ca="1" si="137"/>
        <v>-241003337.74225315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-241003337.74225315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-1004180.5739260549</v>
      </c>
      <c r="L1888" s="444">
        <f t="shared" ca="1" si="137"/>
        <v>-242007518.31617922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-242007518.31617922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-1008364.6596507467</v>
      </c>
      <c r="L1889" s="444">
        <f t="shared" ca="1" si="137"/>
        <v>-243015882.97582996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-243015882.97582996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-1012566.1790659581</v>
      </c>
      <c r="L1890" s="444">
        <f t="shared" ca="1" si="137"/>
        <v>-244028449.15489593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-244028449.15489593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-1016785.2048120665</v>
      </c>
      <c r="L1891" s="444">
        <f t="shared" ca="1" si="137"/>
        <v>-245045234.35970801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-245045234.35970801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-1021021.8098321167</v>
      </c>
      <c r="L1892" s="444">
        <f t="shared" ca="1" si="137"/>
        <v>-246066256.16954014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-246066256.16954014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-1025276.0673730838</v>
      </c>
      <c r="L1893" s="444">
        <f t="shared" ca="1" si="137"/>
        <v>-247091532.23691323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-247091532.23691323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-1029548.0509871384</v>
      </c>
      <c r="L1894" s="444">
        <f t="shared" ca="1" si="137"/>
        <v>-248121080.28790036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-248121080.28790036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-1033837.8345329183</v>
      </c>
      <c r="L1895" s="444">
        <f t="shared" ca="1" si="137"/>
        <v>-249154918.12243327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-249154918.12243327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-1038145.4921768053</v>
      </c>
      <c r="L1896" s="444">
        <f t="shared" ca="1" si="137"/>
        <v>-250193063.61461008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-250193063.61461008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-1042471.0983942085</v>
      </c>
      <c r="L1897" s="444">
        <f t="shared" ca="1" si="137"/>
        <v>-251235534.71300429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-251235534.71300429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-1046814.7279708511</v>
      </c>
      <c r="L1898" s="444">
        <f t="shared" ca="1" si="137"/>
        <v>-252282349.44097513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-252282349.44097513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-1051176.4560040631</v>
      </c>
      <c r="L1899" s="444">
        <f t="shared" ca="1" si="137"/>
        <v>-253333525.89697918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-253333525.89697918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-1055556.3579040798</v>
      </c>
      <c r="L1900" s="444">
        <f t="shared" ca="1" si="137"/>
        <v>-254389082.25488326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-254389082.25488326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-1059954.509395347</v>
      </c>
      <c r="L1901" s="444">
        <f t="shared" ca="1" si="137"/>
        <v>-255449036.76427862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-255449036.76427862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-1064370.9865178277</v>
      </c>
      <c r="L1902" s="444">
        <f t="shared" ca="1" si="137"/>
        <v>-256513407.75079644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-256513407.75079644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-1068805.8656283184</v>
      </c>
      <c r="L1903" s="444">
        <f t="shared" ca="1" si="137"/>
        <v>-257582213.61642477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-257582213.61642477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-1073259.2234017698</v>
      </c>
      <c r="L1904" s="444">
        <f t="shared" ca="1" si="137"/>
        <v>-258655472.83982652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-258655472.83982652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-1077731.1368326105</v>
      </c>
      <c r="L1905" s="444">
        <f t="shared" ca="1" si="137"/>
        <v>-259733203.97665915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-259733203.97665915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-1082221.6832360798</v>
      </c>
      <c r="L1906" s="444">
        <f t="shared" ca="1" si="137"/>
        <v>-260815425.65989524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-260815425.65989524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-1086730.9402495634</v>
      </c>
      <c r="L1907" s="444">
        <f t="shared" ca="1" si="137"/>
        <v>-261902156.6001448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-261902156.6001448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-1091258.9858339366</v>
      </c>
      <c r="L1908" s="444">
        <f t="shared" ca="1" si="137"/>
        <v>-262993415.58597875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-262993415.58597875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-1095805.8982749113</v>
      </c>
      <c r="L1909" s="444">
        <f t="shared" ca="1" si="137"/>
        <v>-264089221.48425364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-264089221.48425364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-1100371.7561843903</v>
      </c>
      <c r="L1910" s="444">
        <f t="shared" ca="1" si="137"/>
        <v>-265189593.24043804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-265189593.24043804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-1104956.6385018253</v>
      </c>
      <c r="L1911" s="444">
        <f t="shared" ca="1" si="137"/>
        <v>-266294549.87893987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-266294549.87893987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-1109560.6244955829</v>
      </c>
      <c r="L1912" s="444">
        <f t="shared" ca="1" si="137"/>
        <v>-267404110.50343546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-267404110.50343546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-1114183.7937643144</v>
      </c>
      <c r="L1913" s="444">
        <f t="shared" ca="1" si="137"/>
        <v>-268518294.29719979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-268518294.29719979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-1118826.2262383325</v>
      </c>
      <c r="L1914" s="444">
        <f t="shared" ca="1" si="137"/>
        <v>-269637120.5234381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-269637120.5234381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-1123488.0021809922</v>
      </c>
      <c r="L1915" s="444">
        <f t="shared" ca="1" si="137"/>
        <v>-270760608.52561909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-270760608.52561909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-1128169.2021900795</v>
      </c>
      <c r="L1916" s="444">
        <f t="shared" ca="1" si="137"/>
        <v>-271888777.72780919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-271888777.72780919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-1132869.9071992049</v>
      </c>
      <c r="L1917" s="444">
        <f t="shared" ca="1" si="137"/>
        <v>-273021647.63500839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-273021647.63500839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-1137590.1984792016</v>
      </c>
      <c r="L1918" s="444">
        <f t="shared" ca="1" si="137"/>
        <v>-274159237.83348757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-274159237.83348757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-1142330.1576395314</v>
      </c>
      <c r="L1919" s="444">
        <f t="shared" ca="1" si="137"/>
        <v>-275301567.99112707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-275301567.99112707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-1147089.8666296962</v>
      </c>
      <c r="L1920" s="444">
        <f t="shared" ca="1" si="137"/>
        <v>-276448657.85775679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-276448657.85775679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-1151869.4077406533</v>
      </c>
      <c r="L1921" s="444">
        <f t="shared" ca="1" si="137"/>
        <v>-277600527.26549745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-277600527.26549745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-1156668.8636062394</v>
      </c>
      <c r="L1922" s="444">
        <f t="shared" ca="1" si="137"/>
        <v>-278757196.12910366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-278757196.12910366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-1161488.3172045986</v>
      </c>
      <c r="L1923" s="444">
        <f t="shared" ca="1" si="137"/>
        <v>-279918684.44630826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-279918684.44630826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-1166327.8518596177</v>
      </c>
      <c r="L1924" s="444">
        <f t="shared" ca="1" si="137"/>
        <v>-281085012.29816788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-281085012.29816788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-1171187.5512423662</v>
      </c>
      <c r="L1925" s="444">
        <f t="shared" ca="1" si="137"/>
        <v>-282256199.84941024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-282256199.84941024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-1176067.4993725426</v>
      </c>
      <c r="L1926" s="444">
        <f t="shared" ca="1" si="137"/>
        <v>-283432267.34878278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-283432267.34878278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-1180967.7806199281</v>
      </c>
      <c r="L1927" s="444">
        <f t="shared" ca="1" si="137"/>
        <v>-284613235.1294027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-284613235.1294027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-1185888.4797058445</v>
      </c>
      <c r="L1928" s="444">
        <f t="shared" ca="1" si="137"/>
        <v>-285799123.60910857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-285799123.60910857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-1190829.681704619</v>
      </c>
      <c r="L1929" s="444">
        <f t="shared" ca="1" si="137"/>
        <v>-286989953.29081321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-286989953.29081321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-1195791.4720450551</v>
      </c>
      <c r="L1930" s="444">
        <f t="shared" ca="1" si="137"/>
        <v>-288185744.76285827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-288185744.76285827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-1200773.9365119094</v>
      </c>
      <c r="L1931" s="444">
        <f t="shared" ca="1" si="137"/>
        <v>-289386518.69937021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-289386518.69937021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-1205777.1612473759</v>
      </c>
      <c r="L1932" s="444">
        <f t="shared" ca="1" si="137"/>
        <v>-290592295.86061758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-290592295.86061758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-1210801.2327525732</v>
      </c>
      <c r="L1933" s="444">
        <f t="shared" ca="1" si="137"/>
        <v>-291803097.09337014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-291803097.09337014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-1215846.2378890421</v>
      </c>
      <c r="L1934" s="444">
        <f t="shared" ca="1" si="137"/>
        <v>-293018943.33125919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-293018943.33125919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-1220912.2638802466</v>
      </c>
      <c r="L1935" s="444">
        <f t="shared" ca="1" si="137"/>
        <v>-294239855.59513944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-294239855.59513944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-1225999.3983130809</v>
      </c>
      <c r="L1936" s="444">
        <f t="shared" ca="1" si="137"/>
        <v>-295465854.99345255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-295465854.99345255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-1231107.7291393855</v>
      </c>
      <c r="L1937" s="444">
        <f t="shared" ca="1" si="137"/>
        <v>-296696962.72259194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-296696962.72259194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-1236237.3446774664</v>
      </c>
      <c r="L1938" s="444">
        <f t="shared" ca="1" si="137"/>
        <v>-297933200.06726938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-297933200.06726938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-1241388.3336136225</v>
      </c>
      <c r="L1939" s="444">
        <f t="shared" ca="1" si="137"/>
        <v>-299174588.40088302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-299174588.40088302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-1246560.7850036793</v>
      </c>
      <c r="L1940" s="444">
        <f t="shared" ca="1" si="137"/>
        <v>-300421149.18588668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-300421149.18588668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-1251754.7882745278</v>
      </c>
      <c r="L1941" s="444">
        <f t="shared" ca="1" si="137"/>
        <v>-301672903.97416121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-301672903.97416121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-1256970.4332256718</v>
      </c>
      <c r="L1942" s="444">
        <f t="shared" ca="1" si="137"/>
        <v>-302929874.4073869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-302929874.4073869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-1262207.8100307786</v>
      </c>
      <c r="L1943" s="444">
        <f t="shared" ca="1" si="137"/>
        <v>-304192082.21741766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-304192082.21741766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-1267467.0092392403</v>
      </c>
      <c r="L1944" s="444">
        <f t="shared" ca="1" si="137"/>
        <v>-305459549.22665691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-305459549.22665691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-1272748.121777737</v>
      </c>
      <c r="L1945" s="444">
        <f t="shared" ca="1" si="137"/>
        <v>-306732297.34843463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-306732297.34843463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-1278051.2389518109</v>
      </c>
      <c r="L1946" s="444">
        <f t="shared" ca="1" si="137"/>
        <v>-308010348.58738643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-308010348.58738643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-1283376.4524474435</v>
      </c>
      <c r="L1947" s="444">
        <f t="shared" ca="1" si="137"/>
        <v>-309293725.03983384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-309293725.03983384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-1288723.854332641</v>
      </c>
      <c r="L1948" s="444">
        <f t="shared" ca="1" si="137"/>
        <v>-310582448.89416647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-310582448.89416647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-1294093.537059027</v>
      </c>
      <c r="L1949" s="444">
        <f t="shared" ca="1" si="137"/>
        <v>-311876542.43122548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-311876542.43122548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-1299485.5934634395</v>
      </c>
      <c r="L1950" s="444">
        <f t="shared" ca="1" si="137"/>
        <v>-313176028.0246889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-313176028.0246889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-1304900.1167695371</v>
      </c>
      <c r="L1951" s="444">
        <f t="shared" ca="1" si="137"/>
        <v>-314480928.14145845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-314480928.14145845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-1310337.2005894103</v>
      </c>
      <c r="L1952" s="444">
        <f t="shared" ca="1" si="137"/>
        <v>-315791265.34204787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-315791265.34204787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-1315796.9389251994</v>
      </c>
      <c r="L1953" s="444">
        <f t="shared" ca="1" si="137"/>
        <v>-317107062.28097308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-317107062.28097308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-1321279.4261707212</v>
      </c>
      <c r="L1954" s="444">
        <f t="shared" ca="1" si="137"/>
        <v>-318428341.70714378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-318428341.70714378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-1326784.7571130991</v>
      </c>
      <c r="L1955" s="444">
        <f t="shared" ca="1" si="137"/>
        <v>-319755126.46425688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-319755126.46425688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-1332313.0269344037</v>
      </c>
      <c r="L1956" s="444">
        <f t="shared" ca="1" si="137"/>
        <v>-321087439.49119127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-321087439.49119127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-1337864.3312132969</v>
      </c>
      <c r="L1957" s="444">
        <f t="shared" ca="1" si="137"/>
        <v>-322425303.82240456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-322425303.82240456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-1343438.7659266856</v>
      </c>
      <c r="L1958" s="444">
        <f t="shared" ca="1" si="137"/>
        <v>-323768742.58833122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-323768742.58833122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-1349036.4274513801</v>
      </c>
      <c r="L1959" s="444">
        <f t="shared" ca="1" si="137"/>
        <v>-325117779.01578259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-325117779.01578259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-1354657.4125657608</v>
      </c>
      <c r="L1960" s="444">
        <f t="shared" ca="1" si="137"/>
        <v>-326472436.42834836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-326472436.42834836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-1360301.8184514516</v>
      </c>
      <c r="L1961" s="444">
        <f t="shared" ca="1" si="137"/>
        <v>-327832738.24679983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-327832738.24679983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-1365969.7426949993</v>
      </c>
      <c r="L1962" s="444">
        <f t="shared" ca="1" si="137"/>
        <v>-329198707.9894948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-329198707.9894948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-1371661.2832895617</v>
      </c>
      <c r="L1963" s="444">
        <f t="shared" ca="1" si="137"/>
        <v>-330570369.27278435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-330570369.27278435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-1377376.5386366015</v>
      </c>
      <c r="L1964" s="444">
        <f t="shared" ca="1" si="137"/>
        <v>-331947745.81142098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-331947745.81142098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-1383115.6075475875</v>
      </c>
      <c r="L1965" s="444">
        <f t="shared" ca="1" si="137"/>
        <v>-333330861.41896856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-333330861.41896856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-1388878.5892457024</v>
      </c>
      <c r="L1966" s="444">
        <f t="shared" ca="1" si="137"/>
        <v>-334719740.00821424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-334719740.00821424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-1394665.5833675594</v>
      </c>
      <c r="L1967" s="444">
        <f t="shared" ca="1" si="137"/>
        <v>-336114405.59158182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-336114405.59158182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-1400476.6899649242</v>
      </c>
      <c r="L1968" s="444">
        <f t="shared" ca="1" si="137"/>
        <v>-337514882.28154677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-337514882.28154677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-1406312.0095064449</v>
      </c>
      <c r="L1969" s="444">
        <f t="shared" ca="1" si="137"/>
        <v>-338921194.29105324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-338921194.29105324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-1412171.6428793885</v>
      </c>
      <c r="L1970" s="444">
        <f t="shared" ca="1" si="137"/>
        <v>-340333365.9339326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-340333365.9339326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-1418055.6913913859</v>
      </c>
      <c r="L1971" s="444">
        <f t="shared" ca="1" si="137"/>
        <v>-341751421.62532401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-341751421.62532401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-1423964.2567721833</v>
      </c>
      <c r="L1972" s="444">
        <f t="shared" ca="1" si="137"/>
        <v>-343175385.88209617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-343175385.88209617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-1429897.4411754007</v>
      </c>
      <c r="L1973" s="444">
        <f t="shared" ca="1" si="137"/>
        <v>-344605283.32327157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-344605283.32327157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-1435855.3471802983</v>
      </c>
      <c r="L1974" s="444">
        <f t="shared" ca="1" si="137"/>
        <v>-346041138.67045188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-346041138.67045188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-1441838.0777935495</v>
      </c>
      <c r="L1975" s="444">
        <f t="shared" ca="1" si="137"/>
        <v>-347482976.74824542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-347482976.74824542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-1447845.7364510226</v>
      </c>
      <c r="L1976" s="444">
        <f t="shared" ca="1" si="137"/>
        <v>-348930822.48469645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-348930822.48469645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-1453878.4270195686</v>
      </c>
      <c r="L1977" s="444">
        <f t="shared" ca="1" si="137"/>
        <v>-350384700.91171604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-350384700.91171604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-1459936.2537988168</v>
      </c>
      <c r="L1978" s="444">
        <f t="shared" ca="1" si="137"/>
        <v>-351844637.16551489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-351844637.16551489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-1466019.3215229786</v>
      </c>
      <c r="L1979" s="444">
        <f t="shared" ca="1" si="137"/>
        <v>-353310656.48703784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-353310656.48703784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-1472127.7353626576</v>
      </c>
      <c r="L1980" s="444">
        <f t="shared" ca="1" si="137"/>
        <v>-354782784.22240049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-354782784.22240049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-1478261.6009266686</v>
      </c>
      <c r="L1981" s="444">
        <f t="shared" ca="1" si="137"/>
        <v>-356261045.82332718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-356261045.82332718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-1484421.0242638632</v>
      </c>
      <c r="L1982" s="444">
        <f t="shared" ca="1" si="137"/>
        <v>-357745466.84759104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-357745466.84759104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-1490606.1118649626</v>
      </c>
      <c r="L1983" s="444">
        <f t="shared" ca="1" si="137"/>
        <v>-359236072.95945603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-359236072.95945603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-1496816.9706644001</v>
      </c>
      <c r="L1984" s="444">
        <f t="shared" ca="1" si="137"/>
        <v>-360732889.93012041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-360732889.93012041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-1503053.7080421683</v>
      </c>
      <c r="L1985" s="444">
        <f t="shared" ca="1" si="137"/>
        <v>-362235943.63816255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-362235943.63816255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-1509316.4318256774</v>
      </c>
      <c r="L1986" s="444">
        <f t="shared" ca="1" si="137"/>
        <v>-363745260.06998825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-363745260.06998825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-1515605.2502916176</v>
      </c>
      <c r="L1987" s="444">
        <f t="shared" ca="1" si="137"/>
        <v>-365260865.3202799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-365260865.3202799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-1521920.2721678328</v>
      </c>
      <c r="L1988" s="444">
        <f t="shared" ca="1" si="137"/>
        <v>-366782785.59244776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-366782785.59244776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-1528261.6066351989</v>
      </c>
      <c r="L1989" s="444">
        <f t="shared" ca="1" si="137"/>
        <v>-368311047.19908297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-368311047.19908297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-1534629.3633295123</v>
      </c>
      <c r="L1990" s="444">
        <f t="shared" ca="1" si="137"/>
        <v>-369845676.5624125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-369845676.5624125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-1541023.6523433854</v>
      </c>
      <c r="L1991" s="444">
        <f t="shared" ca="1" si="137"/>
        <v>-371386700.21475589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-371386700.21475589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-1547444.5842281496</v>
      </c>
      <c r="L1992" s="444">
        <f t="shared" ca="1" si="137"/>
        <v>-372934144.79898405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-372934144.79898405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-1553892.2699957669</v>
      </c>
      <c r="L1993" s="444">
        <f t="shared" ca="1" si="137"/>
        <v>-374488037.0689798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-374488037.0689798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-1560366.8211207492</v>
      </c>
      <c r="L1994" s="444">
        <f t="shared" ca="1" si="137"/>
        <v>-376048403.89010054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-376048403.89010054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-1566868.3495420855</v>
      </c>
      <c r="L1995" s="444">
        <f t="shared" ca="1" si="137"/>
        <v>-377615272.23964262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-377615272.23964262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-1573396.9676651775</v>
      </c>
      <c r="L1996" s="444">
        <f t="shared" ca="1" si="137"/>
        <v>-379188669.20730782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-379188669.20730782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-1579952.7883637825</v>
      </c>
      <c r="L1997" s="444">
        <f t="shared" ca="1" si="137"/>
        <v>-380768621.99567157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-380768621.99567157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-1586535.9249819648</v>
      </c>
      <c r="L1998" s="444">
        <f t="shared" ca="1" si="137"/>
        <v>-382355157.92065352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-382355157.92065352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-1593146.4913360563</v>
      </c>
      <c r="L1999" s="444">
        <f t="shared" ca="1" si="137"/>
        <v>-383948304.41198957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-383948304.41198957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-1599784.6017166232</v>
      </c>
      <c r="L2000" s="444">
        <f t="shared" ca="1" si="137"/>
        <v>-385548089.01370621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-385548089.01370621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-1606450.3708904425</v>
      </c>
      <c r="L2001" s="444">
        <f t="shared" ca="1" si="137"/>
        <v>-387154539.38459665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-387154539.38459665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-1613143.9141024861</v>
      </c>
      <c r="L2002" s="444">
        <f t="shared" ca="1" si="137"/>
        <v>-388767683.29869914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-388767683.29869914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-1619865.3470779131</v>
      </c>
      <c r="L2003" s="444">
        <f t="shared" ca="1" si="137"/>
        <v>-390387548.64577705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-390387548.64577705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-1626614.786024071</v>
      </c>
      <c r="L2004" s="444">
        <f t="shared" ca="1" si="137"/>
        <v>-392014163.43180114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-392014163.43180114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-1633392.3476325048</v>
      </c>
      <c r="L2005" s="444">
        <f t="shared" ca="1" si="137"/>
        <v>-393647555.77943367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-393647555.77943367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-1640198.1490809736</v>
      </c>
      <c r="L2006" s="444">
        <f t="shared" ca="1" si="137"/>
        <v>-395287753.92851466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-395287753.92851466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-1647032.3080354778</v>
      </c>
      <c r="L2007" s="444">
        <f t="shared" ca="1" si="137"/>
        <v>-396934786.23655015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-396934786.23655015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-1653894.9426522923</v>
      </c>
      <c r="L2008" s="444">
        <f t="shared" ca="1" si="137"/>
        <v>-398588681.17920244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-398588681.17920244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-1660786.1715800101</v>
      </c>
      <c r="L2009" s="444">
        <f t="shared" ca="1" si="137"/>
        <v>-400249467.35078245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-400249467.35078245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-1667706.1139615935</v>
      </c>
      <c r="L2010" s="444">
        <f t="shared" ca="1" si="137"/>
        <v>-401917173.46474403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-401917173.46474403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-1674654.8894364336</v>
      </c>
      <c r="L2011" s="444">
        <f t="shared" ca="1" si="137"/>
        <v>-403591828.35418046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-403591828.35418046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-1681632.6181424186</v>
      </c>
      <c r="L2012" s="444">
        <f t="shared" ca="1" si="137"/>
        <v>-405273460.97232288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-405273460.97232288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-1688639.4207180119</v>
      </c>
      <c r="L2013" s="444">
        <f t="shared" ca="1" si="137"/>
        <v>-406962100.3930409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-406962100.3930409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-1695675.418304337</v>
      </c>
      <c r="L2014" s="444">
        <f t="shared" ca="1" si="137"/>
        <v>-408657775.81134522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-408657775.81134522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-1702740.7325472718</v>
      </c>
      <c r="L2015" s="444">
        <f t="shared" ca="1" si="137"/>
        <v>-410360516.5438925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-410360516.5438925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-1709835.485599552</v>
      </c>
      <c r="L2016" s="444">
        <f t="shared" ca="1" si="137"/>
        <v>-412070352.02949208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-412070352.02949208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-1716959.8001228836</v>
      </c>
      <c r="L2017" s="444">
        <f t="shared" ca="1" si="137"/>
        <v>-413787311.82961494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-413787311.82961494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-1724113.7992900622</v>
      </c>
      <c r="L2018" s="444">
        <f t="shared" ca="1" si="137"/>
        <v>-415511425.628905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-415511425.628905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-1731297.6067871042</v>
      </c>
      <c r="L2019" s="444">
        <f t="shared" ca="1" si="137"/>
        <v>-417242723.23569208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-417242723.23569208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-1738511.3468153838</v>
      </c>
      <c r="L2020" s="444">
        <f t="shared" ca="1" si="137"/>
        <v>-418981234.58250749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-418981234.58250749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-1745755.1440937815</v>
      </c>
      <c r="L2021" s="444">
        <f t="shared" ca="1" si="137"/>
        <v>-420726989.72660124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-420726989.72660124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-1753029.1238608381</v>
      </c>
      <c r="L2022" s="444">
        <f t="shared" ca="1" si="137"/>
        <v>-422480018.85046208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-422480018.85046208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-1760333.4118769253</v>
      </c>
      <c r="L2023" s="444">
        <f t="shared" ca="1" si="137"/>
        <v>-424240352.262339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-424240352.262339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-1767668.1344264122</v>
      </c>
      <c r="L2024" s="444">
        <f t="shared" ca="1" si="137"/>
        <v>-426008020.39676541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-426008020.39676541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-1775033.4183198558</v>
      </c>
      <c r="L2025" s="444">
        <f t="shared" ca="1" si="137"/>
        <v>-427783053.81508529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-427783053.81508529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-1782429.3908961888</v>
      </c>
      <c r="L2026" s="444">
        <f t="shared" ca="1" si="137"/>
        <v>-429565483.20598149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-429565483.20598149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-1789856.1800249226</v>
      </c>
      <c r="L2027" s="444">
        <f t="shared" ca="1" si="137"/>
        <v>-431355339.38600641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-431355339.38600641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-1797313.9141083602</v>
      </c>
      <c r="L2028" s="444">
        <f t="shared" ca="1" si="137"/>
        <v>-433152653.30011475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-433152653.30011475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-1804802.7220838114</v>
      </c>
      <c r="L2029" s="444">
        <f t="shared" ca="1" si="137"/>
        <v>-434957456.02219856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-434957456.02219856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-1812322.7334258272</v>
      </c>
      <c r="L2030" s="444">
        <f t="shared" ca="1" si="137"/>
        <v>-436769778.75562441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-436769778.75562441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-1819874.0781484351</v>
      </c>
      <c r="L2031" s="444">
        <f t="shared" ca="1" si="137"/>
        <v>-438589652.83377284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-438589652.83377284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-1827456.8868073868</v>
      </c>
      <c r="L2032" s="444">
        <f t="shared" ca="1" si="137"/>
        <v>-440417109.72058022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-440417109.72058022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-1835071.2905024176</v>
      </c>
      <c r="L2033" s="444">
        <f t="shared" ca="1" si="137"/>
        <v>-442252181.01108265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-442252181.01108265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-1842717.4208795109</v>
      </c>
      <c r="L2034" s="444">
        <f t="shared" ca="1" si="137"/>
        <v>-444094898.43196213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-444094898.43196213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-1850395.4101331756</v>
      </c>
      <c r="L2035" s="444">
        <f t="shared" ca="1" si="137"/>
        <v>-445945293.84209532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-445945293.84209532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-1858105.3910087305</v>
      </c>
      <c r="L2036" s="444">
        <f t="shared" ca="1" si="137"/>
        <v>-447803399.23310405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-447803399.23310405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-1865847.4968046003</v>
      </c>
      <c r="L2037" s="444">
        <f t="shared" ca="1" si="137"/>
        <v>-449669246.72990865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-449669246.72990865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-1873621.8613746196</v>
      </c>
      <c r="L2038" s="444">
        <f t="shared" ca="1" si="137"/>
        <v>-451542868.59128326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-451542868.59128326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-1881428.6191303469</v>
      </c>
      <c r="L2039" s="444">
        <f t="shared" ca="1" si="137"/>
        <v>-453424297.21041363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-453424297.21041363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-1889267.9050433901</v>
      </c>
      <c r="L2040" s="444">
        <f t="shared" ca="1" si="137"/>
        <v>-455313565.115457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-455313565.115457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-1897139.8546477375</v>
      </c>
      <c r="L2041" s="444">
        <f t="shared" ca="1" si="137"/>
        <v>-457210704.97010475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-457210704.97010475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-1905044.604042103</v>
      </c>
      <c r="L2042" s="444">
        <f t="shared" ca="1" si="137"/>
        <v>-459115749.57414687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-459115749.57414687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-1912982.2898922784</v>
      </c>
      <c r="L2043" s="444">
        <f t="shared" ca="1" si="137"/>
        <v>-461028731.86403912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-461028731.86403912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-1920953.0494334963</v>
      </c>
      <c r="L2044" s="444">
        <f t="shared" ca="1" si="137"/>
        <v>-462949684.91347259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-462949684.91347259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-1928957.0204728022</v>
      </c>
      <c r="L2045" s="444">
        <f t="shared" ca="1" si="137"/>
        <v>-464878641.93394542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-464878641.93394542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-1936994.3413914389</v>
      </c>
      <c r="L2046" s="444">
        <f t="shared" ca="1" si="137"/>
        <v>-466815636.27533686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-466815636.27533686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-1945065.151147237</v>
      </c>
      <c r="L2047" s="444">
        <f t="shared" ca="1" si="137"/>
        <v>-468760701.42648411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-468760701.42648411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-1953169.5892770172</v>
      </c>
      <c r="L2048" s="444">
        <f t="shared" ref="L2048:L2302" ca="1" si="142">I2048-J2048+K2048</f>
        <v>-470713871.01576114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-470713871.01576114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-1961307.7958990047</v>
      </c>
      <c r="L2049" s="444">
        <f t="shared" ca="1" si="142"/>
        <v>-472675178.81166017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-472675178.81166017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-1969479.9117152507</v>
      </c>
      <c r="L2050" s="444">
        <f t="shared" ca="1" si="142"/>
        <v>-474644658.72337544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-474644658.72337544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-1977686.0780140643</v>
      </c>
      <c r="L2051" s="444">
        <f t="shared" ca="1" si="142"/>
        <v>-476622344.80138952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-476622344.80138952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-1985926.4366724561</v>
      </c>
      <c r="L2052" s="444">
        <f t="shared" ca="1" si="142"/>
        <v>-478608271.23806196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-478608271.23806196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-1994201.1301585915</v>
      </c>
      <c r="L2053" s="444">
        <f t="shared" ca="1" si="142"/>
        <v>-480602472.36822057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-480602472.36822057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-2002510.3015342525</v>
      </c>
      <c r="L2054" s="444">
        <f t="shared" ca="1" si="142"/>
        <v>-482604982.6697548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-482604982.6697548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-2010854.0944573113</v>
      </c>
      <c r="L2055" s="444">
        <f t="shared" ca="1" si="142"/>
        <v>-484615836.76421213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-484615836.76421213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-2019232.6531842172</v>
      </c>
      <c r="L2056" s="444">
        <f t="shared" ca="1" si="142"/>
        <v>-486635069.41739637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-486635069.41739637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-2027646.1225724849</v>
      </c>
      <c r="L2057" s="444">
        <f t="shared" ca="1" si="142"/>
        <v>-488662715.53996885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-488662715.53996885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-2036094.6480832037</v>
      </c>
      <c r="L2058" s="444">
        <f t="shared" ca="1" si="142"/>
        <v>-490698810.18805206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-490698810.18805206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-2044578.3757835503</v>
      </c>
      <c r="L2059" s="444">
        <f t="shared" ca="1" si="142"/>
        <v>-492743388.56383562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-492743388.56383562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-2053097.4523493152</v>
      </c>
      <c r="L2060" s="444">
        <f t="shared" ca="1" si="142"/>
        <v>-494796486.01618493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-494796486.01618493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-2061652.0250674372</v>
      </c>
      <c r="L2061" s="444">
        <f t="shared" ca="1" si="142"/>
        <v>-496858138.04125237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-496858138.04125237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-2070242.2418385516</v>
      </c>
      <c r="L2062" s="444">
        <f t="shared" ca="1" si="142"/>
        <v>-498928380.28309095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-498928380.28309095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-2078868.2511795457</v>
      </c>
      <c r="L2063" s="444">
        <f t="shared" ca="1" si="142"/>
        <v>-501007248.53427047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-501007248.53427047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-2087530.2022261266</v>
      </c>
      <c r="L2064" s="444">
        <f t="shared" ca="1" si="142"/>
        <v>-503094778.73649657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-503094778.73649657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-2096228.2447354021</v>
      </c>
      <c r="L2065" s="444">
        <f t="shared" ca="1" si="142"/>
        <v>-505191006.98123199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-505191006.98123199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-2104962.5290884664</v>
      </c>
      <c r="L2066" s="444">
        <f t="shared" ca="1" si="142"/>
        <v>-507295969.51032043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-507295969.51032043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-2113733.2062930013</v>
      </c>
      <c r="L2067" s="444">
        <f t="shared" ca="1" si="142"/>
        <v>-509409702.71661341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-509409702.71661341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-2122540.4279858894</v>
      </c>
      <c r="L2068" s="444">
        <f t="shared" ca="1" si="142"/>
        <v>-511532243.14459932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-511532243.14459932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-2131384.3464358305</v>
      </c>
      <c r="L2069" s="444">
        <f t="shared" ca="1" si="142"/>
        <v>-513663627.49103516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-513663627.49103516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-2140265.11454598</v>
      </c>
      <c r="L2070" s="444">
        <f t="shared" ca="1" si="142"/>
        <v>-515803892.60558116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-515803892.60558116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-2149182.8858565884</v>
      </c>
      <c r="L2071" s="444">
        <f t="shared" ca="1" si="142"/>
        <v>-517953075.49143773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-517953075.49143773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-2158137.814547657</v>
      </c>
      <c r="L2072" s="444">
        <f t="shared" ca="1" si="142"/>
        <v>-520111213.30598539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-520111213.30598539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-2167130.0554416059</v>
      </c>
      <c r="L2073" s="444">
        <f t="shared" ca="1" si="142"/>
        <v>-522278343.36142701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-522278343.36142701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-2176159.7640059455</v>
      </c>
      <c r="L2074" s="444">
        <f t="shared" ca="1" si="142"/>
        <v>-524454503.12543297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-524454503.12543297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-2185227.0963559709</v>
      </c>
      <c r="L2075" s="444">
        <f t="shared" ca="1" si="142"/>
        <v>-526639730.22178894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-526639730.22178894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-2194332.2092574537</v>
      </c>
      <c r="L2076" s="444">
        <f t="shared" ca="1" si="142"/>
        <v>-528834062.43104637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-528834062.43104637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-2203475.26012936</v>
      </c>
      <c r="L2077" s="444">
        <f t="shared" ca="1" si="142"/>
        <v>-531037537.6911757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-531037537.6911757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-2212656.4070465653</v>
      </c>
      <c r="L2078" s="444">
        <f t="shared" ca="1" si="142"/>
        <v>-533250194.09822226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-533250194.09822226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-2221875.8087425926</v>
      </c>
      <c r="L2079" s="444">
        <f t="shared" ca="1" si="142"/>
        <v>-535472069.90696484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-535472069.90696484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-2231133.6246123537</v>
      </c>
      <c r="L2080" s="444">
        <f t="shared" ca="1" si="142"/>
        <v>-537703203.53157723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-537703203.53157723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-2240430.0147149051</v>
      </c>
      <c r="L2081" s="444">
        <f t="shared" ca="1" si="142"/>
        <v>-539943633.54629219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-539943633.54629219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-2249765.1397762173</v>
      </c>
      <c r="L2082" s="444">
        <f t="shared" ca="1" si="142"/>
        <v>-542193398.68606842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-542193398.68606842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-2259139.1611919515</v>
      </c>
      <c r="L2083" s="444">
        <f t="shared" ca="1" si="142"/>
        <v>-544452537.84726036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-544452537.84726036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-2268552.2410302516</v>
      </c>
      <c r="L2084" s="444">
        <f t="shared" ca="1" si="142"/>
        <v>-546721090.08829057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-546721090.08829057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-2278004.5420345441</v>
      </c>
      <c r="L2085" s="444">
        <f t="shared" ca="1" si="142"/>
        <v>-548999094.63032508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-548999094.63032508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-2287496.2276263544</v>
      </c>
      <c r="L2086" s="444">
        <f t="shared" ca="1" si="142"/>
        <v>-551286590.8579514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-551286590.8579514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-2297027.4619081309</v>
      </c>
      <c r="L2087" s="444">
        <f t="shared" ca="1" si="142"/>
        <v>-553583618.3198595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-553583618.3198595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-2306598.4096660814</v>
      </c>
      <c r="L2088" s="444">
        <f t="shared" ca="1" si="142"/>
        <v>-555890216.72952557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-555890216.72952557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-2316209.2363730231</v>
      </c>
      <c r="L2089" s="444">
        <f t="shared" ca="1" si="142"/>
        <v>-558206425.96589863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-558206425.96589863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-2325860.1081912443</v>
      </c>
      <c r="L2090" s="444">
        <f t="shared" ca="1" si="142"/>
        <v>-560532286.07408988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-560532286.07408988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-2335551.1919753747</v>
      </c>
      <c r="L2091" s="444">
        <f t="shared" ca="1" si="142"/>
        <v>-562867837.26606524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-562867837.26606524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-2345282.6552752717</v>
      </c>
      <c r="L2092" s="444">
        <f t="shared" ca="1" si="142"/>
        <v>-565213119.92134047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-565213119.92134047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-2355054.6663389187</v>
      </c>
      <c r="L2093" s="444">
        <f t="shared" ca="1" si="142"/>
        <v>-567568174.58767939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-567568174.58767939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-2364867.3941153307</v>
      </c>
      <c r="L2094" s="444">
        <f t="shared" ca="1" si="142"/>
        <v>-569933041.98179471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-569933041.98179471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-2374721.008257478</v>
      </c>
      <c r="L2095" s="444">
        <f t="shared" ca="1" si="142"/>
        <v>-572307762.99005222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-572307762.99005222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-2384615.6791252177</v>
      </c>
      <c r="L2096" s="444">
        <f t="shared" ca="1" si="142"/>
        <v>-574692378.66917741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-574692378.66917741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-2394551.5777882393</v>
      </c>
      <c r="L2097" s="444">
        <f t="shared" ca="1" si="142"/>
        <v>-577086930.24696565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-577086930.24696565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-2404528.8760290234</v>
      </c>
      <c r="L2098" s="444">
        <f t="shared" ca="1" si="142"/>
        <v>-579491459.12299466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-579491459.12299466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-2414547.7463458111</v>
      </c>
      <c r="L2099" s="444">
        <f t="shared" ca="1" si="142"/>
        <v>-581906006.86934042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-581906006.86934042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-2424608.361955585</v>
      </c>
      <c r="L2100" s="444">
        <f t="shared" ca="1" si="142"/>
        <v>-584330615.23129606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-584330615.23129606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-2434710.896797067</v>
      </c>
      <c r="L2101" s="444">
        <f t="shared" ca="1" si="142"/>
        <v>-586765326.12809312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-586765326.12809312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-2444855.5255337213</v>
      </c>
      <c r="L2102" s="444">
        <f t="shared" ca="1" si="142"/>
        <v>-589210181.6536268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-589210181.6536268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-2455042.4235567781</v>
      </c>
      <c r="L2103" s="444">
        <f t="shared" ca="1" si="142"/>
        <v>-591665224.0771836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-591665224.0771836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-2465271.7669882649</v>
      </c>
      <c r="L2104" s="444">
        <f t="shared" ca="1" si="142"/>
        <v>-594130495.84417188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-594130495.84417188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-2475543.7326840493</v>
      </c>
      <c r="L2105" s="444">
        <f t="shared" ca="1" si="142"/>
        <v>-596606039.5768559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-596606039.5768559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-2485858.4982368997</v>
      </c>
      <c r="L2106" s="444">
        <f t="shared" ca="1" si="142"/>
        <v>-599091898.07509279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-599091898.07509279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-2496216.2419795534</v>
      </c>
      <c r="L2107" s="444">
        <f t="shared" ca="1" si="142"/>
        <v>-601588114.31707239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-601588114.31707239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-2506617.1429878017</v>
      </c>
      <c r="L2108" s="444">
        <f t="shared" ca="1" si="142"/>
        <v>-604094731.46006024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-604094731.46006024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-2517061.3810835844</v>
      </c>
      <c r="L2109" s="444">
        <f t="shared" ca="1" si="142"/>
        <v>-606611792.84114385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-606611792.84114385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-2527549.1368380995</v>
      </c>
      <c r="L2110" s="444">
        <f t="shared" ca="1" si="142"/>
        <v>-609139341.97798193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-609139341.97798193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-2538080.5915749245</v>
      </c>
      <c r="L2111" s="444">
        <f t="shared" ca="1" si="142"/>
        <v>-611677422.56955683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-611677422.56955683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-2548655.9273731536</v>
      </c>
      <c r="L2112" s="444">
        <f t="shared" ca="1" si="142"/>
        <v>-614226078.49693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-614226078.49693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-2559275.3270705417</v>
      </c>
      <c r="L2113" s="444">
        <f t="shared" ca="1" si="142"/>
        <v>-616785353.8240006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-616785353.8240006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-2569938.9742666692</v>
      </c>
      <c r="L2114" s="444">
        <f t="shared" ca="1" si="142"/>
        <v>-619355292.79826725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-619355292.79826725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-2580647.0533261136</v>
      </c>
      <c r="L2115" s="444">
        <f t="shared" ca="1" si="142"/>
        <v>-621935939.85159338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-621935939.85159338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-2591399.7493816391</v>
      </c>
      <c r="L2116" s="444">
        <f t="shared" ca="1" si="142"/>
        <v>-624527339.60097504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-624527339.60097504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-2602197.248337396</v>
      </c>
      <c r="L2117" s="444">
        <f t="shared" ca="1" si="142"/>
        <v>-627129536.84931242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-627129536.84931242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-2613039.7368721352</v>
      </c>
      <c r="L2118" s="444">
        <f t="shared" ca="1" si="142"/>
        <v>-629742576.5861845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-629742576.5861845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-2623927.4024424353</v>
      </c>
      <c r="L2119" s="444">
        <f t="shared" ca="1" si="142"/>
        <v>-632366503.98862696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-632366503.98862696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-2634860.4332859456</v>
      </c>
      <c r="L2120" s="444">
        <f t="shared" ca="1" si="142"/>
        <v>-635001364.42191291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-635001364.42191291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-2645839.0184246372</v>
      </c>
      <c r="L2121" s="444">
        <f t="shared" ca="1" si="142"/>
        <v>-637647203.44033754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-637647203.44033754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-2656863.3476680731</v>
      </c>
      <c r="L2122" s="444">
        <f t="shared" ca="1" si="142"/>
        <v>-640304066.78800559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-640304066.78800559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-2667933.6116166897</v>
      </c>
      <c r="L2123" s="444">
        <f t="shared" ca="1" si="142"/>
        <v>-642972000.39962232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-642972000.39962232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-2679050.001665093</v>
      </c>
      <c r="L2124" s="444">
        <f t="shared" ca="1" si="142"/>
        <v>-645651050.40128744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-645651050.40128744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-2690212.7100053644</v>
      </c>
      <c r="L2125" s="444">
        <f t="shared" ca="1" si="142"/>
        <v>-648341263.11129284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-648341263.11129284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-2701421.9296303866</v>
      </c>
      <c r="L2126" s="444">
        <f t="shared" ca="1" si="142"/>
        <v>-651042685.04092324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-651042685.04092324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-2712677.85433718</v>
      </c>
      <c r="L2127" s="444">
        <f t="shared" ca="1" si="142"/>
        <v>-653755362.89526045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-653755362.89526045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-2723980.6787302517</v>
      </c>
      <c r="L2128" s="444">
        <f t="shared" ca="1" si="142"/>
        <v>-656479343.5739907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-656479343.5739907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-2735330.5982249612</v>
      </c>
      <c r="L2129" s="444">
        <f t="shared" ca="1" si="142"/>
        <v>-659214674.1722157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-659214674.1722157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-2746727.8090508985</v>
      </c>
      <c r="L2130" s="444">
        <f t="shared" ca="1" si="142"/>
        <v>-661961401.98126662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-661961401.98126662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-2758172.5082552778</v>
      </c>
      <c r="L2131" s="444">
        <f t="shared" ca="1" si="142"/>
        <v>-664719574.48952186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-664719574.48952186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-2769664.8937063413</v>
      </c>
      <c r="L2132" s="444">
        <f t="shared" ca="1" si="142"/>
        <v>-667489239.38322818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-667489239.38322818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-2781205.1640967838</v>
      </c>
      <c r="L2133" s="444">
        <f t="shared" ca="1" si="142"/>
        <v>-670270444.54732502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-670270444.54732502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-2792793.5189471873</v>
      </c>
      <c r="L2134" s="444">
        <f t="shared" ca="1" si="142"/>
        <v>-673063238.06627226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-673063238.06627226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-2804430.1586094676</v>
      </c>
      <c r="L2135" s="444">
        <f t="shared" ca="1" si="142"/>
        <v>-675867668.22488177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-675867668.22488177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-2816115.2842703406</v>
      </c>
      <c r="L2136" s="444">
        <f t="shared" ca="1" si="142"/>
        <v>-678683783.50915205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-678683783.50915205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-2827849.0979548004</v>
      </c>
      <c r="L2137" s="444">
        <f t="shared" ca="1" si="142"/>
        <v>-681511632.6071068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-681511632.6071068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-2839631.8025296116</v>
      </c>
      <c r="L2138" s="444">
        <f t="shared" ca="1" si="142"/>
        <v>-684351264.40963638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-684351264.40963638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-2851463.6017068182</v>
      </c>
      <c r="L2139" s="444">
        <f t="shared" ca="1" si="142"/>
        <v>-687202728.01134324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-687202728.01134324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-2863344.7000472634</v>
      </c>
      <c r="L2140" s="444">
        <f t="shared" ca="1" si="142"/>
        <v>-690066072.7113905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-690066072.7113905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-2875275.3029641272</v>
      </c>
      <c r="L2141" s="444">
        <f t="shared" ca="1" si="142"/>
        <v>-692941348.01435459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-692941348.01435459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-2887255.6167264776</v>
      </c>
      <c r="L2142" s="444">
        <f t="shared" ca="1" si="142"/>
        <v>-695828603.6310811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-695828603.6310811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-2899285.8484628377</v>
      </c>
      <c r="L2143" s="444">
        <f t="shared" ca="1" si="142"/>
        <v>-698727889.47954392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-698727889.47954392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-2911366.2061647661</v>
      </c>
      <c r="L2144" s="444">
        <f t="shared" ca="1" si="142"/>
        <v>-701639255.68570864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-701639255.68570864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-2923496.8986904528</v>
      </c>
      <c r="L2145" s="444">
        <f t="shared" ca="1" si="142"/>
        <v>-704562752.5843991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-704562752.5843991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-2935678.1357683297</v>
      </c>
      <c r="L2146" s="444">
        <f t="shared" ca="1" si="142"/>
        <v>-707498430.7201674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-707498430.7201674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-2947910.1280006976</v>
      </c>
      <c r="L2147" s="444">
        <f t="shared" ca="1" si="142"/>
        <v>-710446340.84816813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-710446340.84816813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-2960193.0868673674</v>
      </c>
      <c r="L2148" s="444">
        <f t="shared" ca="1" si="142"/>
        <v>-713406533.93503547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-713406533.93503547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-2972527.2247293144</v>
      </c>
      <c r="L2149" s="444">
        <f t="shared" ca="1" si="142"/>
        <v>-716379061.15976477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-716379061.15976477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-2984912.754832353</v>
      </c>
      <c r="L2150" s="444">
        <f t="shared" ca="1" si="142"/>
        <v>-719363973.91459715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-719363973.91459715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-2997349.8913108213</v>
      </c>
      <c r="L2151" s="444">
        <f t="shared" ca="1" si="142"/>
        <v>-722361323.80590796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-722361323.80590796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-3009838.8491912833</v>
      </c>
      <c r="L2152" s="444">
        <f t="shared" ca="1" si="142"/>
        <v>-725371162.65509927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-725371162.65509927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-3022379.8443962471</v>
      </c>
      <c r="L2153" s="444">
        <f t="shared" ca="1" si="142"/>
        <v>-728393542.49949551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-728393542.49949551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-3034973.093747898</v>
      </c>
      <c r="L2154" s="444">
        <f t="shared" ca="1" si="142"/>
        <v>-731428515.59324336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-731428515.59324336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-3047618.8149718475</v>
      </c>
      <c r="L2155" s="444">
        <f t="shared" ca="1" si="142"/>
        <v>-734476134.40821517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-734476134.40821517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-3060317.2267008964</v>
      </c>
      <c r="L2156" s="444">
        <f t="shared" ca="1" si="142"/>
        <v>-737536451.63491607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-737536451.63491607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-3073068.5484788171</v>
      </c>
      <c r="L2157" s="444">
        <f t="shared" ca="1" si="142"/>
        <v>-740609520.18339491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-740609520.18339491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-3085873.0007641455</v>
      </c>
      <c r="L2158" s="444">
        <f t="shared" ca="1" si="142"/>
        <v>-743695393.18415904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-743695393.18415904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-3098730.8049339959</v>
      </c>
      <c r="L2159" s="444">
        <f t="shared" ca="1" si="142"/>
        <v>-746794123.98909307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-746794123.98909307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-3111642.1832878878</v>
      </c>
      <c r="L2160" s="444">
        <f t="shared" ca="1" si="142"/>
        <v>-749905766.17238092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-749905766.17238092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-3124607.3590515871</v>
      </c>
      <c r="L2161" s="444">
        <f t="shared" ca="1" si="142"/>
        <v>-753030373.53143251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-753030373.53143251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-3137626.5563809685</v>
      </c>
      <c r="L2162" s="444">
        <f t="shared" ca="1" si="142"/>
        <v>-756168000.0878135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-756168000.0878135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-3150700.0003658896</v>
      </c>
      <c r="L2163" s="444">
        <f t="shared" ca="1" si="142"/>
        <v>-759318700.08817935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-759318700.08817935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-3163827.9170340807</v>
      </c>
      <c r="L2164" s="444">
        <f t="shared" ca="1" si="142"/>
        <v>-762482528.00521338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-762482528.00521338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-3177010.5333550558</v>
      </c>
      <c r="L2165" s="444">
        <f t="shared" ca="1" si="142"/>
        <v>-765659538.53856838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-765659538.53856838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-3190248.077244035</v>
      </c>
      <c r="L2166" s="444">
        <f t="shared" ca="1" si="142"/>
        <v>-768849786.61581242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-768849786.61581242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-3203540.7775658849</v>
      </c>
      <c r="L2167" s="444">
        <f t="shared" ca="1" si="142"/>
        <v>-772053327.39337826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-772053327.39337826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-3216888.8641390759</v>
      </c>
      <c r="L2168" s="444">
        <f t="shared" ca="1" si="142"/>
        <v>-775270216.25751734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-775270216.25751734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-3230292.5677396557</v>
      </c>
      <c r="L2169" s="444">
        <f t="shared" ca="1" si="142"/>
        <v>-778500508.82525694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-778500508.82525694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-3243752.1201052372</v>
      </c>
      <c r="L2170" s="444">
        <f t="shared" ca="1" si="142"/>
        <v>-781744260.94536221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-781744260.94536221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-3257267.7539390093</v>
      </c>
      <c r="L2171" s="444">
        <f t="shared" ca="1" si="142"/>
        <v>-785001528.69930124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-785001528.69930124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-3270839.7029137551</v>
      </c>
      <c r="L2172" s="444">
        <f t="shared" ca="1" si="142"/>
        <v>-788272368.402215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-788272368.402215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-3284468.2016758956</v>
      </c>
      <c r="L2173" s="444">
        <f t="shared" ca="1" si="142"/>
        <v>-791556836.6038909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-791556836.6038909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-3298153.4858495453</v>
      </c>
      <c r="L2174" s="444">
        <f t="shared" ca="1" si="142"/>
        <v>-794854990.0897404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-794854990.0897404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-3311895.7920405851</v>
      </c>
      <c r="L2175" s="444">
        <f t="shared" ca="1" si="142"/>
        <v>-798166885.88178098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-798166885.88178098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-3325695.3578407541</v>
      </c>
      <c r="L2176" s="444">
        <f t="shared" ca="1" si="142"/>
        <v>-801492581.23962176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-801492581.23962176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-3339552.4218317573</v>
      </c>
      <c r="L2177" s="444">
        <f t="shared" ca="1" si="142"/>
        <v>-804832133.66145349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-804832133.66145349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-3353467.2235893896</v>
      </c>
      <c r="L2178" s="444">
        <f t="shared" ca="1" si="142"/>
        <v>-808185600.88504291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-808185600.88504291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-3367440.0036876788</v>
      </c>
      <c r="L2179" s="444">
        <f t="shared" ca="1" si="142"/>
        <v>-811553040.88873053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-811553040.88873053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-3381471.0037030438</v>
      </c>
      <c r="L2180" s="444">
        <f t="shared" ca="1" si="142"/>
        <v>-814934511.89243352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-814934511.89243352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-3395560.4662184729</v>
      </c>
      <c r="L2181" s="444">
        <f t="shared" ca="1" si="142"/>
        <v>-818330072.358652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-818330072.358652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-3409708.6348277167</v>
      </c>
      <c r="L2182" s="444">
        <f t="shared" ca="1" si="142"/>
        <v>-821739780.99347973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-821739780.99347973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-3423915.7541394988</v>
      </c>
      <c r="L2183" s="444">
        <f t="shared" ca="1" si="142"/>
        <v>-825163696.74761927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-825163696.74761927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-3438182.0697817467</v>
      </c>
      <c r="L2184" s="444">
        <f t="shared" ca="1" si="142"/>
        <v>-828601878.81740105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-828601878.81740105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-3452507.8284058375</v>
      </c>
      <c r="L2185" s="444">
        <f t="shared" ca="1" si="142"/>
        <v>-832054386.64580691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-832054386.64580691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-3466893.2776908618</v>
      </c>
      <c r="L2186" s="444">
        <f t="shared" ca="1" si="142"/>
        <v>-835521279.9234978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-835521279.9234978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-3481338.6663479074</v>
      </c>
      <c r="L2187" s="444">
        <f t="shared" ca="1" si="142"/>
        <v>-839002618.58984566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-839002618.58984566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-3495844.2441243567</v>
      </c>
      <c r="L2188" s="444">
        <f t="shared" ca="1" si="142"/>
        <v>-842498462.83397007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-842498462.83397007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-3510410.2618082082</v>
      </c>
      <c r="L2189" s="444">
        <f t="shared" ca="1" si="142"/>
        <v>-846008873.09577823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-846008873.09577823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-3525036.9712324087</v>
      </c>
      <c r="L2190" s="444">
        <f t="shared" ca="1" si="142"/>
        <v>-849533910.06701064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-849533910.06701064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-3539724.625279211</v>
      </c>
      <c r="L2191" s="444">
        <f t="shared" ca="1" si="142"/>
        <v>-853073634.69228983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-853073634.69228983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-3554473.4778845403</v>
      </c>
      <c r="L2192" s="444">
        <f t="shared" ca="1" si="142"/>
        <v>-856628108.17017436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-856628108.17017436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-3569283.7840423924</v>
      </c>
      <c r="L2193" s="444">
        <f t="shared" ca="1" si="142"/>
        <v>-860197391.95421672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-860197391.95421672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-3584155.7998092365</v>
      </c>
      <c r="L2194" s="444">
        <f t="shared" ca="1" si="142"/>
        <v>-863781547.75402594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-863781547.75402594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-3599089.7823084407</v>
      </c>
      <c r="L2195" s="444">
        <f t="shared" ca="1" si="142"/>
        <v>-867380637.5363344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-867380637.5363344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-3614085.9897347265</v>
      </c>
      <c r="L2196" s="444">
        <f t="shared" ca="1" si="142"/>
        <v>-870994723.52606916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-870994723.52606916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-3629144.6813586215</v>
      </c>
      <c r="L2197" s="444">
        <f t="shared" ca="1" si="142"/>
        <v>-874623868.20742774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-874623868.20742774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-3644266.1175309494</v>
      </c>
      <c r="L2198" s="444">
        <f t="shared" ca="1" si="142"/>
        <v>-878268134.32495868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-878268134.32495868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-3659450.5596873276</v>
      </c>
      <c r="L2199" s="444">
        <f t="shared" ca="1" si="142"/>
        <v>-881927584.88464606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-881927584.88464606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-3674698.2703526919</v>
      </c>
      <c r="L2200" s="444">
        <f t="shared" ca="1" si="142"/>
        <v>-885602283.15499878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-885602283.15499878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-3690009.5131458282</v>
      </c>
      <c r="L2201" s="444">
        <f t="shared" ca="1" si="142"/>
        <v>-889292292.66814458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-889292292.66814458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-3705384.5527839353</v>
      </c>
      <c r="L2202" s="444">
        <f t="shared" ca="1" si="142"/>
        <v>-892997677.22092855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-892997677.22092855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-3720823.6550872023</v>
      </c>
      <c r="L2203" s="444">
        <f t="shared" ca="1" si="142"/>
        <v>-896718500.87601578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-896718500.87601578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-3736327.086983399</v>
      </c>
      <c r="L2204" s="444">
        <f t="shared" ca="1" si="142"/>
        <v>-900454827.96299922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-900454827.96299922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-3751895.1165124974</v>
      </c>
      <c r="L2205" s="444">
        <f t="shared" ca="1" si="142"/>
        <v>-904206723.07951176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-904206723.07951176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-3767528.0128312991</v>
      </c>
      <c r="L2206" s="444">
        <f t="shared" ca="1" si="142"/>
        <v>-907974251.09234309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-907974251.09234309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-3783226.0462180963</v>
      </c>
      <c r="L2207" s="444">
        <f t="shared" ca="1" si="142"/>
        <v>-911757477.13856113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-911757477.13856113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-3798989.4880773379</v>
      </c>
      <c r="L2208" s="444">
        <f t="shared" ca="1" si="142"/>
        <v>-915556466.62663841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-915556466.62663841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-3814818.6109443265</v>
      </c>
      <c r="L2209" s="444">
        <f t="shared" ca="1" si="142"/>
        <v>-919371285.23758268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-919371285.23758268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-3830713.6884899279</v>
      </c>
      <c r="L2210" s="444">
        <f t="shared" ca="1" si="142"/>
        <v>-923201998.9260726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-923201998.9260726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-3846674.9955253024</v>
      </c>
      <c r="L2211" s="444">
        <f t="shared" ca="1" si="142"/>
        <v>-927048673.92159796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-927048673.92159796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-3862702.8080066587</v>
      </c>
      <c r="L2212" s="444">
        <f t="shared" ca="1" si="142"/>
        <v>-930911376.7296046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-930911376.7296046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-3878797.4030400193</v>
      </c>
      <c r="L2213" s="444">
        <f t="shared" ca="1" si="142"/>
        <v>-934790174.13264465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-934790174.13264465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-3894959.0588860195</v>
      </c>
      <c r="L2214" s="444">
        <f t="shared" ca="1" si="142"/>
        <v>-938685133.1915307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-938685133.1915307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-3911188.0549647114</v>
      </c>
      <c r="L2215" s="444">
        <f t="shared" ca="1" si="142"/>
        <v>-942596321.24649537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-942596321.24649537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-3927484.6718603973</v>
      </c>
      <c r="L2216" s="444">
        <f t="shared" ca="1" si="142"/>
        <v>-946523805.91835582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-946523805.91835582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-3943849.1913264827</v>
      </c>
      <c r="L2217" s="444">
        <f t="shared" ca="1" si="142"/>
        <v>-950467655.10968232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-950467655.10968232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-3960281.8962903433</v>
      </c>
      <c r="L2218" s="444">
        <f t="shared" ca="1" si="142"/>
        <v>-954427937.00597262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-954427937.00597262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-3976783.0708582192</v>
      </c>
      <c r="L2219" s="444">
        <f t="shared" ca="1" si="142"/>
        <v>-958404720.07683086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-958404720.07683086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-3993353.0003201291</v>
      </c>
      <c r="L2220" s="444">
        <f t="shared" ca="1" si="142"/>
        <v>-962398073.07715094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-962398073.07715094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-4009991.971154796</v>
      </c>
      <c r="L2221" s="444">
        <f t="shared" ca="1" si="142"/>
        <v>-966408065.04830575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-966408065.04830575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-4026700.2710346072</v>
      </c>
      <c r="L2222" s="444">
        <f t="shared" ca="1" si="142"/>
        <v>-970434765.31934035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-970434765.31934035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-4043478.1888305843</v>
      </c>
      <c r="L2223" s="444">
        <f t="shared" ca="1" si="142"/>
        <v>-974478243.50817096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-974478243.50817096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-4060326.0146173788</v>
      </c>
      <c r="L2224" s="444">
        <f t="shared" ca="1" si="142"/>
        <v>-978538569.52278829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-978538569.52278829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-4077244.0396782849</v>
      </c>
      <c r="L2225" s="444">
        <f t="shared" ca="1" si="142"/>
        <v>-982615813.56246662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-982615813.56246662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-4094232.5565102776</v>
      </c>
      <c r="L2226" s="444">
        <f t="shared" ca="1" si="142"/>
        <v>-986710046.11897695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-986710046.11897695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-4111291.8588290713</v>
      </c>
      <c r="L2227" s="444">
        <f t="shared" ca="1" si="142"/>
        <v>-990821337.97780597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-990821337.97780597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-4128422.241574191</v>
      </c>
      <c r="L2228" s="444">
        <f t="shared" ca="1" si="142"/>
        <v>-994949760.21938014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-994949760.21938014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-4145624.0009140838</v>
      </c>
      <c r="L2229" s="444">
        <f t="shared" ca="1" si="142"/>
        <v>-999095384.22029424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-999095384.22029424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-4162897.434251226</v>
      </c>
      <c r="L2230" s="444">
        <f t="shared" ca="1" si="142"/>
        <v>-1003258281.6545454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-1003258281.6545454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-4180242.8402272724</v>
      </c>
      <c r="L2231" s="444">
        <f t="shared" ca="1" si="142"/>
        <v>-1007438524.4947727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-1007438524.4947727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-4197660.518728219</v>
      </c>
      <c r="L2232" s="444">
        <f t="shared" ca="1" si="142"/>
        <v>-1011636185.0135009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-1011636185.0135009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-4215150.7708895868</v>
      </c>
      <c r="L2233" s="444">
        <f t="shared" ca="1" si="142"/>
        <v>-1015851335.7843906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-1015851335.7843906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-4232713.8991016271</v>
      </c>
      <c r="L2234" s="444">
        <f t="shared" ca="1" si="142"/>
        <v>-1020084049.6834922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-1020084049.6834922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-4250350.2070145505</v>
      </c>
      <c r="L2235" s="444">
        <f t="shared" ca="1" si="142"/>
        <v>-1024334399.8905067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-1024334399.8905067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-4268059.9995437777</v>
      </c>
      <c r="L2236" s="444">
        <f t="shared" ca="1" si="142"/>
        <v>-1028602459.8900505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-1028602459.8900505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-4285843.5828752099</v>
      </c>
      <c r="L2237" s="444">
        <f t="shared" ca="1" si="142"/>
        <v>-1032888303.4729258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-1032888303.4729258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-4303701.2644705242</v>
      </c>
      <c r="L2238" s="444">
        <f t="shared" ca="1" si="142"/>
        <v>-1037192004.7373964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-1037192004.7373964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-4321633.353072485</v>
      </c>
      <c r="L2239" s="444">
        <f t="shared" ca="1" si="142"/>
        <v>-1041513638.0904689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-1041513638.0904689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-4339640.158710287</v>
      </c>
      <c r="L2240" s="444">
        <f t="shared" ca="1" si="142"/>
        <v>-1045853278.2491791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-1045853278.2491791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-4357721.992704913</v>
      </c>
      <c r="L2241" s="444">
        <f t="shared" ca="1" si="142"/>
        <v>-1050211000.241884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-1050211000.241884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-4375879.1676745163</v>
      </c>
      <c r="L2242" s="444">
        <f t="shared" ca="1" si="142"/>
        <v>-1054586879.4095585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-1054586879.4095585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-4394111.9975398276</v>
      </c>
      <c r="L2243" s="444">
        <f t="shared" ca="1" si="142"/>
        <v>-1058980991.4070984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-1058980991.4070984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-4412420.7975295763</v>
      </c>
      <c r="L2244" s="444">
        <f t="shared" ca="1" si="142"/>
        <v>-1063393412.204628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-1063393412.204628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-4430805.8841859503</v>
      </c>
      <c r="L2245" s="444">
        <f t="shared" ca="1" si="142"/>
        <v>-1067824218.0888139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-1067824218.0888139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-4449267.5753700575</v>
      </c>
      <c r="L2246" s="444">
        <f t="shared" ca="1" si="142"/>
        <v>-1072273485.664184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-1072273485.664184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-4467806.1902674334</v>
      </c>
      <c r="L2247" s="444">
        <f t="shared" ca="1" si="142"/>
        <v>-1076741291.8544514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-1076741291.8544514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-4486422.0493935477</v>
      </c>
      <c r="L2248" s="444">
        <f t="shared" ca="1" si="142"/>
        <v>-1081227713.9038451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-1081227713.9038451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-4505115.474599354</v>
      </c>
      <c r="L2249" s="444">
        <f t="shared" ca="1" si="142"/>
        <v>-1085732829.3784444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-1085732829.3784444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-4523886.7890768517</v>
      </c>
      <c r="L2250" s="444">
        <f t="shared" ca="1" si="142"/>
        <v>-1090256716.1675212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-1090256716.1675212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-4542736.3173646722</v>
      </c>
      <c r="L2251" s="444">
        <f t="shared" ca="1" si="142"/>
        <v>-1094799452.4848859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-1094799452.4848859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-4561664.3853536909</v>
      </c>
      <c r="L2252" s="444">
        <f t="shared" ca="1" si="142"/>
        <v>-1099361116.8702397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-1099361116.8702397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-4580671.3202926656</v>
      </c>
      <c r="L2253" s="444">
        <f t="shared" ca="1" si="142"/>
        <v>-1103941788.1905324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-1103941788.1905324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-4599757.4507938847</v>
      </c>
      <c r="L2254" s="444">
        <f t="shared" ca="1" si="142"/>
        <v>-1108541545.6413264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-1108541545.6413264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-4618923.1068388596</v>
      </c>
      <c r="L2255" s="444">
        <f t="shared" ca="1" si="142"/>
        <v>-1113160468.7481654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-1113160468.7481654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-4638168.6197840227</v>
      </c>
      <c r="L2256" s="444">
        <f t="shared" ca="1" si="142"/>
        <v>-1117798637.3679495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-1117798637.3679495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-4657494.3223664565</v>
      </c>
      <c r="L2257" s="444">
        <f t="shared" ca="1" si="142"/>
        <v>-1122456131.690316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-1122456131.690316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-4676900.5487096496</v>
      </c>
      <c r="L2258" s="444">
        <f t="shared" ca="1" si="142"/>
        <v>-1127133032.2390256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-1127133032.2390256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-4696387.6343292734</v>
      </c>
      <c r="L2259" s="444">
        <f t="shared" ca="1" si="142"/>
        <v>-1131829419.8733549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-1131829419.8733549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-4715955.9161389787</v>
      </c>
      <c r="L2260" s="444">
        <f t="shared" ca="1" si="142"/>
        <v>-1136545375.7894938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-1136545375.7894938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-4735605.732456224</v>
      </c>
      <c r="L2261" s="444">
        <f t="shared" ca="1" si="142"/>
        <v>-1141280981.52195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-1141280981.52195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-4755337.4230081253</v>
      </c>
      <c r="L2262" s="444">
        <f t="shared" ca="1" si="142"/>
        <v>-1146036318.9449582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-1146036318.9449582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-4775151.3289373256</v>
      </c>
      <c r="L2263" s="444">
        <f t="shared" ca="1" si="142"/>
        <v>-1150811470.2738955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-1150811470.2738955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-4795047.7928078976</v>
      </c>
      <c r="L2264" s="444">
        <f t="shared" ca="1" si="142"/>
        <v>-1155606518.0667033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-1155606518.0667033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-4815027.1586112641</v>
      </c>
      <c r="L2265" s="444">
        <f t="shared" ca="1" si="142"/>
        <v>-1160421545.2253146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-1160421545.2253146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-4835089.7717721444</v>
      </c>
      <c r="L2266" s="444">
        <f t="shared" ca="1" si="142"/>
        <v>-1165256634.9970868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-1165256634.9970868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-4855235.9791545281</v>
      </c>
      <c r="L2267" s="444">
        <f t="shared" ca="1" si="142"/>
        <v>-1170111870.9762414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-1170111870.9762414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-4875466.1290676724</v>
      </c>
      <c r="L2268" s="444">
        <f t="shared" ca="1" si="142"/>
        <v>-1174987337.105309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-1174987337.105309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-4895780.5712721208</v>
      </c>
      <c r="L2269" s="444">
        <f t="shared" ca="1" si="142"/>
        <v>-1179883117.6765811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-1179883117.6765811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-4916179.6569857551</v>
      </c>
      <c r="L2270" s="444">
        <f t="shared" ca="1" si="142"/>
        <v>-1184799297.3335669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-1184799297.3335669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-4936663.7388898619</v>
      </c>
      <c r="L2271" s="444">
        <f t="shared" ca="1" si="142"/>
        <v>-1189735961.0724568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-1189735961.0724568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-4957233.1711352365</v>
      </c>
      <c r="L2272" s="444">
        <f t="shared" ca="1" si="142"/>
        <v>-1194693194.243592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-1194693194.243592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-4977888.3093483001</v>
      </c>
      <c r="L2273" s="444">
        <f t="shared" ca="1" si="142"/>
        <v>-1199671082.5529404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-1199671082.5529404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-4998629.5106372517</v>
      </c>
      <c r="L2274" s="444">
        <f t="shared" ca="1" si="142"/>
        <v>-1204669712.0635777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-1204669712.0635777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-5019457.1335982401</v>
      </c>
      <c r="L2275" s="444">
        <f t="shared" ca="1" si="142"/>
        <v>-1209689169.197176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-1209689169.197176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-5040371.5383215668</v>
      </c>
      <c r="L2276" s="444">
        <f t="shared" ca="1" si="142"/>
        <v>-1214729540.7354975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-1214729540.7354975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-5061373.0863979058</v>
      </c>
      <c r="L2277" s="444">
        <f t="shared" ca="1" si="142"/>
        <v>-1219790913.8218954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-1219790913.8218954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-5082462.1409245636</v>
      </c>
      <c r="L2278" s="444">
        <f t="shared" ca="1" si="142"/>
        <v>-1224873375.9628198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-1224873375.9628198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-5103639.0665117493</v>
      </c>
      <c r="L2279" s="444">
        <f t="shared" ca="1" si="142"/>
        <v>-1229977015.0293314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-1229977015.0293314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-5124904.2292888807</v>
      </c>
      <c r="L2280" s="444">
        <f t="shared" ca="1" si="142"/>
        <v>-1235101919.2586203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-1235101919.2586203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-5146257.9969109176</v>
      </c>
      <c r="L2281" s="444">
        <f t="shared" ca="1" si="142"/>
        <v>-1240248177.2555311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-1240248177.2555311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-5167700.7385647129</v>
      </c>
      <c r="L2282" s="444">
        <f t="shared" ca="1" si="142"/>
        <v>-1245415877.9940958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-1245415877.9940958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-5189232.8249753993</v>
      </c>
      <c r="L2283" s="444">
        <f t="shared" ca="1" si="142"/>
        <v>-1250605110.8190713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-1250605110.8190713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-5210854.6284127971</v>
      </c>
      <c r="L2284" s="444">
        <f t="shared" ca="1" si="142"/>
        <v>-1255815965.447484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-1255815965.447484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-5232566.5226978501</v>
      </c>
      <c r="L2285" s="444">
        <f t="shared" ca="1" si="142"/>
        <v>-1261048531.9701819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-1261048531.9701819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-5254368.8832090916</v>
      </c>
      <c r="L2286" s="444">
        <f t="shared" ca="1" si="142"/>
        <v>-1266302900.8533909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-1266302900.8533909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-5276262.0868891291</v>
      </c>
      <c r="L2287" s="444">
        <f t="shared" ca="1" si="142"/>
        <v>-1271579162.94028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-1271579162.94028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-5298246.5122511666</v>
      </c>
      <c r="L2288" s="444">
        <f t="shared" ca="1" si="142"/>
        <v>-1276877409.4525311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-1276877409.4525311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-5320322.539385546</v>
      </c>
      <c r="L2289" s="444">
        <f t="shared" ca="1" si="142"/>
        <v>-1282197731.9919167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-1282197731.9919167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-5342490.5499663195</v>
      </c>
      <c r="L2290" s="444">
        <f t="shared" ca="1" si="142"/>
        <v>-1287540222.541883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-1287540222.541883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-5364750.9272578461</v>
      </c>
      <c r="L2291" s="444">
        <f t="shared" ca="1" si="142"/>
        <v>-1292904973.4691408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-1292904973.4691408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-5387104.0561214201</v>
      </c>
      <c r="L2292" s="444">
        <f t="shared" ca="1" si="142"/>
        <v>-1298292077.5252621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-1298292077.5252621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-5409550.3230219251</v>
      </c>
      <c r="L2293" s="444">
        <f t="shared" ca="1" si="142"/>
        <v>-1303701627.848284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-1303701627.848284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-5432090.1160345171</v>
      </c>
      <c r="L2294" s="444">
        <f t="shared" ca="1" si="142"/>
        <v>-1309133717.9643185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-1309133717.9643185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-5454723.8248513266</v>
      </c>
      <c r="L2295" s="444">
        <f t="shared" ca="1" si="142"/>
        <v>-1314588441.7891698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-1314588441.7891698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-5477451.840788207</v>
      </c>
      <c r="L2296" s="444">
        <f t="shared" ca="1" si="142"/>
        <v>-1320065893.6299579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-1320065893.6299579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-5500274.5567914909</v>
      </c>
      <c r="L2297" s="444">
        <f t="shared" ca="1" si="142"/>
        <v>-1325566168.1867495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-1325566168.1867495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-5523192.367444789</v>
      </c>
      <c r="L2298" s="444">
        <f t="shared" ca="1" si="142"/>
        <v>-1331089360.5541942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-1331089360.5541942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-5546205.6689758096</v>
      </c>
      <c r="L2299" s="444">
        <f t="shared" ca="1" si="142"/>
        <v>-1336635566.22317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-1336635566.22317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-5569314.8592632087</v>
      </c>
      <c r="L2300" s="444">
        <f t="shared" ca="1" si="142"/>
        <v>-1342204881.0824332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-1342204881.0824332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-5592520.3378434721</v>
      </c>
      <c r="L2301" s="444">
        <f t="shared" ca="1" si="142"/>
        <v>-1347797401.4202766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-1347797401.4202766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-5615822.5059178192</v>
      </c>
      <c r="L2302" s="444">
        <f t="shared" ca="1" si="142"/>
        <v>-1353413223.9261944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-1353413223.9261944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-5639221.766359143</v>
      </c>
      <c r="L2303" s="444">
        <f t="shared" ref="L2303:L2557" ca="1" si="147">I2303-J2303+K2303</f>
        <v>-1359052445.6925535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-1359052445.6925535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-5662718.5237189727</v>
      </c>
      <c r="L2304" s="444">
        <f t="shared" ca="1" si="147"/>
        <v>-1364715164.2162726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-1364715164.2162726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-5686313.1842344692</v>
      </c>
      <c r="L2305" s="444">
        <f t="shared" ca="1" si="147"/>
        <v>-1370401477.400507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-1370401477.400507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-5710006.155835446</v>
      </c>
      <c r="L2306" s="444">
        <f t="shared" ca="1" si="147"/>
        <v>-1376111483.5563424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-1376111483.5563424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-5733797.8481514268</v>
      </c>
      <c r="L2307" s="444">
        <f t="shared" ca="1" si="147"/>
        <v>-1381845281.4044938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-1381845281.4044938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-5757688.6725187246</v>
      </c>
      <c r="L2308" s="444">
        <f t="shared" ca="1" si="147"/>
        <v>-1387602970.0770125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-1387602970.0770125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-5781679.0419875523</v>
      </c>
      <c r="L2309" s="444">
        <f t="shared" ca="1" si="147"/>
        <v>-1393384649.1190002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-1393384649.1190002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-5805769.3713291679</v>
      </c>
      <c r="L2310" s="444">
        <f t="shared" ca="1" si="147"/>
        <v>-1399190418.4903293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-1399190418.4903293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-5829960.0770430388</v>
      </c>
      <c r="L2311" s="444">
        <f t="shared" ca="1" si="147"/>
        <v>-1405020378.5673723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-1405020378.5673723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-5854251.5773640517</v>
      </c>
      <c r="L2312" s="444">
        <f t="shared" ca="1" si="147"/>
        <v>-1410874630.1447363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-1410874630.1447363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-5878644.2922697347</v>
      </c>
      <c r="L2313" s="444">
        <f t="shared" ca="1" si="147"/>
        <v>-1416753274.437006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-1416753274.437006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-5903138.6434875252</v>
      </c>
      <c r="L2314" s="444">
        <f t="shared" ca="1" si="147"/>
        <v>-1422656413.0804935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-1422656413.0804935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-5927735.054502056</v>
      </c>
      <c r="L2315" s="444">
        <f t="shared" ca="1" si="147"/>
        <v>-1428584148.1349955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-1428584148.1349955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-5952433.9505624808</v>
      </c>
      <c r="L2316" s="444">
        <f t="shared" ca="1" si="147"/>
        <v>-1434536582.0855579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-1434536582.0855579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-5977235.7586898245</v>
      </c>
      <c r="L2317" s="444">
        <f t="shared" ca="1" si="147"/>
        <v>-1440513817.8442478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-1440513817.8442478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-6002140.9076843662</v>
      </c>
      <c r="L2318" s="444">
        <f t="shared" ca="1" si="147"/>
        <v>-1446515958.7519321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-1446515958.7519321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-6027149.8281330504</v>
      </c>
      <c r="L2319" s="444">
        <f t="shared" ca="1" si="147"/>
        <v>-1452543108.5800653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-1452543108.5800653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-6052262.9524169387</v>
      </c>
      <c r="L2320" s="444">
        <f t="shared" ca="1" si="147"/>
        <v>-1458595371.5324821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-1458595371.5324821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-6077480.7147186752</v>
      </c>
      <c r="L2321" s="444">
        <f t="shared" ca="1" si="147"/>
        <v>-1464672852.2472007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-1464672852.2472007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-6102803.5510300025</v>
      </c>
      <c r="L2322" s="444">
        <f t="shared" ca="1" si="147"/>
        <v>-1470775655.7982306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-1470775655.7982306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-6128231.8991592946</v>
      </c>
      <c r="L2323" s="444">
        <f t="shared" ca="1" si="147"/>
        <v>-1476903887.6973898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-1476903887.6973898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-6153766.1987391245</v>
      </c>
      <c r="L2324" s="444">
        <f t="shared" ca="1" si="147"/>
        <v>-1483057653.8961289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-1483057653.8961289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-6179406.8912338708</v>
      </c>
      <c r="L2325" s="444">
        <f t="shared" ca="1" si="147"/>
        <v>-1489237060.7873628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-1489237060.7873628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-6205154.4199473448</v>
      </c>
      <c r="L2326" s="444">
        <f t="shared" ca="1" si="147"/>
        <v>-1495442215.2073102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-1495442215.2073102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-6231009.2300304594</v>
      </c>
      <c r="L2327" s="444">
        <f t="shared" ca="1" si="147"/>
        <v>-1501673224.4373407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-1501673224.4373407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-6256971.7684889194</v>
      </c>
      <c r="L2328" s="444">
        <f t="shared" ca="1" si="147"/>
        <v>-1507930196.2058296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-1507930196.2058296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-6283042.4841909567</v>
      </c>
      <c r="L2329" s="444">
        <f t="shared" ca="1" si="147"/>
        <v>-1514213238.6900206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-1514213238.6900206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-6309221.8278750852</v>
      </c>
      <c r="L2330" s="444">
        <f t="shared" ca="1" si="147"/>
        <v>-1520522460.5178957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-1520522460.5178957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-6335510.2521578986</v>
      </c>
      <c r="L2331" s="444">
        <f t="shared" ca="1" si="147"/>
        <v>-1526857970.7700536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-1526857970.7700536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-6361908.2115418902</v>
      </c>
      <c r="L2332" s="444">
        <f t="shared" ca="1" si="147"/>
        <v>-1533219878.9815955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-1533219878.9815955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-6388416.1624233145</v>
      </c>
      <c r="L2333" s="444">
        <f t="shared" ca="1" si="147"/>
        <v>-1539608295.1440189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-1539608295.1440189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-6415034.5631000791</v>
      </c>
      <c r="L2334" s="444">
        <f t="shared" ca="1" si="147"/>
        <v>-1546023329.707119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-1546023329.707119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-6441763.873779662</v>
      </c>
      <c r="L2335" s="444">
        <f t="shared" ca="1" si="147"/>
        <v>-1552465093.5808988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-1552465093.5808988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-6468604.5565870777</v>
      </c>
      <c r="L2336" s="444">
        <f t="shared" ca="1" si="147"/>
        <v>-1558933698.1374857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-1558933698.1374857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-6495557.0755728576</v>
      </c>
      <c r="L2337" s="444">
        <f t="shared" ca="1" si="147"/>
        <v>-1565429255.2130587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-1565429255.2130587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-6522621.8967210781</v>
      </c>
      <c r="L2338" s="444">
        <f t="shared" ca="1" si="147"/>
        <v>-1571951877.1097798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-1571951877.1097798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-6549799.4879574161</v>
      </c>
      <c r="L2339" s="444">
        <f t="shared" ca="1" si="147"/>
        <v>-1578501676.5977373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-1578501676.5977373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-6577090.319157239</v>
      </c>
      <c r="L2340" s="444">
        <f t="shared" ca="1" si="147"/>
        <v>-1585078766.9168944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-1585078766.9168944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-6604494.8621537266</v>
      </c>
      <c r="L2341" s="444">
        <f t="shared" ca="1" si="147"/>
        <v>-1591683261.7790482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-1591683261.7790482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-6632013.5907460339</v>
      </c>
      <c r="L2342" s="444">
        <f t="shared" ca="1" si="147"/>
        <v>-1598315275.3697941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-1598315275.3697941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-6659646.9807074759</v>
      </c>
      <c r="L2343" s="444">
        <f t="shared" ca="1" si="147"/>
        <v>-1604974922.3505015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-1604974922.3505015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-6687395.5097937565</v>
      </c>
      <c r="L2344" s="444">
        <f t="shared" ca="1" si="147"/>
        <v>-1611662317.8602953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-1611662317.8602953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-6715259.6577512305</v>
      </c>
      <c r="L2345" s="444">
        <f t="shared" ca="1" si="147"/>
        <v>-1618377577.5180466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-1618377577.5180466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-6743239.9063251941</v>
      </c>
      <c r="L2346" s="444">
        <f t="shared" ca="1" si="147"/>
        <v>-1625120817.4243717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-1625120817.4243717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-6771336.7392682154</v>
      </c>
      <c r="L2347" s="444">
        <f t="shared" ca="1" si="147"/>
        <v>-1631892154.16364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-1631892154.16364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-6799550.6423485</v>
      </c>
      <c r="L2348" s="444">
        <f t="shared" ca="1" si="147"/>
        <v>-1638691704.8059886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-1638691704.8059886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-6827882.1033582855</v>
      </c>
      <c r="L2349" s="444">
        <f t="shared" ca="1" si="147"/>
        <v>-1645519586.9093468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-1645519586.9093468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-6856331.6121222787</v>
      </c>
      <c r="L2350" s="444">
        <f t="shared" ca="1" si="147"/>
        <v>-1652375918.5214691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-1652375918.5214691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-6884899.6605061209</v>
      </c>
      <c r="L2351" s="444">
        <f t="shared" ca="1" si="147"/>
        <v>-1659260818.1819751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-1659260818.1819751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-6913586.742424896</v>
      </c>
      <c r="L2352" s="444">
        <f t="shared" ca="1" si="147"/>
        <v>-1666174404.9244001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-1666174404.9244001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-6942393.3538516667</v>
      </c>
      <c r="L2353" s="444">
        <f t="shared" ca="1" si="147"/>
        <v>-1673116798.2782516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-1673116798.2782516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-6971319.9928260483</v>
      </c>
      <c r="L2354" s="444">
        <f t="shared" ca="1" si="147"/>
        <v>-1680088118.2710776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-1680088118.2710776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-7000367.1594628235</v>
      </c>
      <c r="L2355" s="444">
        <f t="shared" ca="1" si="147"/>
        <v>-1687088485.4305406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-1687088485.4305406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-7029535.3559605852</v>
      </c>
      <c r="L2356" s="444">
        <f t="shared" ca="1" si="147"/>
        <v>-1694118020.7865012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-1694118020.7865012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-7058825.0866104206</v>
      </c>
      <c r="L2357" s="444">
        <f t="shared" ca="1" si="147"/>
        <v>-1701176845.8731115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-1701176845.8731115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-7088236.8578046318</v>
      </c>
      <c r="L2358" s="444">
        <f t="shared" ca="1" si="147"/>
        <v>-1708265082.730916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-1708265082.730916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-7117771.1780454824</v>
      </c>
      <c r="L2359" s="444">
        <f t="shared" ca="1" si="147"/>
        <v>-1715382853.9089615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-1715382853.9089615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-7147428.5579540059</v>
      </c>
      <c r="L2360" s="444">
        <f t="shared" ca="1" si="147"/>
        <v>-1722530282.4669156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-1722530282.4669156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-7177209.5102788145</v>
      </c>
      <c r="L2361" s="444">
        <f t="shared" ca="1" si="147"/>
        <v>-1729707491.9771943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-1729707491.9771943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-7207114.549904976</v>
      </c>
      <c r="L2362" s="444">
        <f t="shared" ca="1" si="147"/>
        <v>-1736914606.5270994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-1736914606.5270994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-7237144.1938629141</v>
      </c>
      <c r="L2363" s="444">
        <f t="shared" ca="1" si="147"/>
        <v>-1744151750.7209623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-1744151750.7209623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-7267298.9613373429</v>
      </c>
      <c r="L2364" s="444">
        <f t="shared" ca="1" si="147"/>
        <v>-1751419049.6822996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-1751419049.6822996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-7297579.3736762479</v>
      </c>
      <c r="L2365" s="444">
        <f t="shared" ca="1" si="147"/>
        <v>-1758716629.0559759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-1758716629.0559759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-7327985.9543998996</v>
      </c>
      <c r="L2366" s="444">
        <f t="shared" ca="1" si="147"/>
        <v>-1766044615.0103757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-1766044615.0103757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-7358519.229209899</v>
      </c>
      <c r="L2367" s="444">
        <f t="shared" ca="1" si="147"/>
        <v>-1773403134.2395856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-1773403134.2395856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-7389179.7259982722</v>
      </c>
      <c r="L2368" s="444">
        <f t="shared" ca="1" si="147"/>
        <v>-1780792313.9655838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-1780792313.9655838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-7419967.9748565992</v>
      </c>
      <c r="L2369" s="444">
        <f t="shared" ca="1" si="147"/>
        <v>-1788212281.9404404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-1788212281.9404404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-7450884.5080851689</v>
      </c>
      <c r="L2370" s="444">
        <f t="shared" ca="1" si="147"/>
        <v>-1795663166.4485257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-1795663166.4485257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-7481929.8602021914</v>
      </c>
      <c r="L2371" s="444">
        <f t="shared" ca="1" si="147"/>
        <v>-1803145096.3087277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-1803145096.3087277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-7513104.5679530334</v>
      </c>
      <c r="L2372" s="444">
        <f t="shared" ca="1" si="147"/>
        <v>-1810658200.8766809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-1810658200.8766809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-7544409.1703195032</v>
      </c>
      <c r="L2373" s="444">
        <f t="shared" ca="1" si="147"/>
        <v>-1818202610.0470004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-1818202610.0470004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-7575844.2085291697</v>
      </c>
      <c r="L2374" s="444">
        <f t="shared" ca="1" si="147"/>
        <v>-1825778454.2555296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-1825778454.2555296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-7607410.2260647072</v>
      </c>
      <c r="L2375" s="444">
        <f t="shared" ca="1" si="147"/>
        <v>-1833385864.4815943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-1833385864.4815943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-7639107.7686733082</v>
      </c>
      <c r="L2376" s="444">
        <f t="shared" ca="1" si="147"/>
        <v>-1841024972.2502677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-1841024972.2502677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-7670937.3843761152</v>
      </c>
      <c r="L2377" s="444">
        <f t="shared" ca="1" si="147"/>
        <v>-1848695909.6346438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-1848695909.6346438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-7702899.6234776825</v>
      </c>
      <c r="L2378" s="444">
        <f t="shared" ca="1" si="147"/>
        <v>-1856398809.2581215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-1856398809.2581215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-7734995.0385755058</v>
      </c>
      <c r="L2379" s="444">
        <f t="shared" ca="1" si="147"/>
        <v>-1864133804.2966969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-1864133804.2966969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-7767224.1845695702</v>
      </c>
      <c r="L2380" s="444">
        <f t="shared" ca="1" si="147"/>
        <v>-1871901028.4812665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-1871901028.4812665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-7799587.6186719434</v>
      </c>
      <c r="L2381" s="444">
        <f t="shared" ca="1" si="147"/>
        <v>-1879700616.0999384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-1879700616.0999384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-7832085.9004164096</v>
      </c>
      <c r="L2382" s="444">
        <f t="shared" ca="1" si="147"/>
        <v>-1887532702.0003548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-1887532702.0003548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-7864719.5916681448</v>
      </c>
      <c r="L2383" s="444">
        <f t="shared" ca="1" si="147"/>
        <v>-1895397421.5920229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-1895397421.5920229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-7897489.2566334279</v>
      </c>
      <c r="L2384" s="444">
        <f t="shared" ca="1" si="147"/>
        <v>-1903294910.8486564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-1903294910.8486564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-7930395.4618694028</v>
      </c>
      <c r="L2385" s="444">
        <f t="shared" ca="1" si="147"/>
        <v>-1911225306.3105259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-1911225306.3105259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-7963438.776293858</v>
      </c>
      <c r="L2386" s="444">
        <f t="shared" ca="1" si="147"/>
        <v>-1919188745.0868196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-1919188745.0868196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-7996619.7711950829</v>
      </c>
      <c r="L2387" s="444">
        <f t="shared" ca="1" si="147"/>
        <v>-1927185364.8580148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-1927185364.8580148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-8029939.0202417281</v>
      </c>
      <c r="L2388" s="444">
        <f t="shared" ca="1" si="147"/>
        <v>-1935215303.8782566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-1935215303.8782566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-8063397.0994927352</v>
      </c>
      <c r="L2389" s="444">
        <f t="shared" ca="1" si="147"/>
        <v>-1943278700.9777493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-1943278700.9777493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-8096994.5874072891</v>
      </c>
      <c r="L2390" s="444">
        <f t="shared" ca="1" si="147"/>
        <v>-1951375695.5651567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-1951375695.5651567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-8130732.0648548193</v>
      </c>
      <c r="L2391" s="444">
        <f t="shared" ca="1" si="147"/>
        <v>-1959506427.6300116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-1959506427.6300116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-8164610.1151250489</v>
      </c>
      <c r="L2392" s="444">
        <f t="shared" ca="1" si="147"/>
        <v>-1967671037.7451365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-1967671037.7451365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-8198629.3239380699</v>
      </c>
      <c r="L2393" s="444">
        <f t="shared" ca="1" si="147"/>
        <v>-1975869667.0690746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-1975869667.0690746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-8232790.2794544771</v>
      </c>
      <c r="L2394" s="444">
        <f t="shared" ca="1" si="147"/>
        <v>-1984102457.3485291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-1984102457.3485291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-8267093.5722855376</v>
      </c>
      <c r="L2395" s="444">
        <f t="shared" ca="1" si="147"/>
        <v>-1992369550.9208148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-1992369550.9208148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-8301539.7955033956</v>
      </c>
      <c r="L2396" s="444">
        <f t="shared" ca="1" si="147"/>
        <v>-2000671090.7163181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-2000671090.7163181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-8336129.5446513267</v>
      </c>
      <c r="L2397" s="444">
        <f t="shared" ca="1" si="147"/>
        <v>-2009007220.2609694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-2009007220.2609694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-8370863.4177540382</v>
      </c>
      <c r="L2398" s="444">
        <f t="shared" ca="1" si="147"/>
        <v>-2017378083.6787233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-2017378083.6787233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-8405742.0153280143</v>
      </c>
      <c r="L2399" s="444">
        <f t="shared" ca="1" si="147"/>
        <v>-2025783825.6940513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-2025783825.6940513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-8440765.9403918795</v>
      </c>
      <c r="L2400" s="444">
        <f t="shared" ca="1" si="147"/>
        <v>-2034224591.634443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-2034224591.634443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-8475935.798476845</v>
      </c>
      <c r="L2401" s="444">
        <f t="shared" ca="1" si="147"/>
        <v>-2042700527.43292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-2042700527.43292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-8511252.197637165</v>
      </c>
      <c r="L2402" s="444">
        <f t="shared" ca="1" si="147"/>
        <v>-2051211779.6305571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-2051211779.6305571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-8546715.7484606542</v>
      </c>
      <c r="L2403" s="444">
        <f t="shared" ca="1" si="147"/>
        <v>-2059758495.3790178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-2059758495.3790178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-8582327.06407924</v>
      </c>
      <c r="L2404" s="444">
        <f t="shared" ca="1" si="147"/>
        <v>-2068340822.4430971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-2068340822.4430971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-8618086.7601795718</v>
      </c>
      <c r="L2405" s="444">
        <f t="shared" ca="1" si="147"/>
        <v>-2076958909.2032766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-2076958909.2032766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-8653995.4550136533</v>
      </c>
      <c r="L2406" s="444">
        <f t="shared" ca="1" si="147"/>
        <v>-2085612904.6582904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-2085612904.6582904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-8690053.7694095448</v>
      </c>
      <c r="L2407" s="444">
        <f t="shared" ca="1" si="147"/>
        <v>-2094302958.4277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-2094302958.4277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-8726262.3267820831</v>
      </c>
      <c r="L2408" s="444">
        <f t="shared" ca="1" si="147"/>
        <v>-2103029220.754482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-2103029220.754482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-8762621.7531436756</v>
      </c>
      <c r="L2409" s="444">
        <f t="shared" ca="1" si="147"/>
        <v>-2111791842.5076258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-2111791842.5076258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-8799132.677115107</v>
      </c>
      <c r="L2410" s="444">
        <f t="shared" ca="1" si="147"/>
        <v>-2120590975.184741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-2120590975.184741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-8835795.7299364209</v>
      </c>
      <c r="L2411" s="444">
        <f t="shared" ca="1" si="147"/>
        <v>-2129426770.9146774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-2129426770.9146774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-8872611.5454778224</v>
      </c>
      <c r="L2412" s="444">
        <f t="shared" ca="1" si="147"/>
        <v>-2138299382.4601552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-2138299382.4601552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-8909580.7602506466</v>
      </c>
      <c r="L2413" s="444">
        <f t="shared" ca="1" si="147"/>
        <v>-2147208963.2204058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-2147208963.2204058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-8946704.0134183578</v>
      </c>
      <c r="L2414" s="444">
        <f t="shared" ca="1" si="147"/>
        <v>-2156155667.2338243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-2156155667.2338243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-8983981.9468076006</v>
      </c>
      <c r="L2415" s="444">
        <f t="shared" ca="1" si="147"/>
        <v>-2165139649.1806316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-2165139649.1806316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-9021415.2049192991</v>
      </c>
      <c r="L2416" s="444">
        <f t="shared" ca="1" si="147"/>
        <v>-2174161064.385551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-2174161064.385551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-9059004.4349397961</v>
      </c>
      <c r="L2417" s="444">
        <f t="shared" ca="1" si="147"/>
        <v>-2183220068.8204908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-2183220068.8204908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-9096750.2867520452</v>
      </c>
      <c r="L2418" s="444">
        <f t="shared" ca="1" si="147"/>
        <v>-2192316819.1072431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-2192316819.1072431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-9134653.4129468463</v>
      </c>
      <c r="L2419" s="444">
        <f t="shared" ca="1" si="147"/>
        <v>-2201451472.5201898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-2201451472.5201898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-9172714.4688341245</v>
      </c>
      <c r="L2420" s="444">
        <f t="shared" ca="1" si="147"/>
        <v>-2210624186.9890237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-2210624186.9890237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-9210934.1124542654</v>
      </c>
      <c r="L2421" s="444">
        <f t="shared" ca="1" si="147"/>
        <v>-2219835121.1014781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-2219835121.1014781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-9249313.0045894925</v>
      </c>
      <c r="L2422" s="444">
        <f t="shared" ca="1" si="147"/>
        <v>-2229084434.1060677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-2229084434.1060677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-9287851.8087752815</v>
      </c>
      <c r="L2423" s="444">
        <f t="shared" ca="1" si="147"/>
        <v>-2238372285.9148431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-2238372285.9148431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-9326551.1913118456</v>
      </c>
      <c r="L2424" s="444">
        <f t="shared" ca="1" si="147"/>
        <v>-2247698837.1061549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-2247698837.1061549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-9365411.8212756459</v>
      </c>
      <c r="L2425" s="444">
        <f t="shared" ca="1" si="147"/>
        <v>-2257064248.9274306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-2257064248.9274306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-9404434.3705309611</v>
      </c>
      <c r="L2426" s="444">
        <f t="shared" ca="1" si="147"/>
        <v>-2266468683.2979617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-2266468683.2979617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-9443619.5137415063</v>
      </c>
      <c r="L2427" s="444">
        <f t="shared" ca="1" si="147"/>
        <v>-2275912302.8117032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-2275912302.8117032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-9482967.9283820968</v>
      </c>
      <c r="L2428" s="444">
        <f t="shared" ca="1" si="147"/>
        <v>-2285395270.7400851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-2285395270.7400851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-9522480.2947503552</v>
      </c>
      <c r="L2429" s="444">
        <f t="shared" ca="1" si="147"/>
        <v>-2294917751.0348353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-2294917751.0348353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-9562157.2959784809</v>
      </c>
      <c r="L2430" s="444">
        <f t="shared" ca="1" si="147"/>
        <v>-2304479908.3308139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-2304479908.3308139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-9601999.6180450581</v>
      </c>
      <c r="L2431" s="444">
        <f t="shared" ca="1" si="147"/>
        <v>-2314081907.9488587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-2314081907.9488587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-9642007.9497869108</v>
      </c>
      <c r="L2432" s="444">
        <f t="shared" ca="1" si="147"/>
        <v>-2323723915.8986459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-2323723915.8986459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-9682182.9829110242</v>
      </c>
      <c r="L2433" s="444">
        <f t="shared" ca="1" si="147"/>
        <v>-2333406098.881557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-2333406098.881557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-9722525.4120064881</v>
      </c>
      <c r="L2434" s="444">
        <f t="shared" ca="1" si="147"/>
        <v>-2343128624.2935634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-2343128624.2935634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-9763035.934556514</v>
      </c>
      <c r="L2435" s="444">
        <f t="shared" ca="1" si="147"/>
        <v>-2352891660.2281199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-2352891660.2281199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-9803715.2509504985</v>
      </c>
      <c r="L2436" s="444">
        <f t="shared" ca="1" si="147"/>
        <v>-2362695375.4790702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-2362695375.4790702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-9844564.064496126</v>
      </c>
      <c r="L2437" s="444">
        <f t="shared" ca="1" si="147"/>
        <v>-2372539939.5435662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-2372539939.5435662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-9885583.0814315267</v>
      </c>
      <c r="L2438" s="444">
        <f t="shared" ca="1" si="147"/>
        <v>-2382425522.6249976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-2382425522.6249976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-9926773.0109374896</v>
      </c>
      <c r="L2439" s="444">
        <f t="shared" ca="1" si="147"/>
        <v>-2392352295.6359353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-2392352295.6359353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-9968134.5651497301</v>
      </c>
      <c r="L2440" s="444">
        <f t="shared" ca="1" si="147"/>
        <v>-2402320430.2010851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-2402320430.2010851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-10009668.459171187</v>
      </c>
      <c r="L2441" s="444">
        <f t="shared" ca="1" si="147"/>
        <v>-2412330098.6602564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-2412330098.6602564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-10051375.411084402</v>
      </c>
      <c r="L2442" s="444">
        <f t="shared" ca="1" si="147"/>
        <v>-2422381474.0713406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-2422381474.0713406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-10093256.14196392</v>
      </c>
      <c r="L2443" s="444">
        <f t="shared" ca="1" si="147"/>
        <v>-2432474730.2133045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-2432474730.2133045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-10135311.375888769</v>
      </c>
      <c r="L2444" s="444">
        <f t="shared" ca="1" si="147"/>
        <v>-2442610041.5891933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-2442610041.5891933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-10177541.839954972</v>
      </c>
      <c r="L2445" s="444">
        <f t="shared" ca="1" si="147"/>
        <v>-2452787583.4291482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-2452787583.4291482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-10219948.264288118</v>
      </c>
      <c r="L2446" s="444">
        <f t="shared" ca="1" si="147"/>
        <v>-2463007531.6934361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-2463007531.6934361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-10262531.382055983</v>
      </c>
      <c r="L2447" s="444">
        <f t="shared" ca="1" si="147"/>
        <v>-2473270063.0754919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-2473270063.0754919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-10305291.929481216</v>
      </c>
      <c r="L2448" s="444">
        <f t="shared" ca="1" si="147"/>
        <v>-2483575355.0049729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-2483575355.0049729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-10348230.645854054</v>
      </c>
      <c r="L2449" s="444">
        <f t="shared" ca="1" si="147"/>
        <v>-2493923585.6508269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-2493923585.6508269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-10391348.273545112</v>
      </c>
      <c r="L2450" s="444">
        <f t="shared" ca="1" si="147"/>
        <v>-2504314933.9243722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-2504314933.9243722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-10434645.558018217</v>
      </c>
      <c r="L2451" s="444">
        <f t="shared" ca="1" si="147"/>
        <v>-2514749579.4823904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-2514749579.4823904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-10478123.247843293</v>
      </c>
      <c r="L2452" s="444">
        <f t="shared" ca="1" si="147"/>
        <v>-2525227702.7302337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-2525227702.7302337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-10521782.094709307</v>
      </c>
      <c r="L2453" s="444">
        <f t="shared" ca="1" si="147"/>
        <v>-2535749484.8249431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-2535749484.8249431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-10565622.853437264</v>
      </c>
      <c r="L2454" s="444">
        <f t="shared" ca="1" si="147"/>
        <v>-2546315107.6783805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-2546315107.6783805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-10609646.281993251</v>
      </c>
      <c r="L2455" s="444">
        <f t="shared" ca="1" si="147"/>
        <v>-2556924753.9603739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-2556924753.9603739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-10653853.141501557</v>
      </c>
      <c r="L2456" s="444">
        <f t="shared" ca="1" si="147"/>
        <v>-2567578607.1018753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-2567578607.1018753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-10698244.196257813</v>
      </c>
      <c r="L2457" s="444">
        <f t="shared" ca="1" si="147"/>
        <v>-2578276851.2981329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-2578276851.2981329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-10742820.213742221</v>
      </c>
      <c r="L2458" s="444">
        <f t="shared" ca="1" si="147"/>
        <v>-2589019671.5118752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-2589019671.5118752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-10787581.964632813</v>
      </c>
      <c r="L2459" s="444">
        <f t="shared" ca="1" si="147"/>
        <v>-2599807253.4765081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-2599807253.4765081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-10832530.222818784</v>
      </c>
      <c r="L2460" s="444">
        <f t="shared" ca="1" si="147"/>
        <v>-2610639783.699327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-2610639783.699327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-10877665.765413862</v>
      </c>
      <c r="L2461" s="444">
        <f t="shared" ca="1" si="147"/>
        <v>-2621517449.4647408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-2621517449.4647408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-10922989.372769753</v>
      </c>
      <c r="L2462" s="444">
        <f t="shared" ca="1" si="147"/>
        <v>-2632440438.8375106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-2632440438.8375106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-10968501.828489628</v>
      </c>
      <c r="L2463" s="444">
        <f t="shared" ca="1" si="147"/>
        <v>-2643408940.6660004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-2643408940.6660004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-11014203.919441668</v>
      </c>
      <c r="L2464" s="444">
        <f t="shared" ca="1" si="147"/>
        <v>-2654423144.5854421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-2654423144.5854421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-11060096.435772676</v>
      </c>
      <c r="L2465" s="444">
        <f t="shared" ca="1" si="147"/>
        <v>-2665483241.021215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-2665483241.021215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-11106180.170921728</v>
      </c>
      <c r="L2466" s="444">
        <f t="shared" ca="1" si="147"/>
        <v>-2676589421.1921368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-2676589421.1921368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-11152455.921633903</v>
      </c>
      <c r="L2467" s="444">
        <f t="shared" ca="1" si="147"/>
        <v>-2687741877.1137705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-2687741877.1137705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-11198924.487974044</v>
      </c>
      <c r="L2468" s="444">
        <f t="shared" ca="1" si="147"/>
        <v>-2698940801.6017447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-2698940801.6017447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-11245586.673340602</v>
      </c>
      <c r="L2469" s="444">
        <f t="shared" ca="1" si="147"/>
        <v>-2710186388.2750854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-2710186388.2750854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-11292443.284479523</v>
      </c>
      <c r="L2470" s="444">
        <f t="shared" ca="1" si="147"/>
        <v>-2721478831.5595651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-2721478831.5595651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-11339495.131498188</v>
      </c>
      <c r="L2471" s="444">
        <f t="shared" ca="1" si="147"/>
        <v>-2732818326.6910634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-2732818326.6910634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-11386743.02787943</v>
      </c>
      <c r="L2472" s="444">
        <f t="shared" ca="1" si="147"/>
        <v>-2744205069.7189426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-2744205069.7189426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-11434187.790495595</v>
      </c>
      <c r="L2473" s="444">
        <f t="shared" ca="1" si="147"/>
        <v>-2755639257.509438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-2755639257.509438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-11481830.239622658</v>
      </c>
      <c r="L2474" s="444">
        <f t="shared" ca="1" si="147"/>
        <v>-2767121087.7490606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-2767121087.7490606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-11529671.198954418</v>
      </c>
      <c r="L2475" s="444">
        <f t="shared" ca="1" si="147"/>
        <v>-2778650758.9480152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-2778650758.9480152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-11577711.49561673</v>
      </c>
      <c r="L2476" s="444">
        <f t="shared" ca="1" si="147"/>
        <v>-2790228470.4436321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-2790228470.4436321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-11625951.960181801</v>
      </c>
      <c r="L2477" s="444">
        <f t="shared" ca="1" si="147"/>
        <v>-2801854422.4038138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-2801854422.4038138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-11674393.426682558</v>
      </c>
      <c r="L2478" s="444">
        <f t="shared" ca="1" si="147"/>
        <v>-2813528815.8304963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-2813528815.8304963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-11723036.732627068</v>
      </c>
      <c r="L2479" s="444">
        <f t="shared" ca="1" si="147"/>
        <v>-2825251852.5631232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-2825251852.5631232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-11771882.719013013</v>
      </c>
      <c r="L2480" s="444">
        <f t="shared" ca="1" si="147"/>
        <v>-2837023735.2821364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-2837023735.2821364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-11820932.230342235</v>
      </c>
      <c r="L2481" s="444">
        <f t="shared" ca="1" si="147"/>
        <v>-2848844667.5124788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-2848844667.5124788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-11870186.114635328</v>
      </c>
      <c r="L2482" s="444">
        <f t="shared" ca="1" si="147"/>
        <v>-2860714853.6271143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-2860714853.6271143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-11919645.22344631</v>
      </c>
      <c r="L2483" s="444">
        <f t="shared" ca="1" si="147"/>
        <v>-2872634498.8505607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-2872634498.8505607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-11969310.411877336</v>
      </c>
      <c r="L2484" s="444">
        <f t="shared" ca="1" si="147"/>
        <v>-2884603809.2624378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-2884603809.2624378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-12019182.538593492</v>
      </c>
      <c r="L2485" s="444">
        <f t="shared" ca="1" si="147"/>
        <v>-2896622991.8010311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-2896622991.8010311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-12069262.46583763</v>
      </c>
      <c r="L2486" s="444">
        <f t="shared" ca="1" si="147"/>
        <v>-2908692254.2668686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-2908692254.2668686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-12119551.059445286</v>
      </c>
      <c r="L2487" s="444">
        <f t="shared" ca="1" si="147"/>
        <v>-2920811805.326314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-2920811805.326314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-12170049.188859642</v>
      </c>
      <c r="L2488" s="444">
        <f t="shared" ca="1" si="147"/>
        <v>-2932981854.5151734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-2932981854.5151734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-12220757.727146557</v>
      </c>
      <c r="L2489" s="444">
        <f t="shared" ca="1" si="147"/>
        <v>-2945202612.2423201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-2945202612.2423201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-12271677.551009666</v>
      </c>
      <c r="L2490" s="444">
        <f t="shared" ca="1" si="147"/>
        <v>-2957474289.7933297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-2957474289.7933297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-12322809.540805541</v>
      </c>
      <c r="L2491" s="444">
        <f t="shared" ca="1" si="147"/>
        <v>-2969797099.3341351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-2969797099.3341351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-12374154.580558896</v>
      </c>
      <c r="L2492" s="444">
        <f t="shared" ca="1" si="147"/>
        <v>-2982171253.9146938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-2982171253.9146938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-12425713.557977891</v>
      </c>
      <c r="L2493" s="444">
        <f t="shared" ca="1" si="147"/>
        <v>-2994596967.4726715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-2994596967.4726715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-12477487.364469465</v>
      </c>
      <c r="L2494" s="444">
        <f t="shared" ca="1" si="147"/>
        <v>-3007074454.837141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-3007074454.837141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-12529476.895154754</v>
      </c>
      <c r="L2495" s="444">
        <f t="shared" ca="1" si="147"/>
        <v>-3019603931.732296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-3019603931.732296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-12581683.048884567</v>
      </c>
      <c r="L2496" s="444">
        <f t="shared" ca="1" si="147"/>
        <v>-3032185614.7811804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-3032185614.7811804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-12634106.728254918</v>
      </c>
      <c r="L2497" s="444">
        <f t="shared" ca="1" si="147"/>
        <v>-3044819721.5094352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-3044819721.5094352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-12686748.839622647</v>
      </c>
      <c r="L2498" s="444">
        <f t="shared" ca="1" si="147"/>
        <v>-3057506470.3490577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-3057506470.3490577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-12739610.293121073</v>
      </c>
      <c r="L2499" s="444">
        <f t="shared" ca="1" si="147"/>
        <v>-3070246080.6421785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-3070246080.6421785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-12792692.002675744</v>
      </c>
      <c r="L2500" s="444">
        <f t="shared" ca="1" si="147"/>
        <v>-3083038772.6448541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-3083038772.6448541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-12845994.886020225</v>
      </c>
      <c r="L2501" s="444">
        <f t="shared" ca="1" si="147"/>
        <v>-3095884767.5308743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-3095884767.5308743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-12899519.864711976</v>
      </c>
      <c r="L2502" s="444">
        <f t="shared" ca="1" si="147"/>
        <v>-3108784287.395586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-3108784287.395586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-12953267.864148274</v>
      </c>
      <c r="L2503" s="444">
        <f t="shared" ca="1" si="147"/>
        <v>-3121737555.2597342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-3121737555.2597342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-13007239.813582225</v>
      </c>
      <c r="L2504" s="444">
        <f t="shared" ca="1" si="147"/>
        <v>-3134744795.0733166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-3134744795.0733166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-13061436.646138819</v>
      </c>
      <c r="L2505" s="444">
        <f t="shared" ca="1" si="147"/>
        <v>-3147806231.7194552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-3147806231.7194552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-13115859.298831064</v>
      </c>
      <c r="L2506" s="444">
        <f t="shared" ca="1" si="147"/>
        <v>-3160922091.0182862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-3160922091.0182862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-13170508.712576192</v>
      </c>
      <c r="L2507" s="444">
        <f t="shared" ca="1" si="147"/>
        <v>-3174092599.7308626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-3174092599.7308626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-13225385.832211927</v>
      </c>
      <c r="L2508" s="444">
        <f t="shared" ca="1" si="147"/>
        <v>-3187317985.5630746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-3187317985.5630746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-13280491.606512811</v>
      </c>
      <c r="L2509" s="444">
        <f t="shared" ca="1" si="147"/>
        <v>-3200598477.1695876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-3200598477.1695876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-13335826.988206616</v>
      </c>
      <c r="L2510" s="444">
        <f t="shared" ca="1" si="147"/>
        <v>-3213934304.157794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-3213934304.157794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-13391392.933990808</v>
      </c>
      <c r="L2511" s="444">
        <f t="shared" ca="1" si="147"/>
        <v>-3227325697.091785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-3227325697.091785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-13447190.404549103</v>
      </c>
      <c r="L2512" s="444">
        <f t="shared" ca="1" si="147"/>
        <v>-3240772887.4963341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-3240772887.4963341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-13503220.364568058</v>
      </c>
      <c r="L2513" s="444">
        <f t="shared" ca="1" si="147"/>
        <v>-3254276107.8609023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-3254276107.8609023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-13559483.78275376</v>
      </c>
      <c r="L2514" s="444">
        <f t="shared" ca="1" si="147"/>
        <v>-3267835591.6436563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-3267835591.6436563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-13615981.631848568</v>
      </c>
      <c r="L2515" s="444">
        <f t="shared" ca="1" si="147"/>
        <v>-3281451573.2755046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-3281451573.2755046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-13672714.888647936</v>
      </c>
      <c r="L2516" s="444">
        <f t="shared" ca="1" si="147"/>
        <v>-3295124288.1641526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-3295124288.1641526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-13729684.534017302</v>
      </c>
      <c r="L2517" s="444">
        <f t="shared" ca="1" si="147"/>
        <v>-3308853972.6981697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-3308853972.6981697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-13786891.552909041</v>
      </c>
      <c r="L2518" s="444">
        <f t="shared" ca="1" si="147"/>
        <v>-3322640864.2510786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-3322640864.2510786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-13844336.934379494</v>
      </c>
      <c r="L2519" s="444">
        <f t="shared" ca="1" si="147"/>
        <v>-3336485201.1854582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-3336485201.1854582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-13902021.671606075</v>
      </c>
      <c r="L2520" s="444">
        <f t="shared" ca="1" si="147"/>
        <v>-3350387222.8570642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-3350387222.8570642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-13959946.761904433</v>
      </c>
      <c r="L2521" s="444">
        <f t="shared" ca="1" si="147"/>
        <v>-3364347169.6189685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-3364347169.6189685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-14018113.206745701</v>
      </c>
      <c r="L2522" s="444">
        <f t="shared" ca="1" si="147"/>
        <v>-3378365282.8257141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-3378365282.8257141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-14076522.011773808</v>
      </c>
      <c r="L2523" s="444">
        <f t="shared" ca="1" si="147"/>
        <v>-3392441804.8374877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-3392441804.8374877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-14135174.186822865</v>
      </c>
      <c r="L2524" s="444">
        <f t="shared" ca="1" si="147"/>
        <v>-3406576979.0243106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-3406576979.0243106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-14194070.745934628</v>
      </c>
      <c r="L2525" s="444">
        <f t="shared" ca="1" si="147"/>
        <v>-3420771049.7702451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-3420771049.7702451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-14253212.707376018</v>
      </c>
      <c r="L2526" s="444">
        <f t="shared" ca="1" si="147"/>
        <v>-3435024262.4776211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-3435024262.4776211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-14312601.093656756</v>
      </c>
      <c r="L2527" s="444">
        <f t="shared" ca="1" si="147"/>
        <v>-3449336863.5712776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-3449336863.5712776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-14372236.93154699</v>
      </c>
      <c r="L2528" s="444">
        <f t="shared" ca="1" si="147"/>
        <v>-3463709100.5028248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-3463709100.5028248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-14432121.252095101</v>
      </c>
      <c r="L2529" s="444">
        <f t="shared" ca="1" si="147"/>
        <v>-3478141221.75492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-3478141221.75492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-14492255.0906455</v>
      </c>
      <c r="L2530" s="444">
        <f t="shared" ca="1" si="147"/>
        <v>-3492633476.8455653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-3492633476.8455653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-14552639.486856524</v>
      </c>
      <c r="L2531" s="444">
        <f t="shared" ca="1" si="147"/>
        <v>-3507186116.3324218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-3507186116.3324218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-14613275.484718421</v>
      </c>
      <c r="L2532" s="444">
        <f t="shared" ca="1" si="147"/>
        <v>-3521799391.8171401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-3521799391.8171401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-14674164.13257142</v>
      </c>
      <c r="L2533" s="444">
        <f t="shared" ca="1" si="147"/>
        <v>-3536473555.9497113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-3536473555.9497113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-14735306.483123796</v>
      </c>
      <c r="L2534" s="444">
        <f t="shared" ca="1" si="147"/>
        <v>-3551208862.4328351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-3551208862.4328351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-14796703.593470147</v>
      </c>
      <c r="L2535" s="444">
        <f t="shared" ca="1" si="147"/>
        <v>-3566005566.0263052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-3566005566.0263052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-14858356.525109604</v>
      </c>
      <c r="L2536" s="444">
        <f t="shared" ca="1" si="147"/>
        <v>-3580863922.551415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-3580863922.551415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-14920266.343964228</v>
      </c>
      <c r="L2537" s="444">
        <f t="shared" ca="1" si="147"/>
        <v>-3595784188.8953791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-3595784188.8953791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-14982434.120397413</v>
      </c>
      <c r="L2538" s="444">
        <f t="shared" ca="1" si="147"/>
        <v>-3610766623.0157766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-3610766623.0157766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-15044860.929232402</v>
      </c>
      <c r="L2539" s="444">
        <f t="shared" ca="1" si="147"/>
        <v>-3625811483.9450092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-3625811483.9450092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-15107547.84977087</v>
      </c>
      <c r="L2540" s="444">
        <f t="shared" ca="1" si="147"/>
        <v>-3640919031.7947803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-3640919031.7947803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-15170495.965811584</v>
      </c>
      <c r="L2541" s="444">
        <f t="shared" ca="1" si="147"/>
        <v>-3656089527.760592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-3656089527.760592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-15233706.365669133</v>
      </c>
      <c r="L2542" s="444">
        <f t="shared" ca="1" si="147"/>
        <v>-3671323234.1262612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-3671323234.1262612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-15297180.142192755</v>
      </c>
      <c r="L2543" s="444">
        <f t="shared" ca="1" si="147"/>
        <v>-3686620414.2684541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-3686620414.2684541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-15360918.392785227</v>
      </c>
      <c r="L2544" s="444">
        <f t="shared" ca="1" si="147"/>
        <v>-3701981332.6612391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-3701981332.6612391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-15424922.21942183</v>
      </c>
      <c r="L2545" s="444">
        <f t="shared" ca="1" si="147"/>
        <v>-3717406254.880661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-3717406254.880661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-15489192.72866942</v>
      </c>
      <c r="L2546" s="444">
        <f t="shared" ca="1" si="147"/>
        <v>-3732895447.6093307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-3732895447.6093307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-15553731.031705545</v>
      </c>
      <c r="L2547" s="444">
        <f t="shared" ca="1" si="147"/>
        <v>-3748449178.641036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-3748449178.641036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-15618538.24433765</v>
      </c>
      <c r="L2548" s="444">
        <f t="shared" ca="1" si="147"/>
        <v>-3764067716.8853736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-3764067716.8853736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-15683615.487022387</v>
      </c>
      <c r="L2549" s="444">
        <f t="shared" ca="1" si="147"/>
        <v>-3779751332.372396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-3779751332.372396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-15748963.884884985</v>
      </c>
      <c r="L2550" s="444">
        <f t="shared" ca="1" si="147"/>
        <v>-3795500296.2572808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-3795500296.2572808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-15814584.567738669</v>
      </c>
      <c r="L2551" s="444">
        <f t="shared" ca="1" si="147"/>
        <v>-3811314880.8250194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-3811314880.8250194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-15880478.670104247</v>
      </c>
      <c r="L2552" s="444">
        <f t="shared" ca="1" si="147"/>
        <v>-3827195359.4951234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-3827195359.4951234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-15946647.331229681</v>
      </c>
      <c r="L2553" s="444">
        <f t="shared" ca="1" si="147"/>
        <v>-3843142006.8263531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-3843142006.8263531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-16013091.695109807</v>
      </c>
      <c r="L2554" s="444">
        <f t="shared" ca="1" si="147"/>
        <v>-3859155098.5214629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-3859155098.5214629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-16079812.910506096</v>
      </c>
      <c r="L2555" s="444">
        <f t="shared" ca="1" si="147"/>
        <v>-3875234911.4319692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-3875234911.4319692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-16146812.13096654</v>
      </c>
      <c r="L2556" s="444">
        <f t="shared" ca="1" si="147"/>
        <v>-3891381723.5629358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-3891381723.5629358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-16214090.514845567</v>
      </c>
      <c r="L2557" s="444">
        <f t="shared" ca="1" si="147"/>
        <v>-3907595814.0777812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-3907595814.0777812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-16281649.225324089</v>
      </c>
      <c r="L2558" s="444">
        <f t="shared" ref="L2558:L2812" ca="1" si="152">I2558-J2558+K2558</f>
        <v>-3923877463.3031054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-3923877463.3031054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-16349489.430429606</v>
      </c>
      <c r="L2559" s="444">
        <f t="shared" ca="1" si="152"/>
        <v>-3940226952.7335348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-3940226952.7335348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-16417612.303056393</v>
      </c>
      <c r="L2560" s="444">
        <f t="shared" ca="1" si="152"/>
        <v>-3956644565.0365911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-3956644565.0365911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-16486019.020985795</v>
      </c>
      <c r="L2561" s="444">
        <f t="shared" ca="1" si="152"/>
        <v>-3973130584.0575767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-3973130584.0575767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-16554710.766906569</v>
      </c>
      <c r="L2562" s="444">
        <f t="shared" ca="1" si="152"/>
        <v>-3989685294.8244834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-3989685294.8244834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-16623688.728435349</v>
      </c>
      <c r="L2563" s="444">
        <f t="shared" ca="1" si="152"/>
        <v>-4006308983.5529189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-4006308983.5529189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-16692954.098137163</v>
      </c>
      <c r="L2564" s="444">
        <f t="shared" ca="1" si="152"/>
        <v>-4023001937.6510563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-4023001937.6510563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-16762508.073546067</v>
      </c>
      <c r="L2565" s="444">
        <f t="shared" ca="1" si="152"/>
        <v>-4039764445.7246022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-4039764445.7246022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-16832351.857185841</v>
      </c>
      <c r="L2566" s="444">
        <f t="shared" ca="1" si="152"/>
        <v>-4056596797.5817881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-4056596797.5817881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-16902486.656590782</v>
      </c>
      <c r="L2567" s="444">
        <f t="shared" ca="1" si="152"/>
        <v>-4073499284.238379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-4073499284.238379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-16972913.684326578</v>
      </c>
      <c r="L2568" s="444">
        <f t="shared" ca="1" si="152"/>
        <v>-4090472197.9227057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-4090472197.9227057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-17043634.158011273</v>
      </c>
      <c r="L2569" s="444">
        <f t="shared" ca="1" si="152"/>
        <v>-4107515832.0807171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-4107515832.0807171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-17114649.300336324</v>
      </c>
      <c r="L2570" s="444">
        <f t="shared" ca="1" si="152"/>
        <v>-4124630481.3810534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-4124630481.3810534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-17185960.339087721</v>
      </c>
      <c r="L2571" s="444">
        <f t="shared" ca="1" si="152"/>
        <v>-4141816441.7201409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-4141816441.7201409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-17257568.507167254</v>
      </c>
      <c r="L2572" s="444">
        <f t="shared" ca="1" si="152"/>
        <v>-4159074010.2273083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-4159074010.2273083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-17329475.042613786</v>
      </c>
      <c r="L2573" s="444">
        <f t="shared" ca="1" si="152"/>
        <v>-4176403485.2699223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-4176403485.2699223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-17401681.188624676</v>
      </c>
      <c r="L2574" s="444">
        <f t="shared" ca="1" si="152"/>
        <v>-4193805166.4585471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-4193805166.4585471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-17474188.193577278</v>
      </c>
      <c r="L2575" s="444">
        <f t="shared" ca="1" si="152"/>
        <v>-4211279354.6521244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-4211279354.6521244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-17546997.311050519</v>
      </c>
      <c r="L2576" s="444">
        <f t="shared" ca="1" si="152"/>
        <v>-4228826351.9631748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-4228826351.9631748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-17620109.79984656</v>
      </c>
      <c r="L2577" s="444">
        <f t="shared" ca="1" si="152"/>
        <v>-4246446461.7630215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-4246446461.7630215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-17693526.92401259</v>
      </c>
      <c r="L2578" s="444">
        <f t="shared" ca="1" si="152"/>
        <v>-4264139988.6870341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-4264139988.6870341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-17767249.952862639</v>
      </c>
      <c r="L2579" s="444">
        <f t="shared" ca="1" si="152"/>
        <v>-4281907238.6398969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-4281907238.6398969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-17841280.16099957</v>
      </c>
      <c r="L2580" s="444">
        <f t="shared" ca="1" si="152"/>
        <v>-4299748518.8008966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-4299748518.8008966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-17915618.82833707</v>
      </c>
      <c r="L2581" s="444">
        <f t="shared" ca="1" si="152"/>
        <v>-4317664137.6292334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-4317664137.6292334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-17990267.240121804</v>
      </c>
      <c r="L2582" s="444">
        <f t="shared" ca="1" si="152"/>
        <v>-4335654404.8693552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-4335654404.8693552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-18065226.686955646</v>
      </c>
      <c r="L2583" s="444">
        <f t="shared" ca="1" si="152"/>
        <v>-4353719631.5563107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-4353719631.5563107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-18140498.46481796</v>
      </c>
      <c r="L2584" s="444">
        <f t="shared" ca="1" si="152"/>
        <v>-4371860130.0211287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-4371860130.0211287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-18216083.875088036</v>
      </c>
      <c r="L2585" s="444">
        <f t="shared" ca="1" si="152"/>
        <v>-4390076213.8962164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-4390076213.8962164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-18291984.22456757</v>
      </c>
      <c r="L2586" s="444">
        <f t="shared" ca="1" si="152"/>
        <v>-4408368198.1207838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-4408368198.1207838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-18368200.825503267</v>
      </c>
      <c r="L2587" s="444">
        <f t="shared" ca="1" si="152"/>
        <v>-4426736398.9462872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-4426736398.9462872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-18444734.995609529</v>
      </c>
      <c r="L2588" s="444">
        <f t="shared" ca="1" si="152"/>
        <v>-4445181133.9418964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-4445181133.9418964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-18521588.058091234</v>
      </c>
      <c r="L2589" s="444">
        <f t="shared" ca="1" si="152"/>
        <v>-4463702721.9999876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-4463702721.9999876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-18598761.341666616</v>
      </c>
      <c r="L2590" s="444">
        <f t="shared" ca="1" si="152"/>
        <v>-4482301483.3416538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-4482301483.3416538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-18676256.180590224</v>
      </c>
      <c r="L2591" s="444">
        <f t="shared" ca="1" si="152"/>
        <v>-4500977739.5222445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-4500977739.5222445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-18754073.914676018</v>
      </c>
      <c r="L2592" s="444">
        <f t="shared" ca="1" si="152"/>
        <v>-4519731813.4369202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-4519731813.4369202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-18832215.8893205</v>
      </c>
      <c r="L2593" s="444">
        <f t="shared" ca="1" si="152"/>
        <v>-4538564029.3262405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-4538564029.3262405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-18910683.455526002</v>
      </c>
      <c r="L2594" s="444">
        <f t="shared" ca="1" si="152"/>
        <v>-4557474712.7817669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-4557474712.7817669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-18989477.969924029</v>
      </c>
      <c r="L2595" s="444">
        <f t="shared" ca="1" si="152"/>
        <v>-4576464190.7516909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-4576464190.7516909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-19068600.794798713</v>
      </c>
      <c r="L2596" s="444">
        <f t="shared" ca="1" si="152"/>
        <v>-4595532791.5464897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-4595532791.5464897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-19148053.298110373</v>
      </c>
      <c r="L2597" s="444">
        <f t="shared" ca="1" si="152"/>
        <v>-4614680844.8445997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-4614680844.8445997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-19227836.853519164</v>
      </c>
      <c r="L2598" s="444">
        <f t="shared" ca="1" si="152"/>
        <v>-4633908681.6981192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-4633908681.6981192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-19307952.840408828</v>
      </c>
      <c r="L2599" s="444">
        <f t="shared" ca="1" si="152"/>
        <v>-4653216634.5385284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-4653216634.5385284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-19388402.643910535</v>
      </c>
      <c r="L2600" s="444">
        <f t="shared" ca="1" si="152"/>
        <v>-4672605037.1824389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-4672605037.1824389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-19469187.654926829</v>
      </c>
      <c r="L2601" s="444">
        <f t="shared" ca="1" si="152"/>
        <v>-4692074224.8373661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-4692074224.8373661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-19550309.270155691</v>
      </c>
      <c r="L2602" s="444">
        <f t="shared" ca="1" si="152"/>
        <v>-4711624534.107522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-4711624534.107522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-19631768.892114677</v>
      </c>
      <c r="L2603" s="444">
        <f t="shared" ca="1" si="152"/>
        <v>-4731256302.9996367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-4731256302.9996367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-19713567.929165151</v>
      </c>
      <c r="L2604" s="444">
        <f t="shared" ca="1" si="152"/>
        <v>-4750969870.9288015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-4750969870.9288015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-19795707.795536675</v>
      </c>
      <c r="L2605" s="444">
        <f t="shared" ca="1" si="152"/>
        <v>-4770765578.7243385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-4770765578.7243385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-19878189.911351409</v>
      </c>
      <c r="L2606" s="444">
        <f t="shared" ca="1" si="152"/>
        <v>-4790643768.6356897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-4790643768.6356897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-19961015.702648707</v>
      </c>
      <c r="L2607" s="444">
        <f t="shared" ca="1" si="152"/>
        <v>-4810604784.3383389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-4810604784.3383389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-20044186.601409744</v>
      </c>
      <c r="L2608" s="444">
        <f t="shared" ca="1" si="152"/>
        <v>-4830648970.9397488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-4830648970.9397488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-20127704.045582287</v>
      </c>
      <c r="L2609" s="444">
        <f t="shared" ca="1" si="152"/>
        <v>-4850776674.9853306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-4850776674.9853306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-20211569.479105543</v>
      </c>
      <c r="L2610" s="444">
        <f t="shared" ca="1" si="152"/>
        <v>-4870988244.4644365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-4870988244.4644365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-20295784.351935152</v>
      </c>
      <c r="L2611" s="444">
        <f t="shared" ca="1" si="152"/>
        <v>-4891284028.8163719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-4891284028.8163719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-20380350.120068215</v>
      </c>
      <c r="L2612" s="444">
        <f t="shared" ca="1" si="152"/>
        <v>-4911664378.9364405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-4911664378.9364405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-20465268.245568503</v>
      </c>
      <c r="L2613" s="444">
        <f t="shared" ca="1" si="152"/>
        <v>-4932129647.1820087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-4932129647.1820087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-20550540.196591701</v>
      </c>
      <c r="L2614" s="444">
        <f t="shared" ca="1" si="152"/>
        <v>-4952680187.3786001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-4952680187.3786001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-20636167.447410833</v>
      </c>
      <c r="L2615" s="444">
        <f t="shared" ca="1" si="152"/>
        <v>-4973316354.8260107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-4973316354.8260107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-20722151.478441712</v>
      </c>
      <c r="L2616" s="444">
        <f t="shared" ca="1" si="152"/>
        <v>-4994038506.3044519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-4994038506.3044519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-20808493.776268549</v>
      </c>
      <c r="L2617" s="444">
        <f t="shared" ca="1" si="152"/>
        <v>-5014847000.0807209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-5014847000.0807209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-20895195.83366967</v>
      </c>
      <c r="L2618" s="444">
        <f t="shared" ca="1" si="152"/>
        <v>-5035742195.9143906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-5035742195.9143906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-20982259.149643295</v>
      </c>
      <c r="L2619" s="444">
        <f t="shared" ca="1" si="152"/>
        <v>-5056724455.0640335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-5056724455.0640335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-21069685.229433473</v>
      </c>
      <c r="L2620" s="444">
        <f t="shared" ca="1" si="152"/>
        <v>-5077794140.2934666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-5077794140.2934666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-21157475.58455611</v>
      </c>
      <c r="L2621" s="444">
        <f t="shared" ca="1" si="152"/>
        <v>-5098951615.8780231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-5098951615.8780231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-21245631.732825097</v>
      </c>
      <c r="L2622" s="444">
        <f t="shared" ca="1" si="152"/>
        <v>-5120197247.6108484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-5120197247.6108484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-21334155.198378533</v>
      </c>
      <c r="L2623" s="444">
        <f t="shared" ca="1" si="152"/>
        <v>-5141531402.809227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-5141531402.809227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-21423047.511705112</v>
      </c>
      <c r="L2624" s="444">
        <f t="shared" ca="1" si="152"/>
        <v>-5162954450.3209324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-5162954450.3209324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-21512310.209670551</v>
      </c>
      <c r="L2625" s="444">
        <f t="shared" ca="1" si="152"/>
        <v>-5184466760.5306034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-5184466760.5306034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-21601944.83554418</v>
      </c>
      <c r="L2626" s="444">
        <f t="shared" ca="1" si="152"/>
        <v>-5206068705.366148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-5206068705.366148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-21691952.939025618</v>
      </c>
      <c r="L2627" s="444">
        <f t="shared" ca="1" si="152"/>
        <v>-5227760658.3051739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-5227760658.3051739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-21782336.076271556</v>
      </c>
      <c r="L2628" s="444">
        <f t="shared" ca="1" si="152"/>
        <v>-5249542994.3814459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-5249542994.3814459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-21873095.809922691</v>
      </c>
      <c r="L2629" s="444">
        <f t="shared" ca="1" si="152"/>
        <v>-5271416090.1913681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-5271416090.1913681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-21964233.709130701</v>
      </c>
      <c r="L2630" s="444">
        <f t="shared" ca="1" si="152"/>
        <v>-5293380323.9004984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-5293380323.9004984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-22055751.34958541</v>
      </c>
      <c r="L2631" s="444">
        <f t="shared" ca="1" si="152"/>
        <v>-5315436075.2500839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-5315436075.2500839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-22147650.313542016</v>
      </c>
      <c r="L2632" s="444">
        <f t="shared" ca="1" si="152"/>
        <v>-5337583725.5636263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-5337583725.5636263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-22239932.189848442</v>
      </c>
      <c r="L2633" s="444">
        <f t="shared" ca="1" si="152"/>
        <v>-5359823657.7534752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-5359823657.7534752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-22332598.573972814</v>
      </c>
      <c r="L2634" s="444">
        <f t="shared" ca="1" si="152"/>
        <v>-5382156256.3274479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-5382156256.3274479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-22425651.068031032</v>
      </c>
      <c r="L2635" s="444">
        <f t="shared" ca="1" si="152"/>
        <v>-5404581907.3954792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-5404581907.3954792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-22519091.280814495</v>
      </c>
      <c r="L2636" s="444">
        <f t="shared" ca="1" si="152"/>
        <v>-5427100998.6762934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-5427100998.6762934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-22612920.827817887</v>
      </c>
      <c r="L2637" s="444">
        <f t="shared" ca="1" si="152"/>
        <v>-5449713919.5041113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-5449713919.5041113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-22707141.33126713</v>
      </c>
      <c r="L2638" s="444">
        <f t="shared" ca="1" si="152"/>
        <v>-5472421060.8353786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-5472421060.8353786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-22801754.420147412</v>
      </c>
      <c r="L2639" s="444">
        <f t="shared" ca="1" si="152"/>
        <v>-5495222815.2555256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-5495222815.2555256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-22896761.730231356</v>
      </c>
      <c r="L2640" s="444">
        <f t="shared" ca="1" si="152"/>
        <v>-5518119576.9857569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-5518119576.9857569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-22992164.904107321</v>
      </c>
      <c r="L2641" s="444">
        <f t="shared" ca="1" si="152"/>
        <v>-5541111741.889864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-5541111741.889864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-23087965.591207765</v>
      </c>
      <c r="L2642" s="444">
        <f t="shared" ca="1" si="152"/>
        <v>-5564199707.4810715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-5564199707.4810715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-23184165.447837796</v>
      </c>
      <c r="L2643" s="444">
        <f t="shared" ca="1" si="152"/>
        <v>-5587383872.9289093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-5587383872.9289093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-23280766.13720379</v>
      </c>
      <c r="L2644" s="444">
        <f t="shared" ca="1" si="152"/>
        <v>-5610664639.0661135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-5610664639.0661135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-23377769.32944214</v>
      </c>
      <c r="L2645" s="444">
        <f t="shared" ca="1" si="152"/>
        <v>-5634042408.3955555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-5634042408.3955555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-23475176.701648146</v>
      </c>
      <c r="L2646" s="444">
        <f t="shared" ca="1" si="152"/>
        <v>-5657517585.0972033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-5657517585.0972033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-23572989.937905014</v>
      </c>
      <c r="L2647" s="444">
        <f t="shared" ca="1" si="152"/>
        <v>-5681090575.0351086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-5681090575.0351086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-23671210.729312953</v>
      </c>
      <c r="L2648" s="444">
        <f t="shared" ca="1" si="152"/>
        <v>-5704761785.7644215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-5704761785.7644215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-23769840.774018422</v>
      </c>
      <c r="L2649" s="444">
        <f t="shared" ca="1" si="152"/>
        <v>-5728531626.5384398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-5728531626.5384398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-23868881.777243499</v>
      </c>
      <c r="L2650" s="444">
        <f t="shared" ca="1" si="152"/>
        <v>-5752400508.3156834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-5752400508.3156834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-23968335.451315347</v>
      </c>
      <c r="L2651" s="444">
        <f t="shared" ca="1" si="152"/>
        <v>-5776368843.7669983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-5776368843.7669983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-24068203.515695825</v>
      </c>
      <c r="L2652" s="444">
        <f t="shared" ca="1" si="152"/>
        <v>-5800437047.2826939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-5800437047.2826939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-24168487.697011225</v>
      </c>
      <c r="L2653" s="444">
        <f t="shared" ca="1" si="152"/>
        <v>-5824605534.9797049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-5824605534.9797049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-24269189.729082104</v>
      </c>
      <c r="L2654" s="444">
        <f t="shared" ca="1" si="152"/>
        <v>-5848874724.708787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-5848874724.708787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-24370311.352953278</v>
      </c>
      <c r="L2655" s="444">
        <f t="shared" ca="1" si="152"/>
        <v>-5873245036.0617399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-5873245036.0617399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-24471854.316923916</v>
      </c>
      <c r="L2656" s="444">
        <f t="shared" ca="1" si="152"/>
        <v>-5897716890.378664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-5897716890.378664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-24573820.376577765</v>
      </c>
      <c r="L2657" s="444">
        <f t="shared" ca="1" si="152"/>
        <v>-5922290710.7552414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-5922290710.7552414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-24676211.294813506</v>
      </c>
      <c r="L2658" s="444">
        <f t="shared" ca="1" si="152"/>
        <v>-5946966922.0500546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-5946966922.0500546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-24779028.841875225</v>
      </c>
      <c r="L2659" s="444">
        <f t="shared" ca="1" si="152"/>
        <v>-5971745950.8919296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-5971745950.8919296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-24882274.79538304</v>
      </c>
      <c r="L2660" s="444">
        <f t="shared" ca="1" si="152"/>
        <v>-5996628225.6873131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-5996628225.6873131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-24985950.940363806</v>
      </c>
      <c r="L2661" s="444">
        <f t="shared" ca="1" si="152"/>
        <v>-6021614176.627677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-6021614176.627677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-25090059.069281988</v>
      </c>
      <c r="L2662" s="444">
        <f t="shared" ca="1" si="152"/>
        <v>-6046704235.6969585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-6046704235.6969585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-25194600.982070662</v>
      </c>
      <c r="L2663" s="444">
        <f t="shared" ca="1" si="152"/>
        <v>-6071898836.6790295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-6071898836.6790295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-25299578.486162622</v>
      </c>
      <c r="L2664" s="444">
        <f t="shared" ca="1" si="152"/>
        <v>-6097198415.1651917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-6097198415.1651917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-25404993.396521632</v>
      </c>
      <c r="L2665" s="444">
        <f t="shared" ca="1" si="152"/>
        <v>-6122603408.5617132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-6122603408.5617132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-25510847.535673805</v>
      </c>
      <c r="L2666" s="444">
        <f t="shared" ca="1" si="152"/>
        <v>-6148114256.0973873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-6148114256.0973873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-25617142.733739115</v>
      </c>
      <c r="L2667" s="444">
        <f t="shared" ca="1" si="152"/>
        <v>-6173731398.8311262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-6173731398.8311262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-25723880.828463025</v>
      </c>
      <c r="L2668" s="444">
        <f t="shared" ca="1" si="152"/>
        <v>-6199455279.6595888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-6199455279.6595888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-25831063.665248286</v>
      </c>
      <c r="L2669" s="444">
        <f t="shared" ca="1" si="152"/>
        <v>-6225286343.3248367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-6225286343.3248367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-25938693.097186819</v>
      </c>
      <c r="L2670" s="444">
        <f t="shared" ca="1" si="152"/>
        <v>-6251225036.4220238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-6251225036.4220238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-26046770.985091764</v>
      </c>
      <c r="L2671" s="444">
        <f t="shared" ca="1" si="152"/>
        <v>-6277271807.4071159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-6277271807.4071159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-26155299.197529651</v>
      </c>
      <c r="L2672" s="444">
        <f t="shared" ca="1" si="152"/>
        <v>-6303427106.6046457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-6303427106.6046457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-26264279.610852689</v>
      </c>
      <c r="L2673" s="444">
        <f t="shared" ca="1" si="152"/>
        <v>-6329691386.215498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-6329691386.215498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-26373714.109231241</v>
      </c>
      <c r="L2674" s="444">
        <f t="shared" ca="1" si="152"/>
        <v>-6356065100.324729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-6356065100.324729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-26483604.584686369</v>
      </c>
      <c r="L2675" s="444">
        <f t="shared" ca="1" si="152"/>
        <v>-6382548704.9094152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-6382548704.9094152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-26593952.937122565</v>
      </c>
      <c r="L2676" s="444">
        <f t="shared" ca="1" si="152"/>
        <v>-6409142657.8465376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-6409142657.8465376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-26704761.074360572</v>
      </c>
      <c r="L2677" s="444">
        <f t="shared" ca="1" si="152"/>
        <v>-6435847418.9208984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-6435847418.9208984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-26816030.91217041</v>
      </c>
      <c r="L2678" s="444">
        <f t="shared" ca="1" si="152"/>
        <v>-6462663449.8330688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-6462663449.8330688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-26927764.374304455</v>
      </c>
      <c r="L2679" s="444">
        <f t="shared" ca="1" si="152"/>
        <v>-6489591214.2073736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-6489591214.2073736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-27039963.392530724</v>
      </c>
      <c r="L2680" s="444">
        <f t="shared" ca="1" si="152"/>
        <v>-6516631177.5999041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-6516631177.5999041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-27152629.906666268</v>
      </c>
      <c r="L2681" s="444">
        <f t="shared" ca="1" si="152"/>
        <v>-6543783807.5065699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-6543783807.5065699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-27265765.864610706</v>
      </c>
      <c r="L2682" s="444">
        <f t="shared" ca="1" si="152"/>
        <v>-6571049573.3711805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-6571049573.3711805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-27379373.222379919</v>
      </c>
      <c r="L2683" s="444">
        <f t="shared" ca="1" si="152"/>
        <v>-6598428946.5935602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-6598428946.5935602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-27493453.944139834</v>
      </c>
      <c r="L2684" s="444">
        <f t="shared" ca="1" si="152"/>
        <v>-6625922400.5376997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-6625922400.5376997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-27608010.002240416</v>
      </c>
      <c r="L2685" s="444">
        <f t="shared" ca="1" si="152"/>
        <v>-6653530410.5399399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-6653530410.5399399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-27723043.377249748</v>
      </c>
      <c r="L2686" s="444">
        <f t="shared" ca="1" si="152"/>
        <v>-6681253453.9171896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-6681253453.9171896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-27838556.05798829</v>
      </c>
      <c r="L2687" s="444">
        <f t="shared" ca="1" si="152"/>
        <v>-6709092009.9751778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-6709092009.9751778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-27954550.041563239</v>
      </c>
      <c r="L2688" s="444">
        <f t="shared" ca="1" si="152"/>
        <v>-6737046560.0167408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-6737046560.0167408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-28071027.333403084</v>
      </c>
      <c r="L2689" s="444">
        <f t="shared" ca="1" si="152"/>
        <v>-6765117587.3501434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-6765117587.3501434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-28187989.947292265</v>
      </c>
      <c r="L2690" s="444">
        <f t="shared" ca="1" si="152"/>
        <v>-6793305577.2974358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-6793305577.2974358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-28305439.905405983</v>
      </c>
      <c r="L2691" s="444">
        <f t="shared" ca="1" si="152"/>
        <v>-6821611017.2028418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-6821611017.2028418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-28423379.238345169</v>
      </c>
      <c r="L2692" s="444">
        <f t="shared" ca="1" si="152"/>
        <v>-6850034396.4411869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-6850034396.4411869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-28541809.985171612</v>
      </c>
      <c r="L2693" s="444">
        <f t="shared" ca="1" si="152"/>
        <v>-6878576206.4263582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-6878576206.4263582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-28660734.193443153</v>
      </c>
      <c r="L2694" s="444">
        <f t="shared" ca="1" si="152"/>
        <v>-6907236940.6198015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-6907236940.6198015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-28780153.919249173</v>
      </c>
      <c r="L2695" s="444">
        <f t="shared" ca="1" si="152"/>
        <v>-6936017094.5390511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-6936017094.5390511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-28900071.227246046</v>
      </c>
      <c r="L2696" s="444">
        <f t="shared" ca="1" si="152"/>
        <v>-6964917165.7662973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-6964917165.7662973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-29020488.190692905</v>
      </c>
      <c r="L2697" s="444">
        <f t="shared" ca="1" si="152"/>
        <v>-6993937653.9569902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-6993937653.9569902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-29141406.891487461</v>
      </c>
      <c r="L2698" s="444">
        <f t="shared" ca="1" si="152"/>
        <v>-7023079060.8484774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-7023079060.8484774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-29262829.420201987</v>
      </c>
      <c r="L2699" s="444">
        <f t="shared" ca="1" si="152"/>
        <v>-7052341890.2686796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-7052341890.2686796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-29384757.876119498</v>
      </c>
      <c r="L2700" s="444">
        <f t="shared" ca="1" si="152"/>
        <v>-7081726648.1447992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-7081726648.1447992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-29507194.36727</v>
      </c>
      <c r="L2701" s="444">
        <f t="shared" ca="1" si="152"/>
        <v>-7111233842.5120697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-7111233842.5120697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-29630141.010466956</v>
      </c>
      <c r="L2702" s="444">
        <f t="shared" ca="1" si="152"/>
        <v>-7140863983.5225363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-7140863983.5225363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-29753599.931343902</v>
      </c>
      <c r="L2703" s="444">
        <f t="shared" ca="1" si="152"/>
        <v>-7170617583.4538803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-7170617583.4538803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-29877573.264391173</v>
      </c>
      <c r="L2704" s="444">
        <f t="shared" ca="1" si="152"/>
        <v>-7200495156.7182713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-7200495156.7182713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-30002063.152992792</v>
      </c>
      <c r="L2705" s="444">
        <f t="shared" ca="1" si="152"/>
        <v>-7230497219.8712645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-7230497219.8712645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-30127071.749463603</v>
      </c>
      <c r="L2706" s="444">
        <f t="shared" ca="1" si="152"/>
        <v>-7260624291.6207285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-7260624291.6207285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-30252601.215086367</v>
      </c>
      <c r="L2707" s="444">
        <f t="shared" ca="1" si="152"/>
        <v>-7290876892.8358145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-7290876892.8358145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-30378653.720149223</v>
      </c>
      <c r="L2708" s="444">
        <f t="shared" ca="1" si="152"/>
        <v>-7321255546.5559635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-7321255546.5559635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-30505231.443983182</v>
      </c>
      <c r="L2709" s="444">
        <f t="shared" ca="1" si="152"/>
        <v>-7351760777.9999466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-7351760777.9999466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-30632336.574999779</v>
      </c>
      <c r="L2710" s="444">
        <f t="shared" ca="1" si="152"/>
        <v>-7382393114.5749464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-7382393114.5749464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-30759971.310728937</v>
      </c>
      <c r="L2711" s="444">
        <f t="shared" ca="1" si="152"/>
        <v>-7413153085.8856754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-7413153085.8856754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-30888137.857856981</v>
      </c>
      <c r="L2712" s="444">
        <f t="shared" ca="1" si="152"/>
        <v>-7444041223.7435322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-7444041223.7435322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-31016838.432264715</v>
      </c>
      <c r="L2713" s="444">
        <f t="shared" ca="1" si="152"/>
        <v>-7475058062.1757965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-7475058062.1757965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-31146075.259065818</v>
      </c>
      <c r="L2714" s="444">
        <f t="shared" ca="1" si="152"/>
        <v>-7506204137.4348621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-7506204137.4348621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-31275850.572645258</v>
      </c>
      <c r="L2715" s="444">
        <f t="shared" ca="1" si="152"/>
        <v>-7537479988.0075073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-7537479988.0075073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-31406166.616697948</v>
      </c>
      <c r="L2716" s="444">
        <f t="shared" ca="1" si="152"/>
        <v>-7568886154.6242056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-7568886154.6242056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-31537025.644267522</v>
      </c>
      <c r="L2717" s="444">
        <f t="shared" ca="1" si="152"/>
        <v>-7600423180.2684727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-7600423180.2684727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-31668429.917785298</v>
      </c>
      <c r="L2718" s="444">
        <f t="shared" ca="1" si="152"/>
        <v>-7632091610.1862583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-7632091610.1862583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-31800381.709109411</v>
      </c>
      <c r="L2719" s="444">
        <f t="shared" ca="1" si="152"/>
        <v>-7663891991.8953676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-7663891991.8953676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-31932883.29956403</v>
      </c>
      <c r="L2720" s="444">
        <f t="shared" ca="1" si="152"/>
        <v>-7695824875.194932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-7695824875.194932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-32065936.979978882</v>
      </c>
      <c r="L2721" s="444">
        <f t="shared" ca="1" si="152"/>
        <v>-7727890812.1749105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-7727890812.1749105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-32199545.050728798</v>
      </c>
      <c r="L2722" s="444">
        <f t="shared" ca="1" si="152"/>
        <v>-7760090357.2256393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-7760090357.2256393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-32333709.821773496</v>
      </c>
      <c r="L2723" s="444">
        <f t="shared" ca="1" si="152"/>
        <v>-7792424067.0474129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-7792424067.0474129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-32468433.612697553</v>
      </c>
      <c r="L2724" s="444">
        <f t="shared" ca="1" si="152"/>
        <v>-7824892500.6601105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-7824892500.6601105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-32603718.75275046</v>
      </c>
      <c r="L2725" s="444">
        <f t="shared" ca="1" si="152"/>
        <v>-7857496219.4128609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-7857496219.4128609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-32739567.580886919</v>
      </c>
      <c r="L2726" s="444">
        <f t="shared" ca="1" si="152"/>
        <v>-7890235786.9937477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-7890235786.9937477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-32875982.445807278</v>
      </c>
      <c r="L2727" s="444">
        <f t="shared" ca="1" si="152"/>
        <v>-7923111769.4395552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-7923111769.4395552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-33012965.705998145</v>
      </c>
      <c r="L2728" s="444">
        <f t="shared" ca="1" si="152"/>
        <v>-7956124735.1455536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-7956124735.1455536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-33150519.729773138</v>
      </c>
      <c r="L2729" s="444">
        <f t="shared" ca="1" si="152"/>
        <v>-7989275254.8753271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-7989275254.8753271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-33288646.895313863</v>
      </c>
      <c r="L2730" s="444">
        <f t="shared" ca="1" si="152"/>
        <v>-8022563901.7706413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-8022563901.7706413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-33427349.590711005</v>
      </c>
      <c r="L2731" s="444">
        <f t="shared" ca="1" si="152"/>
        <v>-8055991251.361352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-8055991251.361352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-33566630.214005634</v>
      </c>
      <c r="L2732" s="444">
        <f t="shared" ca="1" si="152"/>
        <v>-8089557881.5753574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-8089557881.5753574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-33706491.173230655</v>
      </c>
      <c r="L2733" s="444">
        <f t="shared" ca="1" si="152"/>
        <v>-8123264372.7485886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-8123264372.7485886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-33846934.886452451</v>
      </c>
      <c r="L2734" s="444">
        <f t="shared" ca="1" si="152"/>
        <v>-8157111307.6350412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-8157111307.6350412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-33987963.781812675</v>
      </c>
      <c r="L2735" s="444">
        <f t="shared" ca="1" si="152"/>
        <v>-8191099271.4168539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-8191099271.4168539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-34129580.297570221</v>
      </c>
      <c r="L2736" s="444">
        <f t="shared" ca="1" si="152"/>
        <v>-8225228851.7144241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-8225228851.7144241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-34271786.88214343</v>
      </c>
      <c r="L2737" s="444">
        <f t="shared" ca="1" si="152"/>
        <v>-8259500638.5965672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-8259500638.5965672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-34414585.99415236</v>
      </c>
      <c r="L2738" s="444">
        <f t="shared" ca="1" si="152"/>
        <v>-8293915224.5907192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-8293915224.5907192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-34557980.102461331</v>
      </c>
      <c r="L2739" s="444">
        <f t="shared" ca="1" si="152"/>
        <v>-8328473204.6931801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-8328473204.6931801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-34701971.686221585</v>
      </c>
      <c r="L2740" s="444">
        <f t="shared" ca="1" si="152"/>
        <v>-8363175176.3794012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-8363175176.3794012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-34846563.234914169</v>
      </c>
      <c r="L2741" s="444">
        <f t="shared" ca="1" si="152"/>
        <v>-8398021739.614315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-8398021739.614315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-34991757.248392977</v>
      </c>
      <c r="L2742" s="444">
        <f t="shared" ca="1" si="152"/>
        <v>-8433013496.8627081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-8433013496.8627081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-35137556.236927949</v>
      </c>
      <c r="L2743" s="444">
        <f t="shared" ca="1" si="152"/>
        <v>-8468151053.0996361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-8468151053.0996361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-35283962.721248485</v>
      </c>
      <c r="L2744" s="444">
        <f t="shared" ca="1" si="152"/>
        <v>-8503435015.8208847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-8503435015.8208847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-35430979.232587017</v>
      </c>
      <c r="L2745" s="444">
        <f t="shared" ca="1" si="152"/>
        <v>-8538865995.0534716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-8538865995.0534716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-35578608.312722795</v>
      </c>
      <c r="L2746" s="444">
        <f t="shared" ca="1" si="152"/>
        <v>-8574444603.3661947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-8574444603.3661947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-35726852.514025807</v>
      </c>
      <c r="L2747" s="444">
        <f t="shared" ca="1" si="152"/>
        <v>-8610171455.8802204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-8610171455.8802204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-35875714.399500921</v>
      </c>
      <c r="L2748" s="444">
        <f t="shared" ca="1" si="152"/>
        <v>-8646047170.2797222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-8646047170.2797222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-36025196.542832173</v>
      </c>
      <c r="L2749" s="444">
        <f t="shared" ca="1" si="152"/>
        <v>-8682072366.8225536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-8682072366.8225536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-36175301.528427303</v>
      </c>
      <c r="L2750" s="444">
        <f t="shared" ca="1" si="152"/>
        <v>-8718247668.3509808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-8718247668.3509808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-36326031.951462418</v>
      </c>
      <c r="L2751" s="444">
        <f t="shared" ca="1" si="152"/>
        <v>-8754573700.3024426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-8754573700.3024426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-36477390.41792684</v>
      </c>
      <c r="L2752" s="444">
        <f t="shared" ca="1" si="152"/>
        <v>-8791051090.7203693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-8791051090.7203693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-36629379.544668205</v>
      </c>
      <c r="L2753" s="444">
        <f t="shared" ca="1" si="152"/>
        <v>-8827680470.2650375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-8827680470.2650375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-36782001.959437653</v>
      </c>
      <c r="L2754" s="444">
        <f t="shared" ca="1" si="152"/>
        <v>-8864462472.2244759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-8864462472.2244759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-36935260.300935313</v>
      </c>
      <c r="L2755" s="444">
        <f t="shared" ca="1" si="152"/>
        <v>-8901397732.5254116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-8901397732.5254116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-37089157.21885588</v>
      </c>
      <c r="L2756" s="444">
        <f t="shared" ca="1" si="152"/>
        <v>-8938486889.7442684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-8938486889.7442684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-37243695.373934448</v>
      </c>
      <c r="L2757" s="444">
        <f t="shared" ca="1" si="152"/>
        <v>-8975730585.1182022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-8975730585.1182022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-37398877.437992506</v>
      </c>
      <c r="L2758" s="444">
        <f t="shared" ca="1" si="152"/>
        <v>-9013129462.5561943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-9013129462.5561943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-37554706.093984142</v>
      </c>
      <c r="L2759" s="444">
        <f t="shared" ca="1" si="152"/>
        <v>-9050684168.6501789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-9050684168.6501789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-37711184.036042415</v>
      </c>
      <c r="L2760" s="444">
        <f t="shared" ca="1" si="152"/>
        <v>-9088395352.6862221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-9088395352.6862221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-37868313.969525926</v>
      </c>
      <c r="L2761" s="444">
        <f t="shared" ca="1" si="152"/>
        <v>-9126263666.6557484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-9126263666.6557484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-38026098.611065619</v>
      </c>
      <c r="L2762" s="444">
        <f t="shared" ca="1" si="152"/>
        <v>-9164289765.2668133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-9164289765.2668133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-38184540.688611723</v>
      </c>
      <c r="L2763" s="444">
        <f t="shared" ca="1" si="152"/>
        <v>-9202474305.9554253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-9202474305.9554253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-38343642.941480935</v>
      </c>
      <c r="L2764" s="444">
        <f t="shared" ca="1" si="152"/>
        <v>-9240817948.8969059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-9240817948.8969059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-38503408.120403774</v>
      </c>
      <c r="L2765" s="444">
        <f t="shared" ca="1" si="152"/>
        <v>-9279321357.0173092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-9279321357.0173092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-38663838.987572119</v>
      </c>
      <c r="L2766" s="444">
        <f t="shared" ca="1" si="152"/>
        <v>-9317985196.0048809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-9317985196.0048809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-38824938.316687003</v>
      </c>
      <c r="L2767" s="444">
        <f t="shared" ca="1" si="152"/>
        <v>-9356810134.3215675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-9356810134.3215675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-38986708.893006533</v>
      </c>
      <c r="L2768" s="444">
        <f t="shared" ca="1" si="152"/>
        <v>-9395796843.2145748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-9395796843.2145748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-39149153.513394058</v>
      </c>
      <c r="L2769" s="444">
        <f t="shared" ca="1" si="152"/>
        <v>-9434945996.7279682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-9434945996.7279682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-39312274.986366533</v>
      </c>
      <c r="L2770" s="444">
        <f t="shared" ca="1" si="152"/>
        <v>-9474258271.7143345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-9474258271.7143345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-39476076.132143058</v>
      </c>
      <c r="L2771" s="444">
        <f t="shared" ca="1" si="152"/>
        <v>-9513734347.8464775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-9513734347.8464775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-39640559.782693654</v>
      </c>
      <c r="L2772" s="444">
        <f t="shared" ca="1" si="152"/>
        <v>-9553374907.6291714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-9553374907.6291714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-39805728.781788215</v>
      </c>
      <c r="L2773" s="444">
        <f t="shared" ca="1" si="152"/>
        <v>-9593180636.4109592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-9593180636.4109592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-39971585.985045664</v>
      </c>
      <c r="L2774" s="444">
        <f t="shared" ca="1" si="152"/>
        <v>-9633152222.3960056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-9633152222.3960056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-40138134.259983353</v>
      </c>
      <c r="L2775" s="444">
        <f t="shared" ca="1" si="152"/>
        <v>-9673290356.6559887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-9673290356.6559887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-40305376.486066617</v>
      </c>
      <c r="L2776" s="444">
        <f t="shared" ca="1" si="152"/>
        <v>-9713595733.1420555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-9713595733.1420555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-40473315.554758564</v>
      </c>
      <c r="L2777" s="444">
        <f t="shared" ca="1" si="152"/>
        <v>-9754069048.6968136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-9754069048.6968136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-40641954.369570054</v>
      </c>
      <c r="L2778" s="444">
        <f t="shared" ca="1" si="152"/>
        <v>-9794711003.0663834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-9794711003.0663834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-40811295.846109927</v>
      </c>
      <c r="L2779" s="444">
        <f t="shared" ca="1" si="152"/>
        <v>-9835522298.9124928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-9835522298.9124928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-40981342.912135385</v>
      </c>
      <c r="L2780" s="444">
        <f t="shared" ca="1" si="152"/>
        <v>-9876503641.8246288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-9876503641.8246288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-41152098.507602617</v>
      </c>
      <c r="L2781" s="444">
        <f t="shared" ca="1" si="152"/>
        <v>-9917655740.3322315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-9917655740.3322315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-41323565.584717631</v>
      </c>
      <c r="L2782" s="444">
        <f t="shared" ca="1" si="152"/>
        <v>-9958979305.9169483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-9958979305.9169483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-41495747.107987285</v>
      </c>
      <c r="L2783" s="444">
        <f t="shared" ca="1" si="152"/>
        <v>-10000475053.024935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-10000475053.024935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-41668646.054270558</v>
      </c>
      <c r="L2784" s="444">
        <f t="shared" ca="1" si="152"/>
        <v>-10042143699.079205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-10042143699.079205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-41842265.412830018</v>
      </c>
      <c r="L2785" s="444">
        <f t="shared" ca="1" si="152"/>
        <v>-10083985964.492035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-10083985964.492035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-42016608.185383476</v>
      </c>
      <c r="L2786" s="444">
        <f t="shared" ca="1" si="152"/>
        <v>-10126002572.677418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-10126002572.677418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-42191677.386155903</v>
      </c>
      <c r="L2787" s="444">
        <f t="shared" ca="1" si="152"/>
        <v>-10168194250.063574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-10168194250.063574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-42367476.041931555</v>
      </c>
      <c r="L2788" s="444">
        <f t="shared" ca="1" si="152"/>
        <v>-10210561726.105505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-10210561726.105505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-42544007.192106269</v>
      </c>
      <c r="L2789" s="444">
        <f t="shared" ca="1" si="152"/>
        <v>-10253105733.297611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-10253105733.297611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-42721273.888740048</v>
      </c>
      <c r="L2790" s="444">
        <f t="shared" ca="1" si="152"/>
        <v>-10295827007.186352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-10295827007.186352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-42899279.196609795</v>
      </c>
      <c r="L2791" s="444">
        <f t="shared" ca="1" si="152"/>
        <v>-10338726286.382961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-10338726286.382961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-43078026.193262339</v>
      </c>
      <c r="L2792" s="444">
        <f t="shared" ca="1" si="152"/>
        <v>-10381804312.576223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-10381804312.576223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-43257517.969067596</v>
      </c>
      <c r="L2793" s="444">
        <f t="shared" ca="1" si="152"/>
        <v>-10425061830.545292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-10425061830.545292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-43437757.627272047</v>
      </c>
      <c r="L2794" s="444">
        <f t="shared" ca="1" si="152"/>
        <v>-10468499588.172564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-10468499588.172564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-43618748.28405235</v>
      </c>
      <c r="L2795" s="444">
        <f t="shared" ca="1" si="152"/>
        <v>-10512118336.456615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-10512118336.456615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-43800493.068569228</v>
      </c>
      <c r="L2796" s="444">
        <f t="shared" ca="1" si="152"/>
        <v>-10555918829.525185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-10555918829.525185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-43982995.123021603</v>
      </c>
      <c r="L2797" s="444">
        <f t="shared" ca="1" si="152"/>
        <v>-10599901824.648207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-10599901824.648207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-44166257.602700859</v>
      </c>
      <c r="L2798" s="444">
        <f t="shared" ca="1" si="152"/>
        <v>-10644068082.250908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-10644068082.250908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-44350283.676045448</v>
      </c>
      <c r="L2799" s="444">
        <f t="shared" ca="1" si="152"/>
        <v>-10688418365.926954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-10688418365.926954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-44535076.524695642</v>
      </c>
      <c r="L2800" s="444">
        <f t="shared" ca="1" si="152"/>
        <v>-10732953442.451651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-10732953442.451651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-44720639.343548544</v>
      </c>
      <c r="L2801" s="444">
        <f t="shared" ca="1" si="152"/>
        <v>-10777674081.795198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-10777674081.795198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-44906975.340813324</v>
      </c>
      <c r="L2802" s="444">
        <f t="shared" ca="1" si="152"/>
        <v>-10822581057.136011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-10822581057.136011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-45094087.738066711</v>
      </c>
      <c r="L2803" s="444">
        <f t="shared" ca="1" si="152"/>
        <v>-10867675144.874079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-10867675144.874079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-45281979.770308658</v>
      </c>
      <c r="L2804" s="444">
        <f t="shared" ca="1" si="152"/>
        <v>-10912957124.644388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-10912957124.644388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-45470654.686018281</v>
      </c>
      <c r="L2805" s="444">
        <f t="shared" ca="1" si="152"/>
        <v>-10958427779.330406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-10958427779.330406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-45660115.747210026</v>
      </c>
      <c r="L2806" s="444">
        <f t="shared" ca="1" si="152"/>
        <v>-11004087895.077616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-11004087895.077616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-45850366.229490064</v>
      </c>
      <c r="L2807" s="444">
        <f t="shared" ca="1" si="152"/>
        <v>-11049938261.307106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-11049938261.307106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-46041409.422112942</v>
      </c>
      <c r="L2808" s="444">
        <f t="shared" ca="1" si="152"/>
        <v>-11095979670.729219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-11095979670.729219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-46233248.628038414</v>
      </c>
      <c r="L2809" s="444">
        <f t="shared" ca="1" si="152"/>
        <v>-11142212919.357258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-11142212919.357258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-46425887.163988575</v>
      </c>
      <c r="L2810" s="444">
        <f t="shared" ca="1" si="152"/>
        <v>-11188638806.521246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-11188638806.521246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-46619328.360505193</v>
      </c>
      <c r="L2811" s="444">
        <f t="shared" ca="1" si="152"/>
        <v>-11235258134.881752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-11235258134.881752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-46813575.562007301</v>
      </c>
      <c r="L2812" s="444">
        <f t="shared" ca="1" si="152"/>
        <v>-11282071710.44376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-11282071710.44376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-47008632.126848996</v>
      </c>
      <c r="L2813" s="444">
        <f t="shared" ref="L2813:L3067" ca="1" si="157">I2813-J2813+K2813</f>
        <v>-11329080342.570608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-11329080342.570608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-47204501.427377537</v>
      </c>
      <c r="L2814" s="444">
        <f t="shared" ca="1" si="157"/>
        <v>-11376284843.997986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-11376284843.997986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-47401186.849991605</v>
      </c>
      <c r="L2815" s="444">
        <f t="shared" ca="1" si="157"/>
        <v>-11423686030.847977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-11423686030.847977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-47598691.795199901</v>
      </c>
      <c r="L2816" s="444">
        <f t="shared" ca="1" si="157"/>
        <v>-11471284722.643177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-11471284722.643177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-47797019.677679904</v>
      </c>
      <c r="L2817" s="444">
        <f t="shared" ca="1" si="157"/>
        <v>-11519081742.320856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-11519081742.320856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-47996173.926336899</v>
      </c>
      <c r="L2818" s="444">
        <f t="shared" ca="1" si="157"/>
        <v>-11567077916.247192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-11567077916.247192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-48196157.984363303</v>
      </c>
      <c r="L2819" s="444">
        <f t="shared" ca="1" si="157"/>
        <v>-11615274074.231556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-11615274074.231556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-48396975.30929815</v>
      </c>
      <c r="L2820" s="444">
        <f t="shared" ca="1" si="157"/>
        <v>-11663671049.540854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-11663671049.540854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-48598629.373086892</v>
      </c>
      <c r="L2821" s="444">
        <f t="shared" ca="1" si="157"/>
        <v>-11712269678.91394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-11712269678.91394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-48801123.66214142</v>
      </c>
      <c r="L2822" s="444">
        <f t="shared" ca="1" si="157"/>
        <v>-11761070802.576082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-11761070802.576082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-49004461.677400343</v>
      </c>
      <c r="L2823" s="444">
        <f t="shared" ca="1" si="157"/>
        <v>-11810075264.253483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-11810075264.253483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-49208646.934389509</v>
      </c>
      <c r="L2824" s="444">
        <f t="shared" ca="1" si="157"/>
        <v>-11859283911.187872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-11859283911.187872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-49413682.963282801</v>
      </c>
      <c r="L2825" s="444">
        <f t="shared" ca="1" si="157"/>
        <v>-11908697594.151155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-11908697594.151155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-49619573.30896315</v>
      </c>
      <c r="L2826" s="444">
        <f t="shared" ca="1" si="157"/>
        <v>-11958317167.460119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-11958317167.460119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-49826321.53108383</v>
      </c>
      <c r="L2827" s="444">
        <f t="shared" ca="1" si="157"/>
        <v>-12008143488.991203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-12008143488.991203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-50033931.204130016</v>
      </c>
      <c r="L2828" s="444">
        <f t="shared" ca="1" si="157"/>
        <v>-12058177420.195333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-12058177420.195333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-50242405.917480558</v>
      </c>
      <c r="L2829" s="444">
        <f t="shared" ca="1" si="157"/>
        <v>-12108419826.112814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-12108419826.112814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-50451749.275470056</v>
      </c>
      <c r="L2830" s="444">
        <f t="shared" ca="1" si="157"/>
        <v>-12158871575.388285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-12158871575.388285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-50661964.897451185</v>
      </c>
      <c r="L2831" s="444">
        <f t="shared" ca="1" si="157"/>
        <v>-12209533540.285736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-12209533540.285736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-50873056.41785723</v>
      </c>
      <c r="L2832" s="444">
        <f t="shared" ca="1" si="157"/>
        <v>-12260406596.703594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-12260406596.703594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-51085027.486264974</v>
      </c>
      <c r="L2833" s="444">
        <f t="shared" ca="1" si="157"/>
        <v>-12311491624.189859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-12311491624.189859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-51297881.767457746</v>
      </c>
      <c r="L2834" s="444">
        <f t="shared" ca="1" si="157"/>
        <v>-12362789505.957317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-12362789505.957317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-51511622.941488825</v>
      </c>
      <c r="L2835" s="444">
        <f t="shared" ca="1" si="157"/>
        <v>-12414301128.898806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-12414301128.898806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-51726254.703745022</v>
      </c>
      <c r="L2836" s="444">
        <f t="shared" ca="1" si="157"/>
        <v>-12466027383.602551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-12466027383.602551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-51941780.765010625</v>
      </c>
      <c r="L2837" s="444">
        <f t="shared" ca="1" si="157"/>
        <v>-12517969164.367561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-12517969164.367561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-52158204.851531506</v>
      </c>
      <c r="L2838" s="444">
        <f t="shared" ca="1" si="157"/>
        <v>-12570127369.219093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-12570127369.219093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-52375530.705079556</v>
      </c>
      <c r="L2839" s="444">
        <f t="shared" ca="1" si="157"/>
        <v>-12622502899.924173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-12622502899.924173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-52593762.083017386</v>
      </c>
      <c r="L2840" s="444">
        <f t="shared" ca="1" si="157"/>
        <v>-12675096662.007191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-12675096662.007191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-52812902.758363292</v>
      </c>
      <c r="L2841" s="444">
        <f t="shared" ca="1" si="157"/>
        <v>-12727909564.765554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-12727909564.765554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-53032956.519856475</v>
      </c>
      <c r="L2842" s="444">
        <f t="shared" ca="1" si="157"/>
        <v>-12780942521.285412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-12780942521.285412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-53253927.172022551</v>
      </c>
      <c r="L2843" s="444">
        <f t="shared" ca="1" si="157"/>
        <v>-12834196448.457434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-12834196448.457434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-53475818.535239309</v>
      </c>
      <c r="L2844" s="444">
        <f t="shared" ca="1" si="157"/>
        <v>-12887672266.992674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-12887672266.992674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-53698634.445802808</v>
      </c>
      <c r="L2845" s="444">
        <f t="shared" ca="1" si="157"/>
        <v>-12941370901.438477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-12941370901.438477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-53922378.755993649</v>
      </c>
      <c r="L2846" s="444">
        <f t="shared" ca="1" si="157"/>
        <v>-12995293280.194469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-12995293280.194469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-54147055.334143624</v>
      </c>
      <c r="L2847" s="444">
        <f t="shared" ca="1" si="157"/>
        <v>-13049440335.528612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-13049440335.528612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-54372668.064702548</v>
      </c>
      <c r="L2848" s="444">
        <f t="shared" ca="1" si="157"/>
        <v>-13103813003.593315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-13103813003.593315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-54599220.848305479</v>
      </c>
      <c r="L2849" s="444">
        <f t="shared" ca="1" si="157"/>
        <v>-13158412224.44162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-13158412224.44162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-54826717.601840079</v>
      </c>
      <c r="L2850" s="444">
        <f t="shared" ca="1" si="157"/>
        <v>-13213238942.043461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-13213238942.043461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-55055162.258514419</v>
      </c>
      <c r="L2851" s="444">
        <f t="shared" ca="1" si="157"/>
        <v>-13268294104.301975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-13268294104.301975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-55284558.767924897</v>
      </c>
      <c r="L2852" s="444">
        <f t="shared" ca="1" si="157"/>
        <v>-13323578663.069901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-13323578663.069901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-55514911.096124582</v>
      </c>
      <c r="L2853" s="444">
        <f t="shared" ca="1" si="157"/>
        <v>-13379093574.166025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-13379093574.166025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-55746223.225691773</v>
      </c>
      <c r="L2854" s="444">
        <f t="shared" ca="1" si="157"/>
        <v>-13434839797.391716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-13434839797.391716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-55978499.155798815</v>
      </c>
      <c r="L2855" s="444">
        <f t="shared" ca="1" si="157"/>
        <v>-13490818296.547514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-13490818296.547514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-56211742.902281307</v>
      </c>
      <c r="L2856" s="444">
        <f t="shared" ca="1" si="157"/>
        <v>-13547030039.449795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-13547030039.449795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-56445958.497707479</v>
      </c>
      <c r="L2857" s="444">
        <f t="shared" ca="1" si="157"/>
        <v>-13603475997.947502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-13603475997.947502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-56681149.991447926</v>
      </c>
      <c r="L2858" s="444">
        <f t="shared" ca="1" si="157"/>
        <v>-13660157147.93895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-13660157147.93895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-56917321.449745625</v>
      </c>
      <c r="L2859" s="444">
        <f t="shared" ca="1" si="157"/>
        <v>-13717074469.388695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-13717074469.388695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-57154476.955786228</v>
      </c>
      <c r="L2860" s="444">
        <f t="shared" ca="1" si="157"/>
        <v>-13774228946.344481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-13774228946.344481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-57392620.609768666</v>
      </c>
      <c r="L2861" s="444">
        <f t="shared" ca="1" si="157"/>
        <v>-13831621566.954248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-13831621566.954248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-57631756.528976023</v>
      </c>
      <c r="L2862" s="444">
        <f t="shared" ca="1" si="157"/>
        <v>-13889253323.483225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-13889253323.483225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-57871888.847846761</v>
      </c>
      <c r="L2863" s="444">
        <f t="shared" ca="1" si="157"/>
        <v>-13947125212.331072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-13947125212.331072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-58113021.718046121</v>
      </c>
      <c r="L2864" s="444">
        <f t="shared" ca="1" si="157"/>
        <v>-14005238234.049118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-14005238234.049118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-58355159.30853799</v>
      </c>
      <c r="L2865" s="444">
        <f t="shared" ca="1" si="157"/>
        <v>-14063593393.357656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-14063593393.357656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-58598305.805656902</v>
      </c>
      <c r="L2866" s="444">
        <f t="shared" ca="1" si="157"/>
        <v>-14122191699.163313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-14122191699.163313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-58842465.41318047</v>
      </c>
      <c r="L2867" s="444">
        <f t="shared" ca="1" si="157"/>
        <v>-14181034164.576494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-14181034164.576494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-59087642.352402069</v>
      </c>
      <c r="L2868" s="444">
        <f t="shared" ca="1" si="157"/>
        <v>-14240121806.928896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-14240121806.928896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-59333840.862203732</v>
      </c>
      <c r="L2869" s="444">
        <f t="shared" ca="1" si="157"/>
        <v>-14299455647.7911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-14299455647.7911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-59581065.199129581</v>
      </c>
      <c r="L2870" s="444">
        <f t="shared" ca="1" si="157"/>
        <v>-14359036712.990229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-14359036712.990229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-59829319.637459278</v>
      </c>
      <c r="L2871" s="444">
        <f t="shared" ca="1" si="157"/>
        <v>-14418866032.627687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-14418866032.627687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-60078608.469282024</v>
      </c>
      <c r="L2872" s="444">
        <f t="shared" ca="1" si="157"/>
        <v>-14478944641.09697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-14478944641.09697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-60328936.0045707</v>
      </c>
      <c r="L2873" s="444">
        <f t="shared" ca="1" si="157"/>
        <v>-14539273577.10154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-14539273577.10154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-60580306.571256414</v>
      </c>
      <c r="L2874" s="444">
        <f t="shared" ca="1" si="157"/>
        <v>-14599853883.672796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-14599853883.672796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-60832724.515303314</v>
      </c>
      <c r="L2875" s="444">
        <f t="shared" ca="1" si="157"/>
        <v>-14660686608.188099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-14660686608.188099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-61086194.200783744</v>
      </c>
      <c r="L2876" s="444">
        <f t="shared" ca="1" si="157"/>
        <v>-14721772802.388884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-14721772802.388884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-61340720.009953678</v>
      </c>
      <c r="L2877" s="444">
        <f t="shared" ca="1" si="157"/>
        <v>-14783113522.398838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-14783113522.398838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-61596306.343328491</v>
      </c>
      <c r="L2878" s="444">
        <f t="shared" ca="1" si="157"/>
        <v>-14844709828.742167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-14844709828.742167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-61852957.619759023</v>
      </c>
      <c r="L2879" s="444">
        <f t="shared" ca="1" si="157"/>
        <v>-14906562786.361925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-14906562786.361925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-62110678.276508018</v>
      </c>
      <c r="L2880" s="444">
        <f t="shared" ca="1" si="157"/>
        <v>-14968673464.638433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-14968673464.638433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-62369472.769326806</v>
      </c>
      <c r="L2881" s="444">
        <f t="shared" ca="1" si="157"/>
        <v>-15031042937.407761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-15031042937.407761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-62629345.572532333</v>
      </c>
      <c r="L2882" s="444">
        <f t="shared" ca="1" si="157"/>
        <v>-15093672282.980293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-15093672282.980293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-62890301.179084554</v>
      </c>
      <c r="L2883" s="444">
        <f t="shared" ca="1" si="157"/>
        <v>-15156562584.159378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-15156562584.159378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-63152344.100664072</v>
      </c>
      <c r="L2884" s="444">
        <f t="shared" ca="1" si="157"/>
        <v>-15219714928.260042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-15219714928.260042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-63415478.867750168</v>
      </c>
      <c r="L2885" s="444">
        <f t="shared" ca="1" si="157"/>
        <v>-15283130407.127792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-15283130407.127792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-63679710.029699124</v>
      </c>
      <c r="L2886" s="444">
        <f t="shared" ca="1" si="157"/>
        <v>-15346810117.157492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-15346810117.157492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-63945042.154822871</v>
      </c>
      <c r="L2887" s="444">
        <f t="shared" ca="1" si="157"/>
        <v>-15410755159.312315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-15410755159.312315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-64211479.830467977</v>
      </c>
      <c r="L2888" s="444">
        <f t="shared" ca="1" si="157"/>
        <v>-15474966639.142782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-15474966639.142782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-64479027.663094923</v>
      </c>
      <c r="L2889" s="444">
        <f t="shared" ca="1" si="157"/>
        <v>-15539445666.805878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-15539445666.805878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-64747690.278357826</v>
      </c>
      <c r="L2890" s="444">
        <f t="shared" ca="1" si="157"/>
        <v>-15604193357.084236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-15604193357.084236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-65017472.321184307</v>
      </c>
      <c r="L2891" s="444">
        <f t="shared" ca="1" si="157"/>
        <v>-15669210829.40542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-15669210829.40542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-65288378.455855913</v>
      </c>
      <c r="L2892" s="444">
        <f t="shared" ca="1" si="157"/>
        <v>-15734499207.861277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-15734499207.861277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-65560413.366088651</v>
      </c>
      <c r="L2893" s="444">
        <f t="shared" ca="1" si="157"/>
        <v>-15800059621.227365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-15800059621.227365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-65833581.755114019</v>
      </c>
      <c r="L2894" s="444">
        <f t="shared" ca="1" si="157"/>
        <v>-15865893202.982479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-15865893202.982479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-66107888.345760331</v>
      </c>
      <c r="L2895" s="444">
        <f t="shared" ca="1" si="157"/>
        <v>-15932001091.328239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-15932001091.328239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-66383337.880534336</v>
      </c>
      <c r="L2896" s="444">
        <f t="shared" ca="1" si="157"/>
        <v>-15998384429.208775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-15998384429.208775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-66659935.12170323</v>
      </c>
      <c r="L2897" s="444">
        <f t="shared" ca="1" si="157"/>
        <v>-16065044364.330479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-16065044364.330479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-66937684.851376995</v>
      </c>
      <c r="L2898" s="444">
        <f t="shared" ca="1" si="157"/>
        <v>-16131982049.181856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-16131982049.181856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-67216591.871591061</v>
      </c>
      <c r="L2899" s="444">
        <f t="shared" ca="1" si="157"/>
        <v>-16199198641.053448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-16199198641.053448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-67496661.004389375</v>
      </c>
      <c r="L2900" s="444">
        <f t="shared" ca="1" si="157"/>
        <v>-16266695302.057837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-16266695302.057837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-67777897.091907665</v>
      </c>
      <c r="L2901" s="444">
        <f t="shared" ca="1" si="157"/>
        <v>-16334473199.149744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-16334473199.149744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-68060304.996457264</v>
      </c>
      <c r="L2902" s="444">
        <f t="shared" ca="1" si="157"/>
        <v>-16402533504.146202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-16402533504.146202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-68343889.600609168</v>
      </c>
      <c r="L2903" s="444">
        <f t="shared" ca="1" si="157"/>
        <v>-16470877393.746811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-16470877393.746811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-68628655.80727838</v>
      </c>
      <c r="L2904" s="444">
        <f t="shared" ca="1" si="157"/>
        <v>-16539506049.554089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-16539506049.554089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-68914608.539808691</v>
      </c>
      <c r="L2905" s="444">
        <f t="shared" ca="1" si="157"/>
        <v>-16608420658.093897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-16608420658.093897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-69201752.742057905</v>
      </c>
      <c r="L2906" s="444">
        <f t="shared" ca="1" si="157"/>
        <v>-16677622410.835955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-16677622410.835955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-69490093.378483146</v>
      </c>
      <c r="L2907" s="444">
        <f t="shared" ca="1" si="157"/>
        <v>-16747112504.214437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-16747112504.214437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-69779635.434226826</v>
      </c>
      <c r="L2908" s="444">
        <f t="shared" ca="1" si="157"/>
        <v>-16816892139.648664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-16816892139.648664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-70070383.915202782</v>
      </c>
      <c r="L2909" s="444">
        <f t="shared" ca="1" si="157"/>
        <v>-16886962523.563868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-16886962523.563868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-70362343.848182783</v>
      </c>
      <c r="L2910" s="444">
        <f t="shared" ca="1" si="157"/>
        <v>-16957324867.41205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-16957324867.41205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-70655520.280883536</v>
      </c>
      <c r="L2911" s="444">
        <f t="shared" ca="1" si="157"/>
        <v>-17027980387.692934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-17027980387.692934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-70949918.282053888</v>
      </c>
      <c r="L2912" s="444">
        <f t="shared" ca="1" si="157"/>
        <v>-17098930305.974987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-17098930305.974987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-71245542.941562444</v>
      </c>
      <c r="L2913" s="444">
        <f t="shared" ca="1" si="157"/>
        <v>-17170175848.91655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-17170175848.91655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-71542399.370485619</v>
      </c>
      <c r="L2914" s="444">
        <f t="shared" ca="1" si="157"/>
        <v>-17241718248.287037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-17241718248.287037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-71840492.701195985</v>
      </c>
      <c r="L2915" s="444">
        <f t="shared" ca="1" si="157"/>
        <v>-17313558740.988232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-17313558740.988232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-72139828.087450966</v>
      </c>
      <c r="L2916" s="444">
        <f t="shared" ca="1" si="157"/>
        <v>-17385698569.075684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-17385698569.075684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-72440410.704482019</v>
      </c>
      <c r="L2917" s="444">
        <f t="shared" ca="1" si="157"/>
        <v>-17458138979.780167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-17458138979.780167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-72742245.749084026</v>
      </c>
      <c r="L2918" s="444">
        <f t="shared" ca="1" si="157"/>
        <v>-17530881225.529251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-17530881225.529251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-73045338.439705208</v>
      </c>
      <c r="L2919" s="444">
        <f t="shared" ca="1" si="157"/>
        <v>-17603926563.968956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-17603926563.968956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-73349694.016537309</v>
      </c>
      <c r="L2920" s="444">
        <f t="shared" ca="1" si="157"/>
        <v>-17677276257.985493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-17677276257.985493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-73655317.741606221</v>
      </c>
      <c r="L2921" s="444">
        <f t="shared" ca="1" si="157"/>
        <v>-17750931575.7271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-17750931575.7271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-73962214.898862913</v>
      </c>
      <c r="L2922" s="444">
        <f t="shared" ca="1" si="157"/>
        <v>-17824893790.625965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-17824893790.625965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-74270390.794274852</v>
      </c>
      <c r="L2923" s="444">
        <f t="shared" ca="1" si="157"/>
        <v>-17899164181.420238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-17899164181.420238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-74579850.755917653</v>
      </c>
      <c r="L2924" s="444">
        <f t="shared" ca="1" si="157"/>
        <v>-17973744032.176155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-17973744032.176155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-74890600.134067312</v>
      </c>
      <c r="L2925" s="444">
        <f t="shared" ca="1" si="157"/>
        <v>-18048634632.310223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-18048634632.310223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-75202644.301292598</v>
      </c>
      <c r="L2926" s="444">
        <f t="shared" ca="1" si="157"/>
        <v>-18123837276.611515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-18123837276.611515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-75515988.652547985</v>
      </c>
      <c r="L2927" s="444">
        <f t="shared" ca="1" si="157"/>
        <v>-18199353265.264065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-18199353265.264065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-75830638.605266929</v>
      </c>
      <c r="L2928" s="444">
        <f t="shared" ca="1" si="157"/>
        <v>-18275183903.869331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-18275183903.869331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-76146599.59945555</v>
      </c>
      <c r="L2929" s="444">
        <f t="shared" ca="1" si="157"/>
        <v>-18351330503.468788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-18351330503.468788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-76463877.09778662</v>
      </c>
      <c r="L2930" s="444">
        <f t="shared" ca="1" si="157"/>
        <v>-18427794380.566574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-18427794380.566574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-76782476.58569406</v>
      </c>
      <c r="L2931" s="444">
        <f t="shared" ca="1" si="157"/>
        <v>-18504576857.152267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-18504576857.152267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-77102403.571467787</v>
      </c>
      <c r="L2932" s="444">
        <f t="shared" ca="1" si="157"/>
        <v>-18581679260.723736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-18581679260.723736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-77423663.586348891</v>
      </c>
      <c r="L2933" s="444">
        <f t="shared" ca="1" si="157"/>
        <v>-18659102924.310085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-18659102924.310085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-77746262.184625357</v>
      </c>
      <c r="L2934" s="444">
        <f t="shared" ca="1" si="157"/>
        <v>-18736849186.494709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-18736849186.494709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-78070204.943727955</v>
      </c>
      <c r="L2935" s="444">
        <f t="shared" ca="1" si="157"/>
        <v>-18814919391.438438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-18814919391.438438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-78395497.464326829</v>
      </c>
      <c r="L2936" s="444">
        <f t="shared" ca="1" si="157"/>
        <v>-18893314888.902763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-18893314888.902763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-78722145.370428175</v>
      </c>
      <c r="L2937" s="444">
        <f t="shared" ca="1" si="157"/>
        <v>-18972037034.273193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-18972037034.273193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-79050154.309471637</v>
      </c>
      <c r="L2938" s="444">
        <f t="shared" ca="1" si="157"/>
        <v>-19051087188.582664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-19051087188.582664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-79379529.952427775</v>
      </c>
      <c r="L2939" s="444">
        <f t="shared" ca="1" si="157"/>
        <v>-19130466718.535091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-19130466718.535091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-79710277.993896216</v>
      </c>
      <c r="L2940" s="444">
        <f t="shared" ca="1" si="157"/>
        <v>-19210176996.528988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-19210176996.528988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-80042404.152204111</v>
      </c>
      <c r="L2941" s="444">
        <f t="shared" ca="1" si="157"/>
        <v>-19290219400.68119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-19290219400.68119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-80375914.169504955</v>
      </c>
      <c r="L2942" s="444">
        <f t="shared" ca="1" si="157"/>
        <v>-19370595314.850697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-19370595314.850697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-80710813.811877906</v>
      </c>
      <c r="L2943" s="444">
        <f t="shared" ca="1" si="157"/>
        <v>-19451306128.662575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-19451306128.662575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-81047108.869427398</v>
      </c>
      <c r="L2944" s="444">
        <f t="shared" ca="1" si="157"/>
        <v>-19532353237.532001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-19532353237.532001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-81384805.156383336</v>
      </c>
      <c r="L2945" s="444">
        <f t="shared" ca="1" si="157"/>
        <v>-19613738042.688385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-19613738042.688385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-81723908.511201605</v>
      </c>
      <c r="L2946" s="444">
        <f t="shared" ca="1" si="157"/>
        <v>-19695461951.199585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-19695461951.199585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-82064424.796664938</v>
      </c>
      <c r="L2947" s="444">
        <f t="shared" ca="1" si="157"/>
        <v>-19777526375.99625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-19777526375.99625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-82406359.899984375</v>
      </c>
      <c r="L2948" s="444">
        <f t="shared" ca="1" si="157"/>
        <v>-19859932735.896236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-19859932735.896236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-82749719.732900977</v>
      </c>
      <c r="L2949" s="444">
        <f t="shared" ca="1" si="157"/>
        <v>-19942682455.629139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-19942682455.629139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-83094510.231788084</v>
      </c>
      <c r="L2950" s="444">
        <f t="shared" ca="1" si="157"/>
        <v>-20025776965.860928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-20025776965.860928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-83440737.357753858</v>
      </c>
      <c r="L2951" s="444">
        <f t="shared" ca="1" si="157"/>
        <v>-20109217703.218681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-20109217703.218681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-83788407.096744508</v>
      </c>
      <c r="L2952" s="444">
        <f t="shared" ca="1" si="157"/>
        <v>-20193006110.315426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-20193006110.315426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-84137525.459647611</v>
      </c>
      <c r="L2953" s="444">
        <f t="shared" ca="1" si="157"/>
        <v>-20277143635.775074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-20277143635.775074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-84488098.482396141</v>
      </c>
      <c r="L2954" s="444">
        <f t="shared" ca="1" si="157"/>
        <v>-20361631734.257469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-20361631734.257469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-84840132.226072788</v>
      </c>
      <c r="L2955" s="444">
        <f t="shared" ca="1" si="157"/>
        <v>-20446471866.483543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-20446471866.483543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-85193632.777014762</v>
      </c>
      <c r="L2956" s="444">
        <f t="shared" ca="1" si="157"/>
        <v>-20531665499.260559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-20531665499.260559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-85548606.246918991</v>
      </c>
      <c r="L2957" s="444">
        <f t="shared" ca="1" si="157"/>
        <v>-20617214105.507477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-20617214105.507477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-85905058.772947818</v>
      </c>
      <c r="L2958" s="444">
        <f t="shared" ca="1" si="157"/>
        <v>-20703119164.280426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-20703119164.280426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-86262996.51783511</v>
      </c>
      <c r="L2959" s="444">
        <f t="shared" ca="1" si="157"/>
        <v>-20789382160.79826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-20789382160.79826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-86622425.669992745</v>
      </c>
      <c r="L2960" s="444">
        <f t="shared" ca="1" si="157"/>
        <v>-20876004586.468254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-20876004586.468254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-86983352.443617731</v>
      </c>
      <c r="L2961" s="444">
        <f t="shared" ca="1" si="157"/>
        <v>-20962987938.911873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-20962987938.911873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-87345783.078799471</v>
      </c>
      <c r="L2962" s="444">
        <f t="shared" ca="1" si="157"/>
        <v>-21050333721.990673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-21050333721.990673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-87709723.841627806</v>
      </c>
      <c r="L2963" s="444">
        <f t="shared" ca="1" si="157"/>
        <v>-21138043445.832302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-21138043445.832302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-88075181.024301261</v>
      </c>
      <c r="L2964" s="444">
        <f t="shared" ca="1" si="157"/>
        <v>-21226118626.856602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-21226118626.856602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-88442160.945235834</v>
      </c>
      <c r="L2965" s="444">
        <f t="shared" ca="1" si="157"/>
        <v>-21314560787.801838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-21314560787.801838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-88810669.94917433</v>
      </c>
      <c r="L2966" s="444">
        <f t="shared" ca="1" si="157"/>
        <v>-21403371457.751011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-21403371457.751011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-89180714.407295883</v>
      </c>
      <c r="L2967" s="444">
        <f t="shared" ca="1" si="157"/>
        <v>-21492552172.158306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-21492552172.158306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-89552300.717326269</v>
      </c>
      <c r="L2968" s="444">
        <f t="shared" ca="1" si="157"/>
        <v>-21582104472.875633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-21582104472.875633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-89925435.303648472</v>
      </c>
      <c r="L2969" s="444">
        <f t="shared" ca="1" si="157"/>
        <v>-21672029908.179283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-21672029908.179283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-90300124.617413685</v>
      </c>
      <c r="L2970" s="444">
        <f t="shared" ca="1" si="157"/>
        <v>-21762330032.796696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-21762330032.796696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-90676375.136652902</v>
      </c>
      <c r="L2971" s="444">
        <f t="shared" ca="1" si="157"/>
        <v>-21853006407.93335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-21853006407.93335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-91054193.366388962</v>
      </c>
      <c r="L2972" s="444">
        <f t="shared" ca="1" si="157"/>
        <v>-21944060601.29974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-21944060601.29974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-91433585.838748917</v>
      </c>
      <c r="L2973" s="444">
        <f t="shared" ca="1" si="157"/>
        <v>-22035494187.138489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-22035494187.138489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-91814559.11307703</v>
      </c>
      <c r="L2974" s="444">
        <f t="shared" ca="1" si="157"/>
        <v>-22127308746.251564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-22127308746.251564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-92197119.776048183</v>
      </c>
      <c r="L2975" s="444">
        <f t="shared" ca="1" si="157"/>
        <v>-22219505866.027611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-22219505866.027611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-92581274.441781715</v>
      </c>
      <c r="L2976" s="444">
        <f t="shared" ca="1" si="157"/>
        <v>-22312087140.469391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-22312087140.469391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-92967029.751955792</v>
      </c>
      <c r="L2977" s="444">
        <f t="shared" ca="1" si="157"/>
        <v>-22405054170.221348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-22405054170.221348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-93354392.375922278</v>
      </c>
      <c r="L2978" s="444">
        <f t="shared" ca="1" si="157"/>
        <v>-22498408562.597271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-22498408562.597271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-93743369.010821968</v>
      </c>
      <c r="L2979" s="444">
        <f t="shared" ca="1" si="157"/>
        <v>-22592151931.608093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-22592151931.608093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-94133966.381700382</v>
      </c>
      <c r="L2980" s="444">
        <f t="shared" ca="1" si="157"/>
        <v>-22686285897.989792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-22686285897.989792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-94526191.241624132</v>
      </c>
      <c r="L2981" s="444">
        <f t="shared" ca="1" si="157"/>
        <v>-22780812089.231415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-22780812089.231415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-94920050.371797562</v>
      </c>
      <c r="L2982" s="444">
        <f t="shared" ca="1" si="157"/>
        <v>-22875732139.60321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-22875732139.60321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-95315550.581680045</v>
      </c>
      <c r="L2983" s="444">
        <f t="shared" ca="1" si="157"/>
        <v>-22971047690.184891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-22971047690.184891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-95712698.709103703</v>
      </c>
      <c r="L2984" s="444">
        <f t="shared" ca="1" si="157"/>
        <v>-23066760388.893993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-23066760388.893993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-96111501.620391637</v>
      </c>
      <c r="L2985" s="444">
        <f t="shared" ca="1" si="157"/>
        <v>-23162871890.514385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-23162871890.514385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-96511966.210476607</v>
      </c>
      <c r="L2986" s="444">
        <f t="shared" ca="1" si="157"/>
        <v>-23259383856.724861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-23259383856.724861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-96914099.403020248</v>
      </c>
      <c r="L2987" s="444">
        <f t="shared" ca="1" si="157"/>
        <v>-23356297956.12788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-23356297956.12788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-97317908.150532827</v>
      </c>
      <c r="L2988" s="444">
        <f t="shared" ca="1" si="157"/>
        <v>-23453615864.278412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-23453615864.278412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-97723399.434493378</v>
      </c>
      <c r="L2989" s="444">
        <f t="shared" ca="1" si="157"/>
        <v>-23551339263.712906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-23551339263.712906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-98130580.265470445</v>
      </c>
      <c r="L2990" s="444">
        <f t="shared" ca="1" si="157"/>
        <v>-23649469843.978374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-23649469843.978374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-98539457.68324323</v>
      </c>
      <c r="L2991" s="444">
        <f t="shared" ca="1" si="157"/>
        <v>-23748009301.661617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-23748009301.661617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-98950038.756923407</v>
      </c>
      <c r="L2992" s="444">
        <f t="shared" ca="1" si="157"/>
        <v>-23846959340.418541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-23846959340.418541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-99362330.585077256</v>
      </c>
      <c r="L2993" s="444">
        <f t="shared" ca="1" si="157"/>
        <v>-23946321671.003616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-23946321671.003616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-99776340.295848399</v>
      </c>
      <c r="L2994" s="444">
        <f t="shared" ca="1" si="157"/>
        <v>-24046098011.299465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-24046098011.299465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-100192075.0470811</v>
      </c>
      <c r="L2995" s="444">
        <f t="shared" ca="1" si="157"/>
        <v>-24146290086.346546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-24146290086.346546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-100609542.02644394</v>
      </c>
      <c r="L2996" s="444">
        <f t="shared" ca="1" si="157"/>
        <v>-24246899628.37299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-24246899628.37299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-101028748.45155412</v>
      </c>
      <c r="L2997" s="444">
        <f t="shared" ca="1" si="157"/>
        <v>-24347928376.824543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-24347928376.824543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-101449701.57010226</v>
      </c>
      <c r="L2998" s="444">
        <f t="shared" ca="1" si="157"/>
        <v>-24449378078.394646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-24449378078.394646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-101872408.65997769</v>
      </c>
      <c r="L2999" s="444">
        <f t="shared" ca="1" si="157"/>
        <v>-24551250487.054623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-24551250487.054623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-102296877.02939425</v>
      </c>
      <c r="L3000" s="444">
        <f t="shared" ca="1" si="157"/>
        <v>-24653547364.084019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-24653547364.084019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-102723114.01701674</v>
      </c>
      <c r="L3001" s="444">
        <f t="shared" ca="1" si="157"/>
        <v>-24756270478.101036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-24756270478.101036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-103151126.99208765</v>
      </c>
      <c r="L3002" s="444">
        <f t="shared" ca="1" si="157"/>
        <v>-24859421605.093124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-24859421605.093124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-103580923.35455468</v>
      </c>
      <c r="L3003" s="444">
        <f t="shared" ca="1" si="157"/>
        <v>-24963002528.447678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-24963002528.447678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-104012510.53519866</v>
      </c>
      <c r="L3004" s="444">
        <f t="shared" ca="1" si="157"/>
        <v>-25067015038.982876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-25067015038.982876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-104445895.99576198</v>
      </c>
      <c r="L3005" s="444">
        <f t="shared" ca="1" si="157"/>
        <v>-25171460934.978638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-25171460934.978638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-104881087.22907765</v>
      </c>
      <c r="L3006" s="444">
        <f t="shared" ca="1" si="157"/>
        <v>-25276342022.207714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-25276342022.207714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-105318091.75919881</v>
      </c>
      <c r="L3007" s="444">
        <f t="shared" ca="1" si="157"/>
        <v>-25381660113.966911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-25381660113.966911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-105756917.1415288</v>
      </c>
      <c r="L3008" s="444">
        <f t="shared" ca="1" si="157"/>
        <v>-25487417031.10844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-25487417031.10844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-106197570.96295184</v>
      </c>
      <c r="L3009" s="444">
        <f t="shared" ca="1" si="157"/>
        <v>-25593614602.071392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-25593614602.071392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-106640060.84196413</v>
      </c>
      <c r="L3010" s="444">
        <f t="shared" ca="1" si="157"/>
        <v>-25700254662.913357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-25700254662.913357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-107084394.42880565</v>
      </c>
      <c r="L3011" s="444">
        <f t="shared" ca="1" si="157"/>
        <v>-25807339057.342163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-25807339057.342163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-107530579.40559235</v>
      </c>
      <c r="L3012" s="444">
        <f t="shared" ca="1" si="157"/>
        <v>-25914869636.747757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-25914869636.747757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-107978623.48644899</v>
      </c>
      <c r="L3013" s="444">
        <f t="shared" ca="1" si="157"/>
        <v>-26022848260.234207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-26022848260.234207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-108428534.41764253</v>
      </c>
      <c r="L3014" s="444">
        <f t="shared" ca="1" si="157"/>
        <v>-26131276794.651848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-26131276794.651848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-108880319.97771603</v>
      </c>
      <c r="L3015" s="444">
        <f t="shared" ca="1" si="157"/>
        <v>-26240157114.629562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-26240157114.629562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-109333987.97762318</v>
      </c>
      <c r="L3016" s="444">
        <f t="shared" ca="1" si="157"/>
        <v>-26349491102.607185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-26349491102.607185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-109789546.26086327</v>
      </c>
      <c r="L3017" s="444">
        <f t="shared" ca="1" si="157"/>
        <v>-26459280648.86805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-26459280648.86805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-110247002.70361687</v>
      </c>
      <c r="L3018" s="444">
        <f t="shared" ca="1" si="157"/>
        <v>-26569527651.571667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-26569527651.571667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-110706365.21488194</v>
      </c>
      <c r="L3019" s="444">
        <f t="shared" ca="1" si="157"/>
        <v>-26680234016.786549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-26680234016.786549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-111167641.73661062</v>
      </c>
      <c r="L3020" s="444">
        <f t="shared" ca="1" si="157"/>
        <v>-26791401658.523159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-26791401658.523159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-111630840.24384648</v>
      </c>
      <c r="L3021" s="444">
        <f t="shared" ca="1" si="157"/>
        <v>-26903032498.767006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-26903032498.767006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-112095968.74486253</v>
      </c>
      <c r="L3022" s="444">
        <f t="shared" ca="1" si="157"/>
        <v>-27015128467.511868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-27015128467.511868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-112563035.28129944</v>
      </c>
      <c r="L3023" s="444">
        <f t="shared" ca="1" si="157"/>
        <v>-27127691502.793167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-27127691502.793167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-113032047.92830485</v>
      </c>
      <c r="L3024" s="444">
        <f t="shared" ca="1" si="157"/>
        <v>-27240723550.721474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-27240723550.721474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-113503014.79467279</v>
      </c>
      <c r="L3025" s="444">
        <f t="shared" ca="1" si="157"/>
        <v>-27354226565.516148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-27354226565.516148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-113975944.02298392</v>
      </c>
      <c r="L3026" s="444">
        <f t="shared" ca="1" si="157"/>
        <v>-27468202509.539131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-27468202509.539131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-114450843.78974637</v>
      </c>
      <c r="L3027" s="444">
        <f t="shared" ca="1" si="157"/>
        <v>-27582653353.328876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-27582653353.328876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-114927722.30553699</v>
      </c>
      <c r="L3028" s="444">
        <f t="shared" ca="1" si="157"/>
        <v>-27697581075.634415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-27697581075.634415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-115406587.81514338</v>
      </c>
      <c r="L3029" s="444">
        <f t="shared" ca="1" si="157"/>
        <v>-27812987663.449558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-27812987663.449558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-115887448.59770648</v>
      </c>
      <c r="L3030" s="444">
        <f t="shared" ca="1" si="157"/>
        <v>-27928875112.047264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-27928875112.047264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-116370312.96686362</v>
      </c>
      <c r="L3031" s="444">
        <f t="shared" ca="1" si="157"/>
        <v>-28045245425.014126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-28045245425.014126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-116855189.27089219</v>
      </c>
      <c r="L3032" s="444">
        <f t="shared" ca="1" si="157"/>
        <v>-28162100614.285019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-28162100614.285019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-117342085.89285423</v>
      </c>
      <c r="L3033" s="444">
        <f t="shared" ca="1" si="157"/>
        <v>-28279442700.177872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-28279442700.177872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-117831011.25074112</v>
      </c>
      <c r="L3034" s="444">
        <f t="shared" ca="1" si="157"/>
        <v>-28397273711.428612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-28397273711.428612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-118321973.79761921</v>
      </c>
      <c r="L3035" s="444">
        <f t="shared" ca="1" si="157"/>
        <v>-28515595685.226231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-28515595685.226231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-118814982.02177598</v>
      </c>
      <c r="L3036" s="444">
        <f t="shared" ca="1" si="157"/>
        <v>-28634410667.248005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-28634410667.248005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-119310044.44686669</v>
      </c>
      <c r="L3037" s="444">
        <f t="shared" ca="1" si="157"/>
        <v>-28753720711.69487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-28753720711.69487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-119807169.63206197</v>
      </c>
      <c r="L3038" s="444">
        <f t="shared" ca="1" si="157"/>
        <v>-28873527881.326931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-28873527881.326931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-120306366.17219554</v>
      </c>
      <c r="L3039" s="444">
        <f t="shared" ca="1" si="157"/>
        <v>-28993834247.499126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-28993834247.499126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-120807642.69791302</v>
      </c>
      <c r="L3040" s="444">
        <f t="shared" ca="1" si="157"/>
        <v>-29114641890.197041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-29114641890.197041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-121311007.87582098</v>
      </c>
      <c r="L3041" s="444">
        <f t="shared" ca="1" si="157"/>
        <v>-29235952898.072861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-29235952898.072861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-121816470.40863691</v>
      </c>
      <c r="L3042" s="444">
        <f t="shared" ca="1" si="157"/>
        <v>-29357769368.481499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-29357769368.481499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-122324039.03533958</v>
      </c>
      <c r="L3043" s="444">
        <f t="shared" ca="1" si="157"/>
        <v>-29480093407.516838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-29480093407.516838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-122833722.53132015</v>
      </c>
      <c r="L3044" s="444">
        <f t="shared" ca="1" si="157"/>
        <v>-29602927130.048157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-29602927130.048157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-123345529.708534</v>
      </c>
      <c r="L3045" s="444">
        <f t="shared" ca="1" si="157"/>
        <v>-29726272659.756691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-29726272659.756691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-123859469.41565287</v>
      </c>
      <c r="L3046" s="444">
        <f t="shared" ca="1" si="157"/>
        <v>-29850132129.172344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-29850132129.172344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-124375550.5382181</v>
      </c>
      <c r="L3047" s="444">
        <f t="shared" ca="1" si="157"/>
        <v>-29974507679.710564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-29974507679.710564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-124893781.99879402</v>
      </c>
      <c r="L3048" s="444">
        <f t="shared" ca="1" si="157"/>
        <v>-30099401461.709358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-30099401461.709358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-125414172.75712232</v>
      </c>
      <c r="L3049" s="444">
        <f t="shared" ca="1" si="157"/>
        <v>-30224815634.46648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-30224815634.46648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-125936731.810277</v>
      </c>
      <c r="L3050" s="444">
        <f t="shared" ca="1" si="157"/>
        <v>-30350752366.276756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-30350752366.276756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-126461468.1928198</v>
      </c>
      <c r="L3051" s="444">
        <f t="shared" ca="1" si="157"/>
        <v>-30477213834.469578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-30477213834.469578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-126988390.97695658</v>
      </c>
      <c r="L3052" s="444">
        <f t="shared" ca="1" si="157"/>
        <v>-30604202225.446533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-30604202225.446533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-127517509.2726939</v>
      </c>
      <c r="L3053" s="444">
        <f t="shared" ca="1" si="157"/>
        <v>-30731719734.719227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-30731719734.719227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-128048832.22799678</v>
      </c>
      <c r="L3054" s="444">
        <f t="shared" ca="1" si="157"/>
        <v>-30859768566.947224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-30859768566.947224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-128582369.02894677</v>
      </c>
      <c r="L3055" s="444">
        <f t="shared" ca="1" si="157"/>
        <v>-30988350935.97617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-30988350935.97617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-129118128.8999007</v>
      </c>
      <c r="L3056" s="444">
        <f t="shared" ca="1" si="157"/>
        <v>-31117469064.876072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-31117469064.876072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-129656121.1036503</v>
      </c>
      <c r="L3057" s="444">
        <f t="shared" ca="1" si="157"/>
        <v>-31247125185.979721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-31247125185.979721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-130196354.94158217</v>
      </c>
      <c r="L3058" s="444">
        <f t="shared" ca="1" si="157"/>
        <v>-31377321540.921303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-31377321540.921303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-130738839.75383876</v>
      </c>
      <c r="L3059" s="444">
        <f t="shared" ca="1" si="157"/>
        <v>-31508060380.67514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-31508060380.67514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-131283584.91947973</v>
      </c>
      <c r="L3060" s="444">
        <f t="shared" ca="1" si="157"/>
        <v>-31639343965.59462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-31639343965.59462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-131830599.85664424</v>
      </c>
      <c r="L3061" s="444">
        <f t="shared" ca="1" si="157"/>
        <v>-31771174565.451263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-31771174565.451263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-132379894.0227136</v>
      </c>
      <c r="L3062" s="444">
        <f t="shared" ca="1" si="157"/>
        <v>-31903554459.473976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-31903554459.473976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-132931476.9144749</v>
      </c>
      <c r="L3063" s="444">
        <f t="shared" ca="1" si="157"/>
        <v>-32036485936.388451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-32036485936.388451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-133485358.06828521</v>
      </c>
      <c r="L3064" s="444">
        <f t="shared" ca="1" si="157"/>
        <v>-32169971294.456738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-32169971294.456738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-134041547.06023641</v>
      </c>
      <c r="L3065" s="444">
        <f t="shared" ca="1" si="157"/>
        <v>-32304012841.516975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-32304012841.516975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-134600053.50632071</v>
      </c>
      <c r="L3066" s="444">
        <f t="shared" ca="1" si="157"/>
        <v>-32438612895.023296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-32438612895.023296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-135160887.06259704</v>
      </c>
      <c r="L3067" s="444">
        <f t="shared" ca="1" si="157"/>
        <v>-32573773782.085892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-32573773782.085892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-135724057.42535788</v>
      </c>
      <c r="L3068" s="444">
        <f t="shared" ref="L3068:L3322" ca="1" si="162">I3068-J3068+K3068</f>
        <v>-32709497839.51125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-32709497839.51125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-136289574.33129689</v>
      </c>
      <c r="L3069" s="444">
        <f t="shared" ca="1" si="162"/>
        <v>-32845787413.842545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-32845787413.842545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-136857447.55767724</v>
      </c>
      <c r="L3070" s="444">
        <f t="shared" ca="1" si="162"/>
        <v>-32982644861.400223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-32982644861.400223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-137427686.92250094</v>
      </c>
      <c r="L3071" s="444">
        <f t="shared" ca="1" si="162"/>
        <v>-33120072548.322723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-33120072548.322723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-138000302.28467801</v>
      </c>
      <c r="L3072" s="444">
        <f t="shared" ca="1" si="162"/>
        <v>-33258072850.607403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-33258072850.607403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-138575303.5441975</v>
      </c>
      <c r="L3073" s="444">
        <f t="shared" ca="1" si="162"/>
        <v>-33396648154.1516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-33396648154.1516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-139152700.64229834</v>
      </c>
      <c r="L3074" s="444">
        <f t="shared" ca="1" si="162"/>
        <v>-33535800854.7939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-33535800854.7939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-139732503.56164125</v>
      </c>
      <c r="L3075" s="444">
        <f t="shared" ca="1" si="162"/>
        <v>-33675533358.355541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-33675533358.355541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-140314722.3264814</v>
      </c>
      <c r="L3076" s="444">
        <f t="shared" ca="1" si="162"/>
        <v>-33815848080.682022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-33815848080.682022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-140899367.00284177</v>
      </c>
      <c r="L3077" s="444">
        <f t="shared" ca="1" si="162"/>
        <v>-33956747447.684864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-33956747447.684864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-141486447.69868693</v>
      </c>
      <c r="L3078" s="444">
        <f t="shared" ca="1" si="162"/>
        <v>-34098233895.383553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-34098233895.383553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-142075974.56409815</v>
      </c>
      <c r="L3079" s="444">
        <f t="shared" ca="1" si="162"/>
        <v>-34240309869.947651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-34240309869.947651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-142667957.79144853</v>
      </c>
      <c r="L3080" s="444">
        <f t="shared" ca="1" si="162"/>
        <v>-34382977827.739098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-34382977827.739098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-143262407.61557958</v>
      </c>
      <c r="L3081" s="444">
        <f t="shared" ca="1" si="162"/>
        <v>-34526240235.354675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-34526240235.354675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-143859334.31397781</v>
      </c>
      <c r="L3082" s="444">
        <f t="shared" ca="1" si="162"/>
        <v>-34670099569.668655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-34670099569.668655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-144458748.20695272</v>
      </c>
      <c r="L3083" s="444">
        <f t="shared" ca="1" si="162"/>
        <v>-34814558317.87561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-34814558317.87561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-145060659.65781504</v>
      </c>
      <c r="L3084" s="444">
        <f t="shared" ca="1" si="162"/>
        <v>-34959618977.533424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-34959618977.533424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-145665079.07305592</v>
      </c>
      <c r="L3085" s="444">
        <f t="shared" ca="1" si="162"/>
        <v>-35105284056.606483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-35105284056.606483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-146272016.902527</v>
      </c>
      <c r="L3086" s="444">
        <f t="shared" ca="1" si="162"/>
        <v>-35251556073.50901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-35251556073.50901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-146881483.63962087</v>
      </c>
      <c r="L3087" s="444">
        <f t="shared" ca="1" si="162"/>
        <v>-35398437557.148628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-35398437557.148628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-147493489.82145262</v>
      </c>
      <c r="L3088" s="444">
        <f t="shared" ca="1" si="162"/>
        <v>-35545931046.970078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-35545931046.970078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-148108046.02904198</v>
      </c>
      <c r="L3089" s="444">
        <f t="shared" ca="1" si="162"/>
        <v>-35694039092.999123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-35694039092.999123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-148725162.88749635</v>
      </c>
      <c r="L3090" s="444">
        <f t="shared" ca="1" si="162"/>
        <v>-35842764255.88662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-35842764255.88662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-149344851.06619424</v>
      </c>
      <c r="L3091" s="444">
        <f t="shared" ca="1" si="162"/>
        <v>-35992109106.952812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-35992109106.952812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-149967121.27897006</v>
      </c>
      <c r="L3092" s="444">
        <f t="shared" ca="1" si="162"/>
        <v>-36142076228.231781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-36142076228.231781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-150591984.28429908</v>
      </c>
      <c r="L3093" s="444">
        <f t="shared" ca="1" si="162"/>
        <v>-36292668212.516083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-36292668212.516083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-151219450.88548368</v>
      </c>
      <c r="L3094" s="444">
        <f t="shared" ca="1" si="162"/>
        <v>-36443887663.401566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-36443887663.401566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-151849531.93083987</v>
      </c>
      <c r="L3095" s="444">
        <f t="shared" ca="1" si="162"/>
        <v>-36595737195.332405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-36595737195.332405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-152482238.31388503</v>
      </c>
      <c r="L3096" s="444">
        <f t="shared" ca="1" si="162"/>
        <v>-36748219433.646294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-36748219433.646294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-153117580.97352621</v>
      </c>
      <c r="L3097" s="444">
        <f t="shared" ca="1" si="162"/>
        <v>-36901337014.61982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-36901337014.61982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-153755570.89424926</v>
      </c>
      <c r="L3098" s="444">
        <f t="shared" ca="1" si="162"/>
        <v>-37055092585.514069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-37055092585.514069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-154396219.10630861</v>
      </c>
      <c r="L3099" s="444">
        <f t="shared" ca="1" si="162"/>
        <v>-37209488804.620377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-37209488804.620377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-155039536.68591824</v>
      </c>
      <c r="L3100" s="444">
        <f t="shared" ca="1" si="162"/>
        <v>-37364528341.306297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-37364528341.306297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-155685534.75544292</v>
      </c>
      <c r="L3101" s="444">
        <f t="shared" ca="1" si="162"/>
        <v>-37520213876.061737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-37520213876.061737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-156334224.48359057</v>
      </c>
      <c r="L3102" s="444">
        <f t="shared" ca="1" si="162"/>
        <v>-37676548100.545326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-37676548100.545326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-156985617.08560553</v>
      </c>
      <c r="L3103" s="444">
        <f t="shared" ca="1" si="162"/>
        <v>-37833533717.630928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-37833533717.630928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-157639723.82346219</v>
      </c>
      <c r="L3104" s="444">
        <f t="shared" ca="1" si="162"/>
        <v>-37991173441.454391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-37991173441.454391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-158296556.00605997</v>
      </c>
      <c r="L3105" s="444">
        <f t="shared" ca="1" si="162"/>
        <v>-38149469997.460449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-38149469997.460449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-158956124.98941854</v>
      </c>
      <c r="L3106" s="444">
        <f t="shared" ca="1" si="162"/>
        <v>-38308426122.449867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-38308426122.449867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-159618442.17687446</v>
      </c>
      <c r="L3107" s="444">
        <f t="shared" ca="1" si="162"/>
        <v>-38468044564.62674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-38468044564.62674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-160283519.01927808</v>
      </c>
      <c r="L3108" s="444">
        <f t="shared" ca="1" si="162"/>
        <v>-38628328083.646019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-38628328083.646019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-160951367.01519173</v>
      </c>
      <c r="L3109" s="444">
        <f t="shared" ca="1" si="162"/>
        <v>-38789279450.661209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-38789279450.661209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-161621997.71108836</v>
      </c>
      <c r="L3110" s="444">
        <f t="shared" ca="1" si="162"/>
        <v>-38950901448.372299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-38950901448.372299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-162295422.70155126</v>
      </c>
      <c r="L3111" s="444">
        <f t="shared" ca="1" si="162"/>
        <v>-39113196871.073853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-39113196871.073853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-162971653.62947437</v>
      </c>
      <c r="L3112" s="444">
        <f t="shared" ca="1" si="162"/>
        <v>-39276168524.703323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-39276168524.703323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-163650702.18626386</v>
      </c>
      <c r="L3113" s="444">
        <f t="shared" ca="1" si="162"/>
        <v>-39439819226.889587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-39439819226.889587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-164332580.11203995</v>
      </c>
      <c r="L3114" s="444">
        <f t="shared" ca="1" si="162"/>
        <v>-39604151807.001625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-39604151807.001625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-165017299.19584009</v>
      </c>
      <c r="L3115" s="444">
        <f t="shared" ca="1" si="162"/>
        <v>-39769169106.197464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-39769169106.197464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-165704871.27582276</v>
      </c>
      <c r="L3116" s="444">
        <f t="shared" ca="1" si="162"/>
        <v>-39934873977.473289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-39934873977.473289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-166395308.23947203</v>
      </c>
      <c r="L3117" s="444">
        <f t="shared" ca="1" si="162"/>
        <v>-40101269285.712761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-40101269285.712761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-167088622.02380317</v>
      </c>
      <c r="L3118" s="444">
        <f t="shared" ca="1" si="162"/>
        <v>-40268357907.736565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-40268357907.736565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-167784824.61556903</v>
      </c>
      <c r="L3119" s="444">
        <f t="shared" ca="1" si="162"/>
        <v>-40436142732.352135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-40436142732.352135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-168483928.05146724</v>
      </c>
      <c r="L3120" s="444">
        <f t="shared" ca="1" si="162"/>
        <v>-40604626660.403603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-40604626660.403603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-169185944.41834834</v>
      </c>
      <c r="L3121" s="444">
        <f t="shared" ca="1" si="162"/>
        <v>-40773812604.821953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-40773812604.821953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-169890885.85342479</v>
      </c>
      <c r="L3122" s="444">
        <f t="shared" ca="1" si="162"/>
        <v>-40943703490.675377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-40943703490.675377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-170598764.54448074</v>
      </c>
      <c r="L3123" s="444">
        <f t="shared" ca="1" si="162"/>
        <v>-41114302255.219856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-41114302255.219856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-171309592.73008272</v>
      </c>
      <c r="L3124" s="444">
        <f t="shared" ca="1" si="162"/>
        <v>-41285611847.949936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-41285611847.949936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-172023382.6997914</v>
      </c>
      <c r="L3125" s="444">
        <f t="shared" ca="1" si="162"/>
        <v>-41457635230.649727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-41457635230.649727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-172740146.79437387</v>
      </c>
      <c r="L3126" s="444">
        <f t="shared" ca="1" si="162"/>
        <v>-41630375377.444099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-41630375377.444099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-173459897.40601707</v>
      </c>
      <c r="L3127" s="444">
        <f t="shared" ca="1" si="162"/>
        <v>-41803835274.850113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-41803835274.850113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-174182646.97854215</v>
      </c>
      <c r="L3128" s="444">
        <f t="shared" ca="1" si="162"/>
        <v>-41978017921.828651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-41978017921.828651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-174908408.00761938</v>
      </c>
      <c r="L3129" s="444">
        <f t="shared" ca="1" si="162"/>
        <v>-42152926329.836273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-42152926329.836273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-175637193.04098448</v>
      </c>
      <c r="L3130" s="444">
        <f t="shared" ca="1" si="162"/>
        <v>-42328563522.877258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-42328563522.877258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-176369014.67865524</v>
      </c>
      <c r="L3131" s="444">
        <f t="shared" ca="1" si="162"/>
        <v>-42504932537.555916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-42504932537.555916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-177103885.57314965</v>
      </c>
      <c r="L3132" s="444">
        <f t="shared" ca="1" si="162"/>
        <v>-42682036423.129066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-42682036423.129066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-177841818.42970443</v>
      </c>
      <c r="L3133" s="444">
        <f t="shared" ca="1" si="162"/>
        <v>-42859878241.558769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-42859878241.558769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-178582826.00649488</v>
      </c>
      <c r="L3134" s="444">
        <f t="shared" ca="1" si="162"/>
        <v>-43038461067.565262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-43038461067.565262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-179326921.11485526</v>
      </c>
      <c r="L3135" s="444">
        <f t="shared" ca="1" si="162"/>
        <v>-43217787988.680115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-43217787988.680115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-180074116.61950049</v>
      </c>
      <c r="L3136" s="444">
        <f t="shared" ca="1" si="162"/>
        <v>-43397862105.299614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-43397862105.299614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-180824425.43874839</v>
      </c>
      <c r="L3137" s="444">
        <f t="shared" ca="1" si="162"/>
        <v>-43578686530.738365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-43578686530.738365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-181577860.54474318</v>
      </c>
      <c r="L3138" s="444">
        <f t="shared" ca="1" si="162"/>
        <v>-43760264391.283112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-43760264391.283112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-182334434.96367964</v>
      </c>
      <c r="L3139" s="444">
        <f t="shared" ca="1" si="162"/>
        <v>-43942598826.246788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-43942598826.246788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-183094161.77602828</v>
      </c>
      <c r="L3140" s="444">
        <f t="shared" ca="1" si="162"/>
        <v>-44125692988.02282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-44125692988.02282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-183857054.11676174</v>
      </c>
      <c r="L3141" s="444">
        <f t="shared" ca="1" si="162"/>
        <v>-44309550042.13958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-44309550042.13958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-184623125.17558157</v>
      </c>
      <c r="L3142" s="444">
        <f t="shared" ca="1" si="162"/>
        <v>-44494173167.315163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-44494173167.315163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-185392388.19714651</v>
      </c>
      <c r="L3143" s="444">
        <f t="shared" ca="1" si="162"/>
        <v>-44679565555.512306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-44679565555.512306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-186164856.48130128</v>
      </c>
      <c r="L3144" s="444">
        <f t="shared" ca="1" si="162"/>
        <v>-44865730411.993607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-44865730411.993607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-186940543.38330668</v>
      </c>
      <c r="L3145" s="444">
        <f t="shared" ca="1" si="162"/>
        <v>-45052670955.376915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-45052670955.376915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-187719462.31407046</v>
      </c>
      <c r="L3146" s="444">
        <f t="shared" ca="1" si="162"/>
        <v>-45240390417.690987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-45240390417.690987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-188501626.7403791</v>
      </c>
      <c r="L3147" s="444">
        <f t="shared" ca="1" si="162"/>
        <v>-45428892044.431366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-45428892044.431366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-189287050.18513069</v>
      </c>
      <c r="L3148" s="444">
        <f t="shared" ca="1" si="162"/>
        <v>-45618179094.616493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-45618179094.616493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-190075746.22756872</v>
      </c>
      <c r="L3149" s="444">
        <f t="shared" ca="1" si="162"/>
        <v>-45808254840.844063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-45808254840.844063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-190867728.50351691</v>
      </c>
      <c r="L3150" s="444">
        <f t="shared" ca="1" si="162"/>
        <v>-45999122569.34758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-45999122569.34758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-191663010.70561492</v>
      </c>
      <c r="L3151" s="444">
        <f t="shared" ca="1" si="162"/>
        <v>-46190785580.053192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-46190785580.053192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-192461606.58355495</v>
      </c>
      <c r="L3152" s="444">
        <f t="shared" ca="1" si="162"/>
        <v>-46383247186.636749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-46383247186.636749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-193263529.94431978</v>
      </c>
      <c r="L3153" s="444">
        <f t="shared" ca="1" si="162"/>
        <v>-46576510716.58107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-46576510716.58107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-194068794.65242112</v>
      </c>
      <c r="L3154" s="444">
        <f t="shared" ca="1" si="162"/>
        <v>-46770579511.23349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-46770579511.23349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-194877414.63013953</v>
      </c>
      <c r="L3155" s="444">
        <f t="shared" ca="1" si="162"/>
        <v>-46965456925.863632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-46965456925.863632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-195689403.85776514</v>
      </c>
      <c r="L3156" s="444">
        <f t="shared" ca="1" si="162"/>
        <v>-47161146329.721397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-47161146329.721397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-196504776.37383914</v>
      </c>
      <c r="L3157" s="444">
        <f t="shared" ca="1" si="162"/>
        <v>-47357651106.095238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-47357651106.095238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-197323546.27539682</v>
      </c>
      <c r="L3158" s="444">
        <f t="shared" ca="1" si="162"/>
        <v>-47554974652.370636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-47554974652.370636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-198145727.718211</v>
      </c>
      <c r="L3159" s="444">
        <f t="shared" ca="1" si="162"/>
        <v>-47753120380.088844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-47753120380.088844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-198971334.91703686</v>
      </c>
      <c r="L3160" s="444">
        <f t="shared" ca="1" si="162"/>
        <v>-47952091715.005882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-47952091715.005882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-199800382.14585784</v>
      </c>
      <c r="L3161" s="444">
        <f t="shared" ca="1" si="162"/>
        <v>-48151892097.151741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-48151892097.151741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-200632883.73813224</v>
      </c>
      <c r="L3162" s="444">
        <f t="shared" ca="1" si="162"/>
        <v>-48352524980.88987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-48352524980.88987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-201468854.08704111</v>
      </c>
      <c r="L3163" s="444">
        <f t="shared" ca="1" si="162"/>
        <v>-48553993834.976913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-48553993834.976913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-202308307.64573714</v>
      </c>
      <c r="L3164" s="444">
        <f t="shared" ca="1" si="162"/>
        <v>-48756302142.62265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-48756302142.62265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-203151258.92759436</v>
      </c>
      <c r="L3165" s="444">
        <f t="shared" ca="1" si="162"/>
        <v>-48959453401.550247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-48959453401.550247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-203997722.50645936</v>
      </c>
      <c r="L3166" s="444">
        <f t="shared" ca="1" si="162"/>
        <v>-49163451124.056709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-49163451124.056709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-204847713.01690295</v>
      </c>
      <c r="L3167" s="444">
        <f t="shared" ca="1" si="162"/>
        <v>-49368298837.073616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-49368298837.073616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-205701245.15447339</v>
      </c>
      <c r="L3168" s="444">
        <f t="shared" ca="1" si="162"/>
        <v>-49574000082.228088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-49574000082.228088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-206558333.67595038</v>
      </c>
      <c r="L3169" s="444">
        <f t="shared" ca="1" si="162"/>
        <v>-49780558415.904037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-49780558415.904037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-207418993.39960015</v>
      </c>
      <c r="L3170" s="444">
        <f t="shared" ca="1" si="162"/>
        <v>-49987977409.303635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-49987977409.303635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-208283239.20543182</v>
      </c>
      <c r="L3171" s="444">
        <f t="shared" ca="1" si="162"/>
        <v>-50196260648.509064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-50196260648.509064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-209151086.03545442</v>
      </c>
      <c r="L3172" s="444">
        <f t="shared" ca="1" si="162"/>
        <v>-50405411734.544518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-50405411734.544518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-210022548.8939355</v>
      </c>
      <c r="L3173" s="444">
        <f t="shared" ca="1" si="162"/>
        <v>-50615434283.438454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-50615434283.438454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-210897642.84766021</v>
      </c>
      <c r="L3174" s="444">
        <f t="shared" ca="1" si="162"/>
        <v>-50826331926.286118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-50826331926.286118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-211776383.02619216</v>
      </c>
      <c r="L3175" s="444">
        <f t="shared" ca="1" si="162"/>
        <v>-51038108309.312309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-51038108309.312309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-212658784.62213463</v>
      </c>
      <c r="L3176" s="444">
        <f t="shared" ca="1" si="162"/>
        <v>-51250767093.934441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-51250767093.934441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-213544862.89139351</v>
      </c>
      <c r="L3177" s="444">
        <f t="shared" ca="1" si="162"/>
        <v>-51464311956.825836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-51464311956.825836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-214434633.15344098</v>
      </c>
      <c r="L3178" s="444">
        <f t="shared" ca="1" si="162"/>
        <v>-51678746589.979279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-51678746589.979279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-215328110.79158032</v>
      </c>
      <c r="L3179" s="444">
        <f t="shared" ca="1" si="162"/>
        <v>-51894074700.770859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-51894074700.770859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-216225311.25321192</v>
      </c>
      <c r="L3180" s="444">
        <f t="shared" ca="1" si="162"/>
        <v>-52110300012.024071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-52110300012.024071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-217126250.0501003</v>
      </c>
      <c r="L3181" s="444">
        <f t="shared" ca="1" si="162"/>
        <v>-52327426262.074173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-52327426262.074173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-218030942.75864238</v>
      </c>
      <c r="L3182" s="444">
        <f t="shared" ca="1" si="162"/>
        <v>-52545457204.832817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-52545457204.832817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-218939405.02013674</v>
      </c>
      <c r="L3183" s="444">
        <f t="shared" ca="1" si="162"/>
        <v>-52764396609.852951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-52764396609.852951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-219851652.54105395</v>
      </c>
      <c r="L3184" s="444">
        <f t="shared" ca="1" si="162"/>
        <v>-52984248262.394005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-52984248262.394005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-220767701.09330836</v>
      </c>
      <c r="L3185" s="444">
        <f t="shared" ca="1" si="162"/>
        <v>-53205015963.487312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-53205015963.487312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-221687566.51453045</v>
      </c>
      <c r="L3186" s="444">
        <f t="shared" ca="1" si="162"/>
        <v>-53426703530.001846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-53426703530.001846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-222611264.70834103</v>
      </c>
      <c r="L3187" s="444">
        <f t="shared" ca="1" si="162"/>
        <v>-53649314794.71019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-53649314794.71019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-223538811.64462581</v>
      </c>
      <c r="L3188" s="444">
        <f t="shared" ca="1" si="162"/>
        <v>-53872853606.354813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-53872853606.354813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-224470223.35981172</v>
      </c>
      <c r="L3189" s="444">
        <f t="shared" ca="1" si="162"/>
        <v>-54097323829.714622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-54097323829.714622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-225405515.95714426</v>
      </c>
      <c r="L3190" s="444">
        <f t="shared" ca="1" si="162"/>
        <v>-54322729345.671768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-54322729345.671768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-226344705.60696569</v>
      </c>
      <c r="L3191" s="444">
        <f t="shared" ca="1" si="162"/>
        <v>-54549074051.278732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-54549074051.278732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-227287808.54699472</v>
      </c>
      <c r="L3192" s="444">
        <f t="shared" ca="1" si="162"/>
        <v>-54776361859.825729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-54776361859.825729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-228234841.08260721</v>
      </c>
      <c r="L3193" s="444">
        <f t="shared" ca="1" si="162"/>
        <v>-55004596700.908333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-55004596700.908333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-229185819.58711809</v>
      </c>
      <c r="L3194" s="444">
        <f t="shared" ca="1" si="162"/>
        <v>-55233782520.495453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-55233782520.495453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-230140760.50206438</v>
      </c>
      <c r="L3195" s="444">
        <f t="shared" ca="1" si="162"/>
        <v>-55463923280.99752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-55463923280.99752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-231099680.33748966</v>
      </c>
      <c r="L3196" s="444">
        <f t="shared" ca="1" si="162"/>
        <v>-55695022961.335007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-55695022961.335007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-232062595.67222917</v>
      </c>
      <c r="L3197" s="444">
        <f t="shared" ca="1" si="162"/>
        <v>-55927085557.007233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-55927085557.007233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-233029523.15419683</v>
      </c>
      <c r="L3198" s="444">
        <f t="shared" ca="1" si="162"/>
        <v>-56160115080.16143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-56160115080.16143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-234000479.50067261</v>
      </c>
      <c r="L3199" s="444">
        <f t="shared" ca="1" si="162"/>
        <v>-56394115559.662102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-56394115559.662102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-234975481.49859208</v>
      </c>
      <c r="L3200" s="444">
        <f t="shared" ca="1" si="162"/>
        <v>-56629091041.16069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-56629091041.16069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-235954546.00483623</v>
      </c>
      <c r="L3201" s="444">
        <f t="shared" ca="1" si="162"/>
        <v>-56865045587.165527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-56865045587.165527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-236937689.94652298</v>
      </c>
      <c r="L3202" s="444">
        <f t="shared" ca="1" si="162"/>
        <v>-57101983277.112053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-57101983277.112053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-237924930.32130024</v>
      </c>
      <c r="L3203" s="444">
        <f t="shared" ca="1" si="162"/>
        <v>-57339908207.43335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-57339908207.43335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-238916284.19763896</v>
      </c>
      <c r="L3204" s="444">
        <f t="shared" ca="1" si="162"/>
        <v>-57578824491.630989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-57578824491.630989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-239911768.71512911</v>
      </c>
      <c r="L3205" s="444">
        <f t="shared" ca="1" si="162"/>
        <v>-57818736260.346115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-57818736260.346115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-240911401.08477548</v>
      </c>
      <c r="L3206" s="444">
        <f t="shared" ca="1" si="162"/>
        <v>-58059647661.430893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-58059647661.430893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-241915198.58929539</v>
      </c>
      <c r="L3207" s="444">
        <f t="shared" ca="1" si="162"/>
        <v>-58301562860.020187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-58301562860.020187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-242923178.58341745</v>
      </c>
      <c r="L3208" s="444">
        <f t="shared" ca="1" si="162"/>
        <v>-58544486038.603607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-58544486038.603607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-243935358.49418169</v>
      </c>
      <c r="L3209" s="444">
        <f t="shared" ca="1" si="162"/>
        <v>-58788421397.097786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-58788421397.097786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-244951755.82124078</v>
      </c>
      <c r="L3210" s="444">
        <f t="shared" ca="1" si="162"/>
        <v>-59033373152.919029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-59033373152.919029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-245972388.13716263</v>
      </c>
      <c r="L3211" s="444">
        <f t="shared" ca="1" si="162"/>
        <v>-59279345541.05619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-59279345541.05619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-246997273.08773413</v>
      </c>
      <c r="L3212" s="444">
        <f t="shared" ca="1" si="162"/>
        <v>-59526342814.143921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-59526342814.143921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-248026428.39226633</v>
      </c>
      <c r="L3213" s="444">
        <f t="shared" ca="1" si="162"/>
        <v>-59774369242.536186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-59774369242.536186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-249059871.84390077</v>
      </c>
      <c r="L3214" s="444">
        <f t="shared" ca="1" si="162"/>
        <v>-60023429114.380089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-60023429114.380089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-250097621.30991703</v>
      </c>
      <c r="L3215" s="444">
        <f t="shared" ca="1" si="162"/>
        <v>-60273526735.690002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-60273526735.690002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-251139694.73204169</v>
      </c>
      <c r="L3216" s="444">
        <f t="shared" ca="1" si="162"/>
        <v>-60524666430.422043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-60524666430.422043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-252186110.12675852</v>
      </c>
      <c r="L3217" s="444">
        <f t="shared" ca="1" si="162"/>
        <v>-60776852540.548798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-60776852540.548798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-253236885.58561999</v>
      </c>
      <c r="L3218" s="444">
        <f t="shared" ca="1" si="162"/>
        <v>-61030089426.134415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-61030089426.134415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-254292039.27556008</v>
      </c>
      <c r="L3219" s="444">
        <f t="shared" ca="1" si="162"/>
        <v>-61284381465.409973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-61284381465.409973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-255351589.43920821</v>
      </c>
      <c r="L3220" s="444">
        <f t="shared" ca="1" si="162"/>
        <v>-61539733054.849182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-61539733054.849182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-256415554.39520493</v>
      </c>
      <c r="L3221" s="444">
        <f t="shared" ca="1" si="162"/>
        <v>-61796148609.244385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-61796148609.244385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-257483952.53851822</v>
      </c>
      <c r="L3222" s="444">
        <f t="shared" ca="1" si="162"/>
        <v>-62053632561.782906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-62053632561.782906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-258556802.34076214</v>
      </c>
      <c r="L3223" s="444">
        <f t="shared" ca="1" si="162"/>
        <v>-62312189364.123665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-62312189364.123665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-259634122.35051528</v>
      </c>
      <c r="L3224" s="444">
        <f t="shared" ca="1" si="162"/>
        <v>-62571823486.474182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-62571823486.474182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-260715931.19364241</v>
      </c>
      <c r="L3225" s="444">
        <f t="shared" ca="1" si="162"/>
        <v>-62832539417.667824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-62832539417.667824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-261802247.57361594</v>
      </c>
      <c r="L3226" s="444">
        <f t="shared" ca="1" si="162"/>
        <v>-63094341665.24144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-63094341665.24144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-262893090.27183932</v>
      </c>
      <c r="L3227" s="444">
        <f t="shared" ca="1" si="162"/>
        <v>-63357234755.513283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-63357234755.513283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-263988478.14797202</v>
      </c>
      <c r="L3228" s="444">
        <f t="shared" ca="1" si="162"/>
        <v>-63621223233.661255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-63621223233.661255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-265088430.14025521</v>
      </c>
      <c r="L3229" s="444">
        <f t="shared" ca="1" si="162"/>
        <v>-63886311663.801514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-63886311663.801514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-266192965.26583964</v>
      </c>
      <c r="L3230" s="444">
        <f t="shared" ca="1" si="162"/>
        <v>-64152504629.067352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-64152504629.067352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-267302102.62111396</v>
      </c>
      <c r="L3231" s="444">
        <f t="shared" ca="1" si="162"/>
        <v>-64419806731.688469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-64419806731.688469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-268415861.38203529</v>
      </c>
      <c r="L3232" s="444">
        <f t="shared" ca="1" si="162"/>
        <v>-64688222593.070503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-64688222593.070503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-269534260.80446047</v>
      </c>
      <c r="L3233" s="444">
        <f t="shared" ca="1" si="162"/>
        <v>-64957756853.874962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-64957756853.874962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-270657320.22447902</v>
      </c>
      <c r="L3234" s="444">
        <f t="shared" ca="1" si="162"/>
        <v>-65228414174.099442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-65228414174.099442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-271785059.05874765</v>
      </c>
      <c r="L3235" s="444">
        <f t="shared" ca="1" si="162"/>
        <v>-65500199233.158188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-65500199233.158188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-272917496.80482572</v>
      </c>
      <c r="L3236" s="444">
        <f t="shared" ca="1" si="162"/>
        <v>-65773116729.963013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-65773116729.963013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-274054653.04151255</v>
      </c>
      <c r="L3237" s="444">
        <f t="shared" ca="1" si="162"/>
        <v>-66047171383.004524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-66047171383.004524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-275196547.42918557</v>
      </c>
      <c r="L3238" s="444">
        <f t="shared" ca="1" si="162"/>
        <v>-66322367930.433708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-66322367930.433708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-276343199.71014041</v>
      </c>
      <c r="L3239" s="444">
        <f t="shared" ca="1" si="162"/>
        <v>-66598711130.143852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-66598711130.143852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-277494629.7089327</v>
      </c>
      <c r="L3240" s="444">
        <f t="shared" ca="1" si="162"/>
        <v>-66876205759.852783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-66876205759.852783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-278650857.33271992</v>
      </c>
      <c r="L3241" s="444">
        <f t="shared" ca="1" si="162"/>
        <v>-67154856617.185501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-67154856617.185501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-279811902.57160628</v>
      </c>
      <c r="L3242" s="444">
        <f t="shared" ca="1" si="162"/>
        <v>-67434668519.757111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-67434668519.757111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-280977785.49898797</v>
      </c>
      <c r="L3243" s="444">
        <f t="shared" ca="1" si="162"/>
        <v>-67715646305.256096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-67715646305.256096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-282148526.27190042</v>
      </c>
      <c r="L3244" s="444">
        <f t="shared" ca="1" si="162"/>
        <v>-67997794831.528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-67997794831.528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-283324145.13136667</v>
      </c>
      <c r="L3245" s="444">
        <f t="shared" ca="1" si="162"/>
        <v>-68281118976.659363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-68281118976.659363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-284504662.40274733</v>
      </c>
      <c r="L3246" s="444">
        <f t="shared" ca="1" si="162"/>
        <v>-68565623639.062111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-68565623639.062111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-285690098.49609208</v>
      </c>
      <c r="L3247" s="444">
        <f t="shared" ca="1" si="162"/>
        <v>-68851313737.558197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-68851313737.558197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-286880473.90649247</v>
      </c>
      <c r="L3248" s="444">
        <f t="shared" ca="1" si="162"/>
        <v>-69138194211.464691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-69138194211.464691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-288075809.21443623</v>
      </c>
      <c r="L3249" s="444">
        <f t="shared" ca="1" si="162"/>
        <v>-69426270020.679123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-69426270020.679123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-289276125.08616298</v>
      </c>
      <c r="L3250" s="444">
        <f t="shared" ca="1" si="162"/>
        <v>-69715546145.765289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-69715546145.765289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-290481442.27402204</v>
      </c>
      <c r="L3251" s="444">
        <f t="shared" ca="1" si="162"/>
        <v>-70006027588.039307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-70006027588.039307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-291691781.61683047</v>
      </c>
      <c r="L3252" s="444">
        <f t="shared" ca="1" si="162"/>
        <v>-70297719369.656143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-70297719369.656143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-292907164.04023391</v>
      </c>
      <c r="L3253" s="444">
        <f t="shared" ca="1" si="162"/>
        <v>-70590626533.696381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-70590626533.696381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-294127610.55706823</v>
      </c>
      <c r="L3254" s="444">
        <f t="shared" ca="1" si="162"/>
        <v>-70884754144.253448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-70884754144.253448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-295353142.26772273</v>
      </c>
      <c r="L3255" s="444">
        <f t="shared" ca="1" si="162"/>
        <v>-71180107286.521164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-71180107286.521164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-296583780.36050487</v>
      </c>
      <c r="L3256" s="444">
        <f t="shared" ca="1" si="162"/>
        <v>-71476691066.881668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-71476691066.881668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-297819546.11200696</v>
      </c>
      <c r="L3257" s="444">
        <f t="shared" ca="1" si="162"/>
        <v>-71774510612.993668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-71774510612.993668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-299060460.88747358</v>
      </c>
      <c r="L3258" s="444">
        <f t="shared" ca="1" si="162"/>
        <v>-72073571073.881134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-72073571073.881134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-300306546.1411714</v>
      </c>
      <c r="L3259" s="444">
        <f t="shared" ca="1" si="162"/>
        <v>-72373877620.022308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-72373877620.022308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-301557823.41675961</v>
      </c>
      <c r="L3260" s="444">
        <f t="shared" ca="1" si="162"/>
        <v>-72675435443.439072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-72675435443.439072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-302814314.34766281</v>
      </c>
      <c r="L3261" s="444">
        <f t="shared" ca="1" si="162"/>
        <v>-72978249757.786728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-72978249757.786728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-304076040.65744472</v>
      </c>
      <c r="L3262" s="444">
        <f t="shared" ca="1" si="162"/>
        <v>-73282325798.444168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-73282325798.444168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-305343024.16018403</v>
      </c>
      <c r="L3263" s="444">
        <f t="shared" ca="1" si="162"/>
        <v>-73587668822.604355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-73587668822.604355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-306615286.7608515</v>
      </c>
      <c r="L3264" s="444">
        <f t="shared" ca="1" si="162"/>
        <v>-73894284109.365204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-73894284109.365204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-307892850.45568836</v>
      </c>
      <c r="L3265" s="444">
        <f t="shared" ca="1" si="162"/>
        <v>-74202176959.820892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-74202176959.820892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-309175737.33258706</v>
      </c>
      <c r="L3266" s="444">
        <f t="shared" ca="1" si="162"/>
        <v>-74511352697.153473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-74511352697.153473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-310463969.57147282</v>
      </c>
      <c r="L3267" s="444">
        <f t="shared" ca="1" si="162"/>
        <v>-74821816666.724945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-74821816666.724945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-311757569.44468725</v>
      </c>
      <c r="L3268" s="444">
        <f t="shared" ca="1" si="162"/>
        <v>-75133574236.169632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-75133574236.169632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-313056559.31737345</v>
      </c>
      <c r="L3269" s="444">
        <f t="shared" ca="1" si="162"/>
        <v>-75446630795.487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-75446630795.487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-314360961.64786249</v>
      </c>
      <c r="L3270" s="444">
        <f t="shared" ca="1" si="162"/>
        <v>-75760991757.134857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-75760991757.134857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-315670798.9880619</v>
      </c>
      <c r="L3271" s="444">
        <f t="shared" ca="1" si="162"/>
        <v>-76076662556.122925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-76076662556.122925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-316986093.98384553</v>
      </c>
      <c r="L3272" s="444">
        <f t="shared" ca="1" si="162"/>
        <v>-76393648650.106766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-76393648650.106766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-318306869.37544483</v>
      </c>
      <c r="L3273" s="444">
        <f t="shared" ca="1" si="162"/>
        <v>-76711955519.482208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-76711955519.482208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-319633147.99784255</v>
      </c>
      <c r="L3274" s="444">
        <f t="shared" ca="1" si="162"/>
        <v>-77031588667.480057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-77031588667.480057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-320964952.78116691</v>
      </c>
      <c r="L3275" s="444">
        <f t="shared" ca="1" si="162"/>
        <v>-77352553620.26123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-77352553620.26123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-322302306.75108844</v>
      </c>
      <c r="L3276" s="444">
        <f t="shared" ca="1" si="162"/>
        <v>-77674855927.012314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-77674855927.012314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-323645233.02921796</v>
      </c>
      <c r="L3277" s="444">
        <f t="shared" ca="1" si="162"/>
        <v>-77998501160.041534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-77998501160.041534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-324993754.83350641</v>
      </c>
      <c r="L3278" s="444">
        <f t="shared" ca="1" si="162"/>
        <v>-78323494914.875046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-78323494914.875046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-326347895.47864604</v>
      </c>
      <c r="L3279" s="444">
        <f t="shared" ca="1" si="162"/>
        <v>-78649842810.353699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-78649842810.353699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-327707678.37647372</v>
      </c>
      <c r="L3280" s="444">
        <f t="shared" ca="1" si="162"/>
        <v>-78977550488.730179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-78977550488.730179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-329073127.03637576</v>
      </c>
      <c r="L3281" s="444">
        <f t="shared" ca="1" si="162"/>
        <v>-79306623615.766556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-79306623615.766556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-330444265.06569397</v>
      </c>
      <c r="L3282" s="444">
        <f t="shared" ca="1" si="162"/>
        <v>-79637067880.832245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-79637067880.832245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-331821116.17013437</v>
      </c>
      <c r="L3283" s="444">
        <f t="shared" ca="1" si="162"/>
        <v>-79968888997.00238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-79968888997.00238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-333203704.15417659</v>
      </c>
      <c r="L3284" s="444">
        <f t="shared" ca="1" si="162"/>
        <v>-80302092701.156555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-80302092701.156555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-334592052.92148566</v>
      </c>
      <c r="L3285" s="444">
        <f t="shared" ca="1" si="162"/>
        <v>-80636684754.078033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-80636684754.078033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-335986186.47532511</v>
      </c>
      <c r="L3286" s="444">
        <f t="shared" ca="1" si="162"/>
        <v>-80972670940.55336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-80972670940.55336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-337386128.91897231</v>
      </c>
      <c r="L3287" s="444">
        <f t="shared" ca="1" si="162"/>
        <v>-81310057069.472336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-81310057069.472336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-338791904.45613474</v>
      </c>
      <c r="L3288" s="444">
        <f t="shared" ca="1" si="162"/>
        <v>-81648848973.928467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-81648848973.928467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-340203537.39136863</v>
      </c>
      <c r="L3289" s="444">
        <f t="shared" ca="1" si="162"/>
        <v>-81989052511.319839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-81989052511.319839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-341621052.1304993</v>
      </c>
      <c r="L3290" s="444">
        <f t="shared" ca="1" si="162"/>
        <v>-82330673563.450333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-82330673563.450333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-343044473.18104303</v>
      </c>
      <c r="L3291" s="444">
        <f t="shared" ca="1" si="162"/>
        <v>-82673718036.631378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-82673718036.631378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-344473825.15263075</v>
      </c>
      <c r="L3292" s="444">
        <f t="shared" ca="1" si="162"/>
        <v>-83018191861.784012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-83018191861.784012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-345909132.75743335</v>
      </c>
      <c r="L3293" s="444">
        <f t="shared" ca="1" si="162"/>
        <v>-83364100994.541443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-83364100994.541443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-347350420.81058931</v>
      </c>
      <c r="L3294" s="444">
        <f t="shared" ca="1" si="162"/>
        <v>-83711451415.352036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-83711451415.352036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-348797714.2306335</v>
      </c>
      <c r="L3295" s="444">
        <f t="shared" ca="1" si="162"/>
        <v>-84060249129.582672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-84060249129.582672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-350251038.03992778</v>
      </c>
      <c r="L3296" s="444">
        <f t="shared" ca="1" si="162"/>
        <v>-84410500167.622604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-84410500167.622604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-351710417.36509418</v>
      </c>
      <c r="L3297" s="444">
        <f t="shared" ca="1" si="162"/>
        <v>-84762210584.987701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-84762210584.987701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-353175877.43744874</v>
      </c>
      <c r="L3298" s="444">
        <f t="shared" ca="1" si="162"/>
        <v>-85115386462.425156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-85115386462.425156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-354647443.59343815</v>
      </c>
      <c r="L3299" s="444">
        <f t="shared" ca="1" si="162"/>
        <v>-85470033906.0186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-85470033906.0186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-356125141.27507752</v>
      </c>
      <c r="L3300" s="444">
        <f t="shared" ca="1" si="162"/>
        <v>-85826159047.293671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-85826159047.293671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-357608996.03039026</v>
      </c>
      <c r="L3301" s="444">
        <f t="shared" ca="1" si="162"/>
        <v>-86183768043.324066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-86183768043.324066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-359099033.51385027</v>
      </c>
      <c r="L3302" s="444">
        <f t="shared" ca="1" si="162"/>
        <v>-86542867076.837921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-86542867076.837921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-360595279.48682469</v>
      </c>
      <c r="L3303" s="444">
        <f t="shared" ca="1" si="162"/>
        <v>-86903462356.324753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-86903462356.324753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-362097759.81801981</v>
      </c>
      <c r="L3304" s="444">
        <f t="shared" ca="1" si="162"/>
        <v>-87265560116.142776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-87265560116.142776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-363606500.4839282</v>
      </c>
      <c r="L3305" s="444">
        <f t="shared" ca="1" si="162"/>
        <v>-87629166616.626709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-87629166616.626709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-365121527.56927794</v>
      </c>
      <c r="L3306" s="444">
        <f t="shared" ca="1" si="162"/>
        <v>-87994288144.195984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-87994288144.195984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-366642867.26748323</v>
      </c>
      <c r="L3307" s="444">
        <f t="shared" ca="1" si="162"/>
        <v>-88360931011.46347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-88360931011.46347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-368170545.88109779</v>
      </c>
      <c r="L3308" s="444">
        <f t="shared" ca="1" si="162"/>
        <v>-88729101557.344574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-88729101557.344574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-369704589.82226908</v>
      </c>
      <c r="L3309" s="444">
        <f t="shared" ca="1" si="162"/>
        <v>-89098806147.16684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-89098806147.16684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-371245025.61319518</v>
      </c>
      <c r="L3310" s="444">
        <f t="shared" ca="1" si="162"/>
        <v>-89470051172.780029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-89470051172.780029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-372791879.88658345</v>
      </c>
      <c r="L3311" s="444">
        <f t="shared" ca="1" si="162"/>
        <v>-89842843052.666611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-89842843052.666611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-374345179.3861109</v>
      </c>
      <c r="L3312" s="444">
        <f t="shared" ca="1" si="162"/>
        <v>-90217188232.052719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-90217188232.052719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-375904950.96688634</v>
      </c>
      <c r="L3313" s="444">
        <f t="shared" ca="1" si="162"/>
        <v>-90593093183.019608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-90593093183.019608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-377471221.59591502</v>
      </c>
      <c r="L3314" s="444">
        <f t="shared" ca="1" si="162"/>
        <v>-90970564404.615524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-90970564404.615524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-379044018.35256469</v>
      </c>
      <c r="L3315" s="444">
        <f t="shared" ca="1" si="162"/>
        <v>-91349608422.968094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-91349608422.968094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-380623368.4290337</v>
      </c>
      <c r="L3316" s="444">
        <f t="shared" ca="1" si="162"/>
        <v>-91730231791.397125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-91730231791.397125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-382209299.13082135</v>
      </c>
      <c r="L3317" s="444">
        <f t="shared" ca="1" si="162"/>
        <v>-92112441090.527954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-92112441090.527954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-383801837.87719983</v>
      </c>
      <c r="L3318" s="444">
        <f t="shared" ca="1" si="162"/>
        <v>-92496242928.405151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-92496242928.405151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-385401012.20168811</v>
      </c>
      <c r="L3319" s="444">
        <f t="shared" ca="1" si="162"/>
        <v>-92881643940.606842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-92881643940.606842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-387006849.75252849</v>
      </c>
      <c r="L3320" s="444">
        <f t="shared" ca="1" si="162"/>
        <v>-93268650790.359375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-93268650790.359375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-388619378.29316407</v>
      </c>
      <c r="L3321" s="444">
        <f t="shared" ca="1" si="162"/>
        <v>-93657270168.652542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-93657270168.652542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-390238625.70271891</v>
      </c>
      <c r="L3322" s="444">
        <f t="shared" ca="1" si="162"/>
        <v>-94047508794.355255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-94047508794.355255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-391864619.97648025</v>
      </c>
      <c r="L3323" s="444">
        <f t="shared" ref="L3323:L3577" ca="1" si="167">I3323-J3323+K3323</f>
        <v>-94439373414.331741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-94439373414.331741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-393497389.22638226</v>
      </c>
      <c r="L3324" s="444">
        <f t="shared" ca="1" si="167"/>
        <v>-94832870803.558121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-94832870803.558121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-395136961.68149215</v>
      </c>
      <c r="L3325" s="444">
        <f t="shared" ca="1" si="167"/>
        <v>-95228007765.239609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-95228007765.239609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-396783365.68849838</v>
      </c>
      <c r="L3326" s="444">
        <f t="shared" ca="1" si="167"/>
        <v>-95624791130.928101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-95624791130.928101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-398436629.7122004</v>
      </c>
      <c r="L3327" s="444">
        <f t="shared" ca="1" si="167"/>
        <v>-96023227760.640305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-96023227760.640305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-400096782.33600128</v>
      </c>
      <c r="L3328" s="444">
        <f t="shared" ca="1" si="167"/>
        <v>-96423324542.976303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-96423324542.976303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-401763852.26240128</v>
      </c>
      <c r="L3329" s="444">
        <f t="shared" ca="1" si="167"/>
        <v>-96825088395.238708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-96825088395.238708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-403437868.31349462</v>
      </c>
      <c r="L3330" s="444">
        <f t="shared" ca="1" si="167"/>
        <v>-97228526263.5522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-97228526263.5522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-405118859.43146747</v>
      </c>
      <c r="L3331" s="444">
        <f t="shared" ca="1" si="167"/>
        <v>-97633645122.983673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-97633645122.983673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-406806854.67909861</v>
      </c>
      <c r="L3332" s="444">
        <f t="shared" ca="1" si="167"/>
        <v>-98040451977.662766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-98040451977.662766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-408501883.2402615</v>
      </c>
      <c r="L3333" s="444">
        <f t="shared" ca="1" si="167"/>
        <v>-98448953860.90303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-98448953860.90303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-410203974.42042929</v>
      </c>
      <c r="L3334" s="444">
        <f t="shared" ca="1" si="167"/>
        <v>-98859157835.323456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-98859157835.323456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-411913157.64718103</v>
      </c>
      <c r="L3335" s="444">
        <f t="shared" ca="1" si="167"/>
        <v>-99271070992.970642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-99271070992.970642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-413629462.47071099</v>
      </c>
      <c r="L3336" s="444">
        <f t="shared" ca="1" si="167"/>
        <v>-99684700455.44136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-99684700455.44136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-415352918.56433898</v>
      </c>
      <c r="L3337" s="444">
        <f t="shared" ca="1" si="167"/>
        <v>-100100053374.00571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-100100053374.00571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-417083555.72502375</v>
      </c>
      <c r="L3338" s="444">
        <f t="shared" ca="1" si="167"/>
        <v>-100517136929.73073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-100517136929.73073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-418821403.873878</v>
      </c>
      <c r="L3339" s="444">
        <f t="shared" ca="1" si="167"/>
        <v>-100935958333.6046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-100935958333.6046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-420566493.05668581</v>
      </c>
      <c r="L3340" s="444">
        <f t="shared" ca="1" si="167"/>
        <v>-101356524826.66129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-101356524826.66129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-422318853.44442201</v>
      </c>
      <c r="L3341" s="444">
        <f t="shared" ca="1" si="167"/>
        <v>-101778843680.10571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-101778843680.10571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-424078515.33377379</v>
      </c>
      <c r="L3342" s="444">
        <f t="shared" ca="1" si="167"/>
        <v>-102202922195.43948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-102202922195.43948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-425845509.14766449</v>
      </c>
      <c r="L3343" s="444">
        <f t="shared" ca="1" si="167"/>
        <v>-102628767704.58714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-102628767704.58714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-427619865.43577975</v>
      </c>
      <c r="L3344" s="444">
        <f t="shared" ca="1" si="167"/>
        <v>-103056387570.02292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-103056387570.02292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-429401614.87509549</v>
      </c>
      <c r="L3345" s="444">
        <f t="shared" ca="1" si="167"/>
        <v>-103485789184.89801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-103485789184.89801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-431190788.27040839</v>
      </c>
      <c r="L3346" s="444">
        <f t="shared" ca="1" si="167"/>
        <v>-103916979973.16841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-103916979973.16841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-432987416.5548684</v>
      </c>
      <c r="L3347" s="444">
        <f t="shared" ca="1" si="167"/>
        <v>-104349967389.72328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-104349967389.72328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-434791530.79051369</v>
      </c>
      <c r="L3348" s="444">
        <f t="shared" ca="1" si="167"/>
        <v>-104784758920.51379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-104784758920.51379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-436603162.16880745</v>
      </c>
      <c r="L3349" s="444">
        <f t="shared" ca="1" si="167"/>
        <v>-105221362082.6826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-105221362082.6826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-438422342.01117748</v>
      </c>
      <c r="L3350" s="444">
        <f t="shared" ca="1" si="167"/>
        <v>-105659784424.69379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-105659784424.69379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-440249101.76955742</v>
      </c>
      <c r="L3351" s="444">
        <f t="shared" ca="1" si="167"/>
        <v>-106100033526.46335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-106100033526.46335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-442083473.02693063</v>
      </c>
      <c r="L3352" s="444">
        <f t="shared" ca="1" si="167"/>
        <v>-106542116999.49028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-106542116999.49028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-443925487.49787617</v>
      </c>
      <c r="L3353" s="444">
        <f t="shared" ca="1" si="167"/>
        <v>-106986042486.98816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-106986042486.98816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-445775177.02911735</v>
      </c>
      <c r="L3354" s="444">
        <f t="shared" ca="1" si="167"/>
        <v>-107431817664.01727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-107431817664.01727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-447632573.60007197</v>
      </c>
      <c r="L3355" s="444">
        <f t="shared" ca="1" si="167"/>
        <v>-107879450237.61734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-107879450237.61734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-449497709.32340556</v>
      </c>
      <c r="L3356" s="444">
        <f t="shared" ca="1" si="167"/>
        <v>-108328947946.94075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-108328947946.94075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-451370616.4455865</v>
      </c>
      <c r="L3357" s="444">
        <f t="shared" ca="1" si="167"/>
        <v>-108780318563.38634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-108780318563.38634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-453251327.34744304</v>
      </c>
      <c r="L3358" s="444">
        <f t="shared" ca="1" si="167"/>
        <v>-109233569890.73378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-109233569890.73378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-455139874.54472405</v>
      </c>
      <c r="L3359" s="444">
        <f t="shared" ca="1" si="167"/>
        <v>-109688709765.2785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-109688709765.2785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-457036290.6886605</v>
      </c>
      <c r="L3360" s="444">
        <f t="shared" ca="1" si="167"/>
        <v>-110145746055.96716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-110145746055.96716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-458940608.56652981</v>
      </c>
      <c r="L3361" s="444">
        <f t="shared" ca="1" si="167"/>
        <v>-110604686664.53369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-110604686664.53369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-460852861.10222375</v>
      </c>
      <c r="L3362" s="444">
        <f t="shared" ca="1" si="167"/>
        <v>-111065539525.63591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-111065539525.63591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-462773081.35681629</v>
      </c>
      <c r="L3363" s="444">
        <f t="shared" ca="1" si="167"/>
        <v>-111528312606.99272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-111528312606.99272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-464701302.52913642</v>
      </c>
      <c r="L3364" s="444">
        <f t="shared" ca="1" si="167"/>
        <v>-111993013909.52185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-111993013909.52185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-466637557.95634103</v>
      </c>
      <c r="L3365" s="444">
        <f t="shared" ca="1" si="167"/>
        <v>-112459651467.4782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-112459651467.4782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-468581881.11449248</v>
      </c>
      <c r="L3366" s="444">
        <f t="shared" ca="1" si="167"/>
        <v>-112928233348.59268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-112928233348.59268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-470534305.61913615</v>
      </c>
      <c r="L3367" s="444">
        <f t="shared" ca="1" si="167"/>
        <v>-113398767654.21182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-113398767654.21182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-472494865.22588259</v>
      </c>
      <c r="L3368" s="444">
        <f t="shared" ca="1" si="167"/>
        <v>-113871262519.4377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-113871262519.4377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-474463593.83099037</v>
      </c>
      <c r="L3369" s="444">
        <f t="shared" ca="1" si="167"/>
        <v>-114345726113.26869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-114345726113.26869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-476440525.47195292</v>
      </c>
      <c r="L3370" s="444">
        <f t="shared" ca="1" si="167"/>
        <v>-114822166638.74065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-114822166638.74065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-478425694.32808602</v>
      </c>
      <c r="L3371" s="444">
        <f t="shared" ca="1" si="167"/>
        <v>-115300592333.06873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-115300592333.06873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-480419134.72111964</v>
      </c>
      <c r="L3372" s="444">
        <f t="shared" ca="1" si="167"/>
        <v>-115781011467.78984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-115781011467.78984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-482420881.1157909</v>
      </c>
      <c r="L3373" s="444">
        <f t="shared" ca="1" si="167"/>
        <v>-116263432348.90562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-116263432348.90562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-484430968.12044007</v>
      </c>
      <c r="L3374" s="444">
        <f t="shared" ca="1" si="167"/>
        <v>-116747863317.02606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-116747863317.02606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-486449430.48760861</v>
      </c>
      <c r="L3375" s="444">
        <f t="shared" ca="1" si="167"/>
        <v>-117234312747.51367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-117234312747.51367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-488476303.11464036</v>
      </c>
      <c r="L3376" s="444">
        <f t="shared" ca="1" si="167"/>
        <v>-117722789050.62831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-117722789050.62831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-490511621.04428464</v>
      </c>
      <c r="L3377" s="444">
        <f t="shared" ca="1" si="167"/>
        <v>-118213300671.67259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-118213300671.67259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-492555419.46530253</v>
      </c>
      <c r="L3378" s="444">
        <f t="shared" ca="1" si="167"/>
        <v>-118705856091.13789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-118705856091.13789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-494607733.71307462</v>
      </c>
      <c r="L3379" s="444">
        <f t="shared" ca="1" si="167"/>
        <v>-119200463824.85097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-119200463824.85097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-496668599.27021235</v>
      </c>
      <c r="L3380" s="444">
        <f t="shared" ca="1" si="167"/>
        <v>-119697132424.12119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-119697132424.12119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-498738051.76717168</v>
      </c>
      <c r="L3381" s="444">
        <f t="shared" ca="1" si="167"/>
        <v>-120195870475.88835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-120195870475.88835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-500816126.98286813</v>
      </c>
      <c r="L3382" s="444">
        <f t="shared" ca="1" si="167"/>
        <v>-120696686602.87122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-120696686602.87122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-502902860.84529674</v>
      </c>
      <c r="L3383" s="444">
        <f t="shared" ca="1" si="167"/>
        <v>-121199589463.71651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-121199589463.71651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-504998289.43215215</v>
      </c>
      <c r="L3384" s="444">
        <f t="shared" ca="1" si="167"/>
        <v>-121704587753.14867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-121704587753.14867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-507102448.97145277</v>
      </c>
      <c r="L3385" s="444">
        <f t="shared" ca="1" si="167"/>
        <v>-122211690202.12012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-122211690202.12012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-509215375.84216708</v>
      </c>
      <c r="L3386" s="444">
        <f t="shared" ca="1" si="167"/>
        <v>-122720905577.96228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-122720905577.96228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-511337106.57484281</v>
      </c>
      <c r="L3387" s="444">
        <f t="shared" ca="1" si="167"/>
        <v>-123232242684.53712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-123232242684.53712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-513467677.852238</v>
      </c>
      <c r="L3388" s="444">
        <f t="shared" ca="1" si="167"/>
        <v>-123745710362.38936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-123745710362.38936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-515607126.5099557</v>
      </c>
      <c r="L3389" s="444">
        <f t="shared" ca="1" si="167"/>
        <v>-124261317488.89931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-124261317488.89931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-517755489.53708053</v>
      </c>
      <c r="L3390" s="444">
        <f t="shared" ca="1" si="167"/>
        <v>-124779072978.43639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-124779072978.43639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-519912804.07681823</v>
      </c>
      <c r="L3391" s="444">
        <f t="shared" ca="1" si="167"/>
        <v>-125298985782.5132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-125298985782.5132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-522079107.42713833</v>
      </c>
      <c r="L3392" s="444">
        <f t="shared" ca="1" si="167"/>
        <v>-125821064889.94034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-125821064889.94034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-524254437.04141808</v>
      </c>
      <c r="L3393" s="444">
        <f t="shared" ca="1" si="167"/>
        <v>-126345319326.98175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-126345319326.98175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-526438830.52909058</v>
      </c>
      <c r="L3394" s="444">
        <f t="shared" ca="1" si="167"/>
        <v>-126871758157.51083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-126871758157.51083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-528632325.65629512</v>
      </c>
      <c r="L3395" s="444">
        <f t="shared" ca="1" si="167"/>
        <v>-127400390483.16713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-127400390483.16713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-530834960.34652972</v>
      </c>
      <c r="L3396" s="444">
        <f t="shared" ca="1" si="167"/>
        <v>-127931225443.51366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-127931225443.51366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-533046772.6813069</v>
      </c>
      <c r="L3397" s="444">
        <f t="shared" ca="1" si="167"/>
        <v>-128464272216.19496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-128464272216.19496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-535267800.90081233</v>
      </c>
      <c r="L3398" s="444">
        <f t="shared" ca="1" si="167"/>
        <v>-128999540017.09578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-128999540017.09578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-537498083.40456569</v>
      </c>
      <c r="L3399" s="444">
        <f t="shared" ca="1" si="167"/>
        <v>-129537038100.50035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-129537038100.50035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-539737658.75208473</v>
      </c>
      <c r="L3400" s="444">
        <f t="shared" ca="1" si="167"/>
        <v>-130076775759.25244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-130076775759.25244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-541986565.66355181</v>
      </c>
      <c r="L3401" s="444">
        <f t="shared" ca="1" si="167"/>
        <v>-130618762324.916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-130618762324.916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-544244843.02048337</v>
      </c>
      <c r="L3402" s="444">
        <f t="shared" ca="1" si="167"/>
        <v>-131163007167.93648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-131163007167.93648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-546512529.86640203</v>
      </c>
      <c r="L3403" s="444">
        <f t="shared" ca="1" si="167"/>
        <v>-131709519697.80289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-131709519697.80289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-548789665.40751207</v>
      </c>
      <c r="L3404" s="444">
        <f t="shared" ca="1" si="167"/>
        <v>-132258309363.2104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-132258309363.2104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-551076289.01337671</v>
      </c>
      <c r="L3405" s="444">
        <f t="shared" ca="1" si="167"/>
        <v>-132809385652.22379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-132809385652.22379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-553372440.21759915</v>
      </c>
      <c r="L3406" s="444">
        <f t="shared" ca="1" si="167"/>
        <v>-133362758092.44139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-133362758092.44139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-555678158.71850574</v>
      </c>
      <c r="L3407" s="444">
        <f t="shared" ca="1" si="167"/>
        <v>-133918436251.1599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-133918436251.1599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-557993484.37983286</v>
      </c>
      <c r="L3408" s="444">
        <f t="shared" ca="1" si="167"/>
        <v>-134476429735.53973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-134476429735.53973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-560318457.23141551</v>
      </c>
      <c r="L3409" s="444">
        <f t="shared" ca="1" si="167"/>
        <v>-135036748192.77115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-135036748192.77115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-562653117.46987987</v>
      </c>
      <c r="L3410" s="444">
        <f t="shared" ca="1" si="167"/>
        <v>-135599401310.24103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-135599401310.24103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-564997505.45933759</v>
      </c>
      <c r="L3411" s="444">
        <f t="shared" ca="1" si="167"/>
        <v>-136164398815.70036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-136164398815.70036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-567351661.73208487</v>
      </c>
      <c r="L3412" s="444">
        <f t="shared" ca="1" si="167"/>
        <v>-136731750477.43245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-136731750477.43245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-569715626.98930192</v>
      </c>
      <c r="L3413" s="444">
        <f t="shared" ca="1" si="167"/>
        <v>-137301466104.42175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-137301466104.42175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-572089442.10175729</v>
      </c>
      <c r="L3414" s="444">
        <f t="shared" ca="1" si="167"/>
        <v>-137873555546.5235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-137873555546.5235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-574473148.11051452</v>
      </c>
      <c r="L3415" s="444">
        <f t="shared" ca="1" si="167"/>
        <v>-138448028694.634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-138448028694.634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-576866786.2276417</v>
      </c>
      <c r="L3416" s="444">
        <f t="shared" ca="1" si="167"/>
        <v>-139024895480.86163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-139024895480.86163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-579270397.83692348</v>
      </c>
      <c r="L3417" s="444">
        <f t="shared" ca="1" si="167"/>
        <v>-139604165878.69855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-139604165878.69855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-581684024.49457729</v>
      </c>
      <c r="L3418" s="444">
        <f t="shared" ca="1" si="167"/>
        <v>-140185849903.19312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-140185849903.19312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-584107707.92997134</v>
      </c>
      <c r="L3419" s="444">
        <f t="shared" ca="1" si="167"/>
        <v>-140769957611.12308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-140769957611.12308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-586541490.04634619</v>
      </c>
      <c r="L3420" s="444">
        <f t="shared" ca="1" si="167"/>
        <v>-141356499101.16943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-141356499101.16943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-588985412.92153931</v>
      </c>
      <c r="L3421" s="444">
        <f t="shared" ca="1" si="167"/>
        <v>-141945484514.09097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-141945484514.09097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-591439518.80871236</v>
      </c>
      <c r="L3422" s="444">
        <f t="shared" ca="1" si="167"/>
        <v>-142536924032.89969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-142536924032.89969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-593903850.13708198</v>
      </c>
      <c r="L3423" s="444">
        <f t="shared" ca="1" si="167"/>
        <v>-143130827883.03677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-143130827883.03677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-596378449.51265323</v>
      </c>
      <c r="L3424" s="444">
        <f t="shared" ca="1" si="167"/>
        <v>-143727206332.54944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-143727206332.54944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-598863359.71895599</v>
      </c>
      <c r="L3425" s="444">
        <f t="shared" ca="1" si="167"/>
        <v>-144326069692.2684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-144326069692.2684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-601358623.717785</v>
      </c>
      <c r="L3426" s="444">
        <f t="shared" ca="1" si="167"/>
        <v>-144927428315.98618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-144927428315.98618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-603864284.6499424</v>
      </c>
      <c r="L3427" s="444">
        <f t="shared" ca="1" si="167"/>
        <v>-145531292600.63611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-145531292600.63611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-606380385.83598375</v>
      </c>
      <c r="L3428" s="444">
        <f t="shared" ca="1" si="167"/>
        <v>-146137672986.47211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-146137672986.47211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-608906970.77696705</v>
      </c>
      <c r="L3429" s="444">
        <f t="shared" ca="1" si="167"/>
        <v>-146746579957.24908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-146746579957.24908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-611444083.15520453</v>
      </c>
      <c r="L3430" s="444">
        <f t="shared" ca="1" si="167"/>
        <v>-147358024040.4043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-147358024040.4043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-613991766.83501792</v>
      </c>
      <c r="L3431" s="444">
        <f t="shared" ca="1" si="167"/>
        <v>-147972015807.23932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-147972015807.23932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-616550065.86349714</v>
      </c>
      <c r="L3432" s="444">
        <f t="shared" ca="1" si="167"/>
        <v>-148588565873.10281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-148588565873.10281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-619119024.47126174</v>
      </c>
      <c r="L3433" s="444">
        <f t="shared" ca="1" si="167"/>
        <v>-149207684897.57407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-149207684897.57407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-621698687.07322526</v>
      </c>
      <c r="L3434" s="444">
        <f t="shared" ca="1" si="167"/>
        <v>-149829383584.64728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-149829383584.64728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-624289098.26936364</v>
      </c>
      <c r="L3435" s="444">
        <f t="shared" ca="1" si="167"/>
        <v>-150453672682.91666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-150453672682.91666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-626890302.84548604</v>
      </c>
      <c r="L3436" s="444">
        <f t="shared" ca="1" si="167"/>
        <v>-151080562985.76215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-151080562985.76215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-629502345.77400899</v>
      </c>
      <c r="L3437" s="444">
        <f t="shared" ca="1" si="167"/>
        <v>-151710065331.53616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-151710065331.53616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-632125272.21473396</v>
      </c>
      <c r="L3438" s="444">
        <f t="shared" ca="1" si="167"/>
        <v>-152342190603.75089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-152342190603.75089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-634759127.5156287</v>
      </c>
      <c r="L3439" s="444">
        <f t="shared" ca="1" si="167"/>
        <v>-152976949731.26651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-152976949731.26651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-637403957.21361041</v>
      </c>
      <c r="L3440" s="444">
        <f t="shared" ca="1" si="167"/>
        <v>-153614353688.48013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-153614353688.48013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-640059807.03533387</v>
      </c>
      <c r="L3441" s="444">
        <f t="shared" ca="1" si="167"/>
        <v>-154254413495.51547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-154254413495.51547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-642726722.89798117</v>
      </c>
      <c r="L3442" s="444">
        <f t="shared" ca="1" si="167"/>
        <v>-154897140218.41345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-154897140218.41345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-645404750.91005599</v>
      </c>
      <c r="L3443" s="444">
        <f t="shared" ca="1" si="167"/>
        <v>-155542544969.32352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-155542544969.32352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-648093937.3721813</v>
      </c>
      <c r="L3444" s="444">
        <f t="shared" ca="1" si="167"/>
        <v>-156190638906.69571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-156190638906.69571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-650794328.77789879</v>
      </c>
      <c r="L3445" s="444">
        <f t="shared" ca="1" si="167"/>
        <v>-156841433235.4736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-156841433235.4736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-653505971.81447339</v>
      </c>
      <c r="L3446" s="444">
        <f t="shared" ca="1" si="167"/>
        <v>-157494939207.28809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-157494939207.28809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-656228913.36370039</v>
      </c>
      <c r="L3447" s="444">
        <f t="shared" ca="1" si="167"/>
        <v>-158151168120.65179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-158151168120.65179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-658963200.50271583</v>
      </c>
      <c r="L3448" s="444">
        <f t="shared" ca="1" si="167"/>
        <v>-158810131321.15451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-158810131321.15451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-661708880.50481045</v>
      </c>
      <c r="L3449" s="444">
        <f t="shared" ca="1" si="167"/>
        <v>-159471840201.65933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-159471840201.65933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-664466000.84024715</v>
      </c>
      <c r="L3450" s="444">
        <f t="shared" ca="1" si="167"/>
        <v>-160136306202.49957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-160136306202.49957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-667234609.17708158</v>
      </c>
      <c r="L3451" s="444">
        <f t="shared" ca="1" si="167"/>
        <v>-160803540811.67667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-160803540811.67667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-670014753.38198614</v>
      </c>
      <c r="L3452" s="444">
        <f t="shared" ca="1" si="167"/>
        <v>-161473555565.05865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-161473555565.05865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-672806481.52107775</v>
      </c>
      <c r="L3453" s="444">
        <f t="shared" ca="1" si="167"/>
        <v>-162146362046.57974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-162146362046.57974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-675609841.86074889</v>
      </c>
      <c r="L3454" s="444">
        <f t="shared" ca="1" si="167"/>
        <v>-162821971888.44049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-162821971888.44049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-678424882.86850202</v>
      </c>
      <c r="L3455" s="444">
        <f t="shared" ca="1" si="167"/>
        <v>-163500396771.30899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-163500396771.30899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-681251653.21378744</v>
      </c>
      <c r="L3456" s="444">
        <f t="shared" ca="1" si="167"/>
        <v>-164181648424.52277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-164181648424.52277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-684090201.76884484</v>
      </c>
      <c r="L3457" s="444">
        <f t="shared" ca="1" si="167"/>
        <v>-164865738626.29163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-164865738626.29163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-686940577.60954845</v>
      </c>
      <c r="L3458" s="444">
        <f t="shared" ca="1" si="167"/>
        <v>-165552679203.90118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-165552679203.90118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-689802830.0162549</v>
      </c>
      <c r="L3459" s="444">
        <f t="shared" ca="1" si="167"/>
        <v>-166242482033.91745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-166242482033.91745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-692677008.47465599</v>
      </c>
      <c r="L3460" s="444">
        <f t="shared" ca="1" si="167"/>
        <v>-166935159042.39212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-166935159042.39212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-695563162.67663383</v>
      </c>
      <c r="L3461" s="444">
        <f t="shared" ca="1" si="167"/>
        <v>-167630722205.06876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-167630722205.06876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-698461342.52111983</v>
      </c>
      <c r="L3462" s="444">
        <f t="shared" ca="1" si="167"/>
        <v>-168329183547.58987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-168329183547.58987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-701371598.11495781</v>
      </c>
      <c r="L3463" s="444">
        <f t="shared" ca="1" si="167"/>
        <v>-169030555145.70483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-169030555145.70483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-704293979.77377009</v>
      </c>
      <c r="L3464" s="444">
        <f t="shared" ca="1" si="167"/>
        <v>-169734849125.47861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-169734849125.47861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-707228538.02282751</v>
      </c>
      <c r="L3465" s="444">
        <f t="shared" ca="1" si="167"/>
        <v>-170442077663.50143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-170442077663.50143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-710175323.59792268</v>
      </c>
      <c r="L3466" s="444">
        <f t="shared" ca="1" si="167"/>
        <v>-171152252987.09937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-171152252987.09937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-713134387.44624734</v>
      </c>
      <c r="L3467" s="444">
        <f t="shared" ca="1" si="167"/>
        <v>-171865387374.54562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-171865387374.54562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-716105780.72727346</v>
      </c>
      <c r="L3468" s="444">
        <f t="shared" ca="1" si="167"/>
        <v>-172581493155.27289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-172581493155.27289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-719089554.81363702</v>
      </c>
      <c r="L3469" s="444">
        <f t="shared" ca="1" si="167"/>
        <v>-173300582710.08652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-173300582710.08652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-722085761.29202712</v>
      </c>
      <c r="L3470" s="444">
        <f t="shared" ca="1" si="167"/>
        <v>-174022668471.37854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-174022668471.37854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-725094451.96407723</v>
      </c>
      <c r="L3471" s="444">
        <f t="shared" ca="1" si="167"/>
        <v>-174747762923.34262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-174747762923.34262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-728115678.84726095</v>
      </c>
      <c r="L3472" s="444">
        <f t="shared" ca="1" si="167"/>
        <v>-175475878602.18988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-175475878602.18988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-731149494.17579114</v>
      </c>
      <c r="L3473" s="444">
        <f t="shared" ca="1" si="167"/>
        <v>-176207028096.36566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-176207028096.36566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-734195950.40152359</v>
      </c>
      <c r="L3474" s="444">
        <f t="shared" ca="1" si="167"/>
        <v>-176941224046.76718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-176941224046.76718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-737255100.1948632</v>
      </c>
      <c r="L3475" s="444">
        <f t="shared" ca="1" si="167"/>
        <v>-177678479146.96204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-177678479146.96204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-740326996.44567513</v>
      </c>
      <c r="L3476" s="444">
        <f t="shared" ca="1" si="167"/>
        <v>-178418806143.40771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-178418806143.40771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-743411692.26419878</v>
      </c>
      <c r="L3477" s="444">
        <f t="shared" ca="1" si="167"/>
        <v>-179162217835.67191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-179162217835.67191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-746509240.98196626</v>
      </c>
      <c r="L3478" s="444">
        <f t="shared" ca="1" si="167"/>
        <v>-179908727076.65387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-179908727076.65387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-749619696.1527245</v>
      </c>
      <c r="L3479" s="444">
        <f t="shared" ca="1" si="167"/>
        <v>-180658346772.80658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-180658346772.80658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-752743111.5533607</v>
      </c>
      <c r="L3480" s="444">
        <f t="shared" ca="1" si="167"/>
        <v>-181411089884.35995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-181411089884.35995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-755879541.18483317</v>
      </c>
      <c r="L3481" s="444">
        <f t="shared" ca="1" si="167"/>
        <v>-182166969425.5448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-182166969425.5448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-759029039.27310336</v>
      </c>
      <c r="L3482" s="444">
        <f t="shared" ca="1" si="167"/>
        <v>-182925998464.8179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-182925998464.8179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-762191660.27007461</v>
      </c>
      <c r="L3483" s="444">
        <f t="shared" ca="1" si="167"/>
        <v>-183688190125.08798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-183688190125.08798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-765367458.8545332</v>
      </c>
      <c r="L3484" s="444">
        <f t="shared" ca="1" si="167"/>
        <v>-184453557583.9425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-184453557583.9425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-768556489.93309379</v>
      </c>
      <c r="L3485" s="444">
        <f t="shared" ca="1" si="167"/>
        <v>-185222114073.87561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-185222114073.87561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-771758808.64114833</v>
      </c>
      <c r="L3486" s="444">
        <f t="shared" ca="1" si="167"/>
        <v>-185993872882.51675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-185993872882.51675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-774974470.34381986</v>
      </c>
      <c r="L3487" s="444">
        <f t="shared" ca="1" si="167"/>
        <v>-186768847352.86057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-186768847352.86057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-778203530.63691902</v>
      </c>
      <c r="L3488" s="444">
        <f t="shared" ca="1" si="167"/>
        <v>-187547050883.4975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-187547050883.4975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-781446045.34790623</v>
      </c>
      <c r="L3489" s="444">
        <f t="shared" ca="1" si="167"/>
        <v>-188328496928.8454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-188328496928.8454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-784702070.53685582</v>
      </c>
      <c r="L3490" s="444">
        <f t="shared" ca="1" si="167"/>
        <v>-189113198999.38226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-189113198999.38226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-787971662.49742603</v>
      </c>
      <c r="L3491" s="444">
        <f t="shared" ca="1" si="167"/>
        <v>-189901170661.8797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-189901170661.8797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-791254877.75783205</v>
      </c>
      <c r="L3492" s="444">
        <f t="shared" ca="1" si="167"/>
        <v>-190692425539.63754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-190692425539.63754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-794551773.08182311</v>
      </c>
      <c r="L3493" s="444">
        <f t="shared" ca="1" si="167"/>
        <v>-191486977312.71936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-191486977312.71936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-797862405.46966398</v>
      </c>
      <c r="L3494" s="444">
        <f t="shared" ca="1" si="167"/>
        <v>-192284839718.18903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-192284839718.18903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-801186832.15912092</v>
      </c>
      <c r="L3495" s="444">
        <f t="shared" ca="1" si="167"/>
        <v>-193086026550.34814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-193086026550.34814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-804525110.62645054</v>
      </c>
      <c r="L3496" s="444">
        <f t="shared" ca="1" si="167"/>
        <v>-193890551660.97461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-193890551660.97461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-807877298.58739424</v>
      </c>
      <c r="L3497" s="444">
        <f t="shared" ca="1" si="167"/>
        <v>-194698428959.56201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-194698428959.56201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-811243453.99817502</v>
      </c>
      <c r="L3498" s="444">
        <f t="shared" ca="1" si="167"/>
        <v>-195509672413.56018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-195509672413.56018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-814623635.05650079</v>
      </c>
      <c r="L3499" s="444">
        <f t="shared" ca="1" si="167"/>
        <v>-196324296048.61667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-196324296048.61667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-818017900.20256948</v>
      </c>
      <c r="L3500" s="444">
        <f t="shared" ca="1" si="167"/>
        <v>-197142313948.81924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-197142313948.81924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-821426308.12008023</v>
      </c>
      <c r="L3501" s="444">
        <f t="shared" ca="1" si="167"/>
        <v>-197963740256.93933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-197963740256.93933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-824848917.73724723</v>
      </c>
      <c r="L3502" s="444">
        <f t="shared" ca="1" si="167"/>
        <v>-198788589174.67657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-198788589174.67657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-828285788.22781909</v>
      </c>
      <c r="L3503" s="444">
        <f t="shared" ca="1" si="167"/>
        <v>-199616874962.90439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-199616874962.90439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-831736979.01210165</v>
      </c>
      <c r="L3504" s="444">
        <f t="shared" ca="1" si="167"/>
        <v>-200448611941.9165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-200448611941.9165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-835202549.75798547</v>
      </c>
      <c r="L3505" s="444">
        <f t="shared" ca="1" si="167"/>
        <v>-201283814491.6745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-201283814491.6745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-838682560.38197708</v>
      </c>
      <c r="L3506" s="444">
        <f t="shared" ca="1" si="167"/>
        <v>-202122497052.05649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-202122497052.05649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-842177071.05023539</v>
      </c>
      <c r="L3507" s="444">
        <f t="shared" ca="1" si="167"/>
        <v>-202964674123.10672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-202964674123.10672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-845686142.17961133</v>
      </c>
      <c r="L3508" s="444">
        <f t="shared" ca="1" si="167"/>
        <v>-203810360265.28635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-203810360265.28635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-849209834.43869305</v>
      </c>
      <c r="L3509" s="444">
        <f t="shared" ca="1" si="167"/>
        <v>-204659570099.72504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-204659570099.72504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-852748208.74885428</v>
      </c>
      <c r="L3510" s="444">
        <f t="shared" ca="1" si="167"/>
        <v>-205512318308.47388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-205512318308.47388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-856301326.28530777</v>
      </c>
      <c r="L3511" s="444">
        <f t="shared" ca="1" si="167"/>
        <v>-206368619634.75919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-206368619634.75919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-859869248.47816324</v>
      </c>
      <c r="L3512" s="444">
        <f t="shared" ca="1" si="167"/>
        <v>-207228488883.23734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-207228488883.23734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-863452037.01348889</v>
      </c>
      <c r="L3513" s="444">
        <f t="shared" ca="1" si="167"/>
        <v>-208091940920.25082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-208091940920.25082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-867049753.83437836</v>
      </c>
      <c r="L3514" s="444">
        <f t="shared" ca="1" si="167"/>
        <v>-208958990674.08521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-208958990674.08521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-870662461.14202166</v>
      </c>
      <c r="L3515" s="444">
        <f t="shared" ca="1" si="167"/>
        <v>-209829653135.22723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-209829653135.22723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-874290221.39678013</v>
      </c>
      <c r="L3516" s="444">
        <f t="shared" ca="1" si="167"/>
        <v>-210703943356.62402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-210703943356.62402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-877933097.3192668</v>
      </c>
      <c r="L3517" s="444">
        <f t="shared" ca="1" si="167"/>
        <v>-211581876453.9433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-211581876453.9433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-881591151.89143038</v>
      </c>
      <c r="L3518" s="444">
        <f t="shared" ca="1" si="167"/>
        <v>-212463467605.83472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-212463467605.83472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-885264448.35764468</v>
      </c>
      <c r="L3519" s="444">
        <f t="shared" ca="1" si="167"/>
        <v>-213348732054.19235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-213348732054.19235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-888953050.22580147</v>
      </c>
      <c r="L3520" s="444">
        <f t="shared" ca="1" si="167"/>
        <v>-214237685104.41815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-214237685104.41815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-892657021.26840913</v>
      </c>
      <c r="L3521" s="444">
        <f t="shared" ca="1" si="167"/>
        <v>-215130342125.68655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-215130342125.68655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-896376425.52369392</v>
      </c>
      <c r="L3522" s="444">
        <f t="shared" ca="1" si="167"/>
        <v>-216026718551.21024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-216026718551.21024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-900111327.2967093</v>
      </c>
      <c r="L3523" s="444">
        <f t="shared" ca="1" si="167"/>
        <v>-216926829878.50696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-216926829878.50696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-903861791.16044569</v>
      </c>
      <c r="L3524" s="444">
        <f t="shared" ca="1" si="167"/>
        <v>-217830691669.66739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-217830691669.66739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-907627881.95694745</v>
      </c>
      <c r="L3525" s="444">
        <f t="shared" ca="1" si="167"/>
        <v>-218738319551.62433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-218738319551.62433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-911409664.79843473</v>
      </c>
      <c r="L3526" s="444">
        <f t="shared" ca="1" si="167"/>
        <v>-219649729216.42276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-219649729216.42276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-915207205.06842828</v>
      </c>
      <c r="L3527" s="444">
        <f t="shared" ca="1" si="167"/>
        <v>-220564936421.49118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-220564936421.49118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-919020568.42287993</v>
      </c>
      <c r="L3528" s="444">
        <f t="shared" ca="1" si="167"/>
        <v>-221483956989.91406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-221483956989.91406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-922849820.79130852</v>
      </c>
      <c r="L3529" s="444">
        <f t="shared" ca="1" si="167"/>
        <v>-222406806810.70538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-222406806810.70538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-926695028.37793911</v>
      </c>
      <c r="L3530" s="444">
        <f t="shared" ca="1" si="167"/>
        <v>-223333501839.08331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-223333501839.08331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-930556257.66284728</v>
      </c>
      <c r="L3531" s="444">
        <f t="shared" ca="1" si="167"/>
        <v>-224264058096.74615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-224264058096.74615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-934433575.40310895</v>
      </c>
      <c r="L3532" s="444">
        <f t="shared" ca="1" si="167"/>
        <v>-225198491672.14926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-225198491672.14926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-938327048.63395536</v>
      </c>
      <c r="L3533" s="444">
        <f t="shared" ca="1" si="167"/>
        <v>-226136818720.7832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-226136818720.7832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-942236744.66992998</v>
      </c>
      <c r="L3534" s="444">
        <f t="shared" ca="1" si="167"/>
        <v>-227079055465.45313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-227079055465.45313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-946162731.10605466</v>
      </c>
      <c r="L3535" s="444">
        <f t="shared" ca="1" si="167"/>
        <v>-228025218196.55917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-228025218196.55917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-950105075.81899643</v>
      </c>
      <c r="L3536" s="444">
        <f t="shared" ca="1" si="167"/>
        <v>-228975323272.37817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-228975323272.37817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-954063846.96824229</v>
      </c>
      <c r="L3537" s="444">
        <f t="shared" ca="1" si="167"/>
        <v>-229929387119.34641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-229929387119.34641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-958039112.99727666</v>
      </c>
      <c r="L3538" s="444">
        <f t="shared" ca="1" si="167"/>
        <v>-230887426232.34369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-230887426232.34369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-962030942.63476539</v>
      </c>
      <c r="L3539" s="444">
        <f t="shared" ca="1" si="167"/>
        <v>-231849457174.97845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-231849457174.97845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-966039404.89574349</v>
      </c>
      <c r="L3540" s="444">
        <f t="shared" ca="1" si="167"/>
        <v>-232815496579.87421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-232815496579.87421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-970064569.08280921</v>
      </c>
      <c r="L3541" s="444">
        <f t="shared" ca="1" si="167"/>
        <v>-233785561148.957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-233785561148.957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-974106504.78732085</v>
      </c>
      <c r="L3542" s="444">
        <f t="shared" ca="1" si="167"/>
        <v>-234759667653.74432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-234759667653.74432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-978165281.89060128</v>
      </c>
      <c r="L3543" s="444">
        <f t="shared" ca="1" si="167"/>
        <v>-235737832935.63492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-235737832935.63492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-982240970.56514549</v>
      </c>
      <c r="L3544" s="444">
        <f t="shared" ca="1" si="167"/>
        <v>-236720073906.20007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-236720073906.20007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-986333641.27583361</v>
      </c>
      <c r="L3545" s="444">
        <f t="shared" ca="1" si="167"/>
        <v>-237706407547.47592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-237706407547.47592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-990443364.78114963</v>
      </c>
      <c r="L3546" s="444">
        <f t="shared" ca="1" si="167"/>
        <v>-238696850912.25708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-238696850912.25708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-994570212.13440454</v>
      </c>
      <c r="L3547" s="444">
        <f t="shared" ca="1" si="167"/>
        <v>-239691421124.39148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-239691421124.39148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-998714254.68496454</v>
      </c>
      <c r="L3548" s="444">
        <f t="shared" ca="1" si="167"/>
        <v>-240690135379.07645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-240690135379.07645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-1002875564.0794852</v>
      </c>
      <c r="L3549" s="444">
        <f t="shared" ca="1" si="167"/>
        <v>-241693010943.15594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-241693010943.15594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-1007054212.2631496</v>
      </c>
      <c r="L3550" s="444">
        <f t="shared" ca="1" si="167"/>
        <v>-242700065155.4191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-242700065155.4191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-1011250271.480913</v>
      </c>
      <c r="L3551" s="444">
        <f t="shared" ca="1" si="167"/>
        <v>-243711315426.90002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-243711315426.90002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-1015463814.2787501</v>
      </c>
      <c r="L3552" s="444">
        <f t="shared" ca="1" si="167"/>
        <v>-244726779241.17877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-244726779241.17877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-1019694913.5049117</v>
      </c>
      <c r="L3553" s="444">
        <f t="shared" ca="1" si="167"/>
        <v>-245746474154.68369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-245746474154.68369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-1023943642.311182</v>
      </c>
      <c r="L3554" s="444">
        <f t="shared" ca="1" si="167"/>
        <v>-246770417796.99487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-246770417796.99487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-1028210074.1541452</v>
      </c>
      <c r="L3555" s="444">
        <f t="shared" ca="1" si="167"/>
        <v>-247798627871.14902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-247798627871.14902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-1032494282.7964542</v>
      </c>
      <c r="L3556" s="444">
        <f t="shared" ca="1" si="167"/>
        <v>-248831122153.94547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-248831122153.94547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-1036796342.3081061</v>
      </c>
      <c r="L3557" s="444">
        <f t="shared" ca="1" si="167"/>
        <v>-249867918496.25357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-249867918496.25357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-1041116327.0677233</v>
      </c>
      <c r="L3558" s="444">
        <f t="shared" ca="1" si="167"/>
        <v>-250909034823.32129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-250909034823.32129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-1045454311.7638386</v>
      </c>
      <c r="L3559" s="444">
        <f t="shared" ca="1" si="167"/>
        <v>-251954489135.08511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-251954489135.08511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-1049810371.3961879</v>
      </c>
      <c r="L3560" s="444">
        <f t="shared" ca="1" si="167"/>
        <v>-253004299506.48129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-253004299506.48129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-1054184581.2770053</v>
      </c>
      <c r="L3561" s="444">
        <f t="shared" ca="1" si="167"/>
        <v>-254058484087.7583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-254058484087.7583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-1058577017.0323262</v>
      </c>
      <c r="L3562" s="444">
        <f t="shared" ca="1" si="167"/>
        <v>-255117061104.79062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-255117061104.79062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-1062987754.6032943</v>
      </c>
      <c r="L3563" s="444">
        <f t="shared" ca="1" si="167"/>
        <v>-256180048859.39392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-256180048859.39392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-1067416870.2474748</v>
      </c>
      <c r="L3564" s="444">
        <f t="shared" ca="1" si="167"/>
        <v>-257247465729.64139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-257247465729.64139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-1071864440.5401725</v>
      </c>
      <c r="L3565" s="444">
        <f t="shared" ca="1" si="167"/>
        <v>-258319330170.18155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-258319330170.18155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-1076330542.3757565</v>
      </c>
      <c r="L3566" s="444">
        <f t="shared" ca="1" si="167"/>
        <v>-259395660712.55731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-259395660712.55731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-1080815252.9689889</v>
      </c>
      <c r="L3567" s="444">
        <f t="shared" ca="1" si="167"/>
        <v>-260476475965.52631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-260476475965.52631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-1085318649.8563595</v>
      </c>
      <c r="L3568" s="444">
        <f t="shared" ca="1" si="167"/>
        <v>-261561794615.38266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-261561794615.38266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-1089840810.8974278</v>
      </c>
      <c r="L3569" s="444">
        <f t="shared" ca="1" si="167"/>
        <v>-262651635426.28009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-262651635426.28009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-1094381814.2761669</v>
      </c>
      <c r="L3570" s="444">
        <f t="shared" ca="1" si="167"/>
        <v>-263746017240.55624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-263746017240.55624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-1098941738.5023177</v>
      </c>
      <c r="L3571" s="444">
        <f t="shared" ca="1" si="167"/>
        <v>-264844958979.05856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-264844958979.05856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-1103520662.412744</v>
      </c>
      <c r="L3572" s="444">
        <f t="shared" ca="1" si="167"/>
        <v>-265948479641.47131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-265948479641.47131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-1108118665.172797</v>
      </c>
      <c r="L3573" s="444">
        <f t="shared" ca="1" si="167"/>
        <v>-267056598306.6441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-267056598306.6441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-1112735826.2776837</v>
      </c>
      <c r="L3574" s="444">
        <f t="shared" ca="1" si="167"/>
        <v>-268169334132.92178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-268169334132.92178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-1117372225.5538406</v>
      </c>
      <c r="L3575" s="444">
        <f t="shared" ca="1" si="167"/>
        <v>-269286706358.47562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-269286706358.47562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-1122027943.160315</v>
      </c>
      <c r="L3576" s="444">
        <f t="shared" ca="1" si="167"/>
        <v>-270408734301.63593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-270408734301.63593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-1126703059.5901496</v>
      </c>
      <c r="L3577" s="444">
        <f t="shared" ca="1" si="167"/>
        <v>-271535437361.22607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-271535437361.22607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-1131397655.6717753</v>
      </c>
      <c r="L3578" s="444">
        <f t="shared" ref="L3578:L3832" ca="1" si="172">I3578-J3578+K3578</f>
        <v>-272666835016.89786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-272666835016.89786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-1136111812.5704076</v>
      </c>
      <c r="L3579" s="444">
        <f t="shared" ca="1" si="172"/>
        <v>-273802946829.46826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-273802946829.46826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-1140845611.7894509</v>
      </c>
      <c r="L3580" s="444">
        <f t="shared" ca="1" si="172"/>
        <v>-274943792441.25769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-274943792441.25769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-1145599135.1719069</v>
      </c>
      <c r="L3581" s="444">
        <f t="shared" ca="1" si="172"/>
        <v>-276089391576.42963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-276089391576.42963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-1150372464.9017901</v>
      </c>
      <c r="L3582" s="444">
        <f t="shared" ca="1" si="172"/>
        <v>-277239764041.33142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-277239764041.33142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-1155165683.5055475</v>
      </c>
      <c r="L3583" s="444">
        <f t="shared" ca="1" si="172"/>
        <v>-278394929724.83698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-278394929724.83698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-1159978873.8534875</v>
      </c>
      <c r="L3584" s="444">
        <f t="shared" ca="1" si="172"/>
        <v>-279554908598.69049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-279554908598.69049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-1164812119.1612103</v>
      </c>
      <c r="L3585" s="444">
        <f t="shared" ca="1" si="172"/>
        <v>-280719720717.85168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-280719720717.85168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-1169665502.9910486</v>
      </c>
      <c r="L3586" s="444">
        <f t="shared" ca="1" si="172"/>
        <v>-281889386220.84271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-281889386220.84271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-1174539109.2535112</v>
      </c>
      <c r="L3587" s="444">
        <f t="shared" ca="1" si="172"/>
        <v>-283063925330.09625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-283063925330.09625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-1179433022.2087343</v>
      </c>
      <c r="L3588" s="444">
        <f t="shared" ca="1" si="172"/>
        <v>-284243358352.30499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-284243358352.30499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-1184347326.4679375</v>
      </c>
      <c r="L3589" s="444">
        <f t="shared" ca="1" si="172"/>
        <v>-285427705678.77295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-285427705678.77295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-1189282106.9948874</v>
      </c>
      <c r="L3590" s="444">
        <f t="shared" ca="1" si="172"/>
        <v>-286616987785.76782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-286616987785.76782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-1194237449.1073658</v>
      </c>
      <c r="L3591" s="444">
        <f t="shared" ca="1" si="172"/>
        <v>-287811225234.87518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-287811225234.87518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-1199213438.4786465</v>
      </c>
      <c r="L3592" s="444">
        <f t="shared" ca="1" si="172"/>
        <v>-289010438673.35382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-289010438673.35382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-1204210161.1389742</v>
      </c>
      <c r="L3593" s="444">
        <f t="shared" ca="1" si="172"/>
        <v>-290214648834.4928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-290214648834.4928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-1209227703.4770534</v>
      </c>
      <c r="L3594" s="444">
        <f t="shared" ca="1" si="172"/>
        <v>-291423876537.96985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-291423876537.96985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-1214266152.2415409</v>
      </c>
      <c r="L3595" s="444">
        <f t="shared" ca="1" si="172"/>
        <v>-292638142690.21136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-292638142690.21136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-1219325594.5425472</v>
      </c>
      <c r="L3596" s="444">
        <f t="shared" ca="1" si="172"/>
        <v>-293857468284.75391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-293857468284.75391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-1224406117.8531413</v>
      </c>
      <c r="L3597" s="444">
        <f t="shared" ca="1" si="172"/>
        <v>-295081874402.60706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-295081874402.60706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-1229507810.0108628</v>
      </c>
      <c r="L3598" s="444">
        <f t="shared" ca="1" si="172"/>
        <v>-296311382212.61792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-296311382212.61792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-1234630759.2192414</v>
      </c>
      <c r="L3599" s="444">
        <f t="shared" ca="1" si="172"/>
        <v>-297546012971.83716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-297546012971.83716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-1239775054.0493214</v>
      </c>
      <c r="L3600" s="444">
        <f t="shared" ca="1" si="172"/>
        <v>-298785788025.88647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-298785788025.88647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-1244940783.4411936</v>
      </c>
      <c r="L3601" s="444">
        <f t="shared" ca="1" si="172"/>
        <v>-300030728809.3277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-300030728809.3277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-1250128036.7055321</v>
      </c>
      <c r="L3602" s="444">
        <f t="shared" ca="1" si="172"/>
        <v>-301280856846.0332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-301280856846.0332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-1255336903.5251384</v>
      </c>
      <c r="L3603" s="444">
        <f t="shared" ca="1" si="172"/>
        <v>-302536193749.55835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-302536193749.55835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-1260567473.9564931</v>
      </c>
      <c r="L3604" s="444">
        <f t="shared" ca="1" si="172"/>
        <v>-303796761223.51483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-303796761223.51483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-1265819838.4313118</v>
      </c>
      <c r="L3605" s="444">
        <f t="shared" ca="1" si="172"/>
        <v>-305062581061.94617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-305062581061.94617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-1271094087.7581091</v>
      </c>
      <c r="L3606" s="444">
        <f t="shared" ca="1" si="172"/>
        <v>-306333675149.70428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-306333675149.70428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-1276390313.1237679</v>
      </c>
      <c r="L3607" s="444">
        <f t="shared" ca="1" si="172"/>
        <v>-307610065462.82806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-307610065462.82806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-1281708606.0951169</v>
      </c>
      <c r="L3608" s="444">
        <f t="shared" ca="1" si="172"/>
        <v>-308891774068.92316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-308891774068.92316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-1287049058.6205132</v>
      </c>
      <c r="L3609" s="444">
        <f t="shared" ca="1" si="172"/>
        <v>-310178823127.54364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-310178823127.54364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-1292411763.0314319</v>
      </c>
      <c r="L3610" s="444">
        <f t="shared" ca="1" si="172"/>
        <v>-311471234890.57507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-311471234890.57507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-1297796812.0440629</v>
      </c>
      <c r="L3611" s="444">
        <f t="shared" ca="1" si="172"/>
        <v>-312769031702.61914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-312769031702.61914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-1303204298.7609131</v>
      </c>
      <c r="L3612" s="444">
        <f t="shared" ca="1" si="172"/>
        <v>-314072236001.38007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-314072236001.38007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-1308634316.6724169</v>
      </c>
      <c r="L3613" s="444">
        <f t="shared" ca="1" si="172"/>
        <v>-315380870318.05249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-315380870318.05249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-1314086959.6585519</v>
      </c>
      <c r="L3614" s="444">
        <f t="shared" ca="1" si="172"/>
        <v>-316694957277.71106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-316694957277.71106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-1319562321.9904628</v>
      </c>
      <c r="L3615" s="444">
        <f t="shared" ca="1" si="172"/>
        <v>-318014519599.70154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-318014519599.70154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-1325060498.3320897</v>
      </c>
      <c r="L3616" s="444">
        <f t="shared" ca="1" si="172"/>
        <v>-319339580098.03363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-319339580098.03363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-1330581583.7418067</v>
      </c>
      <c r="L3617" s="444">
        <f t="shared" ca="1" si="172"/>
        <v>-320670161681.77545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-320670161681.77545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-1336125673.6740644</v>
      </c>
      <c r="L3618" s="444">
        <f t="shared" ca="1" si="172"/>
        <v>-322006287355.44952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-322006287355.44952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-1341692863.9810398</v>
      </c>
      <c r="L3619" s="444">
        <f t="shared" ca="1" si="172"/>
        <v>-323347980219.43054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-323347980219.43054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-1347283250.914294</v>
      </c>
      <c r="L3620" s="444">
        <f t="shared" ca="1" si="172"/>
        <v>-324695263470.34485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-324695263470.34485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-1352896931.1264369</v>
      </c>
      <c r="L3621" s="444">
        <f t="shared" ca="1" si="172"/>
        <v>-326048160401.47131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-326048160401.47131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-1358534001.6727972</v>
      </c>
      <c r="L3622" s="444">
        <f t="shared" ca="1" si="172"/>
        <v>-327406694403.1441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-327406694403.1441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-1364194560.0131004</v>
      </c>
      <c r="L3623" s="444">
        <f t="shared" ca="1" si="172"/>
        <v>-328770888963.15723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-328770888963.15723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-1369878704.013155</v>
      </c>
      <c r="L3624" s="444">
        <f t="shared" ca="1" si="172"/>
        <v>-330140767667.17041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-330140767667.17041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-1375586531.9465435</v>
      </c>
      <c r="L3625" s="444">
        <f t="shared" ca="1" si="172"/>
        <v>-331516354199.11694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-331516354199.11694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-1381318142.4963205</v>
      </c>
      <c r="L3626" s="444">
        <f t="shared" ca="1" si="172"/>
        <v>-332897672341.61328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-332897672341.61328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-1387073634.756722</v>
      </c>
      <c r="L3627" s="444">
        <f t="shared" ca="1" si="172"/>
        <v>-334284745976.37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-334284745976.37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-1392853108.234875</v>
      </c>
      <c r="L3628" s="444">
        <f t="shared" ca="1" si="172"/>
        <v>-335677599084.60486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-335677599084.60486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-1398656662.8525202</v>
      </c>
      <c r="L3629" s="444">
        <f t="shared" ca="1" si="172"/>
        <v>-337076255747.4574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-337076255747.4574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-1404484398.9477391</v>
      </c>
      <c r="L3630" s="444">
        <f t="shared" ca="1" si="172"/>
        <v>-338480740146.40515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-338480740146.40515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-1410336417.2766881</v>
      </c>
      <c r="L3631" s="444">
        <f t="shared" ca="1" si="172"/>
        <v>-339891076563.68182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-339891076563.68182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-1416212819.0153408</v>
      </c>
      <c r="L3632" s="444">
        <f t="shared" ca="1" si="172"/>
        <v>-341307289382.69714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-341307289382.69714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-1422113705.7612381</v>
      </c>
      <c r="L3633" s="444">
        <f t="shared" ca="1" si="172"/>
        <v>-342729403088.45837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-342729403088.45837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-1428039179.5352433</v>
      </c>
      <c r="L3634" s="444">
        <f t="shared" ca="1" si="172"/>
        <v>-344157442267.99359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-344157442267.99359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-1433989342.7833066</v>
      </c>
      <c r="L3635" s="444">
        <f t="shared" ca="1" si="172"/>
        <v>-345591431610.77692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-345591431610.77692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-1439964298.3782372</v>
      </c>
      <c r="L3636" s="444">
        <f t="shared" ca="1" si="172"/>
        <v>-347031395909.15515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-347031395909.15515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-1445964149.6214797</v>
      </c>
      <c r="L3637" s="444">
        <f t="shared" ca="1" si="172"/>
        <v>-348477360058.77661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-348477360058.77661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-1451989000.2449026</v>
      </c>
      <c r="L3638" s="444">
        <f t="shared" ca="1" si="172"/>
        <v>-349929349059.02148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-349929349059.02148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-1458038954.4125896</v>
      </c>
      <c r="L3639" s="444">
        <f t="shared" ca="1" si="172"/>
        <v>-351387388013.43408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-351387388013.43408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-1464114116.7226419</v>
      </c>
      <c r="L3640" s="444">
        <f t="shared" ca="1" si="172"/>
        <v>-352851502130.15674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-352851502130.15674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-1470214592.2089863</v>
      </c>
      <c r="L3641" s="444">
        <f t="shared" ca="1" si="172"/>
        <v>-354321716722.36572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-354321716722.36572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-1476340486.3431904</v>
      </c>
      <c r="L3642" s="444">
        <f t="shared" ca="1" si="172"/>
        <v>-355798057208.70892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-355798057208.70892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-1482491905.0362871</v>
      </c>
      <c r="L3643" s="444">
        <f t="shared" ca="1" si="172"/>
        <v>-357280549113.74524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-357280549113.74524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-1488668954.6406052</v>
      </c>
      <c r="L3644" s="444">
        <f t="shared" ca="1" si="172"/>
        <v>-358769218068.38586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-358769218068.38586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-1494871741.9516077</v>
      </c>
      <c r="L3645" s="444">
        <f t="shared" ca="1" si="172"/>
        <v>-360264089810.33746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-360264089810.33746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-1501100374.2097394</v>
      </c>
      <c r="L3646" s="444">
        <f t="shared" ca="1" si="172"/>
        <v>-361765190184.54718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-361765190184.54718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-1507354959.1022799</v>
      </c>
      <c r="L3647" s="444">
        <f t="shared" ca="1" si="172"/>
        <v>-363272545143.64948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-363272545143.64948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-1513635604.7652061</v>
      </c>
      <c r="L3648" s="444">
        <f t="shared" ca="1" si="172"/>
        <v>-364786180748.41467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-364786180748.41467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-1519942419.7850611</v>
      </c>
      <c r="L3649" s="444">
        <f t="shared" ca="1" si="172"/>
        <v>-366306123168.19971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-366306123168.19971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-1526275513.2008321</v>
      </c>
      <c r="L3650" s="444">
        <f t="shared" ca="1" si="172"/>
        <v>-367832398681.40051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-367832398681.40051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-1532634994.5058355</v>
      </c>
      <c r="L3651" s="444">
        <f t="shared" ca="1" si="172"/>
        <v>-369365033675.90637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-369365033675.90637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-1539020973.6496098</v>
      </c>
      <c r="L3652" s="444">
        <f t="shared" ca="1" si="172"/>
        <v>-370904054649.55597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-370904054649.55597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-1545433561.0398166</v>
      </c>
      <c r="L3653" s="444">
        <f t="shared" ca="1" si="172"/>
        <v>-372449488210.59576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-372449488210.59576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-1551872867.5441489</v>
      </c>
      <c r="L3654" s="444">
        <f t="shared" ca="1" si="172"/>
        <v>-374001361078.13989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-374001361078.13989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-1558339004.4922495</v>
      </c>
      <c r="L3655" s="444">
        <f t="shared" ca="1" si="172"/>
        <v>-375559700082.63214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-375559700082.63214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-1564832083.677634</v>
      </c>
      <c r="L3656" s="444">
        <f t="shared" ca="1" si="172"/>
        <v>-377124532166.30975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-377124532166.30975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-1571352217.3596239</v>
      </c>
      <c r="L3657" s="444">
        <f t="shared" ca="1" si="172"/>
        <v>-378695884383.66937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-378695884383.66937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-1577899518.2652891</v>
      </c>
      <c r="L3658" s="444">
        <f t="shared" ca="1" si="172"/>
        <v>-380273783901.93463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-380273783901.93463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-1584474099.5913942</v>
      </c>
      <c r="L3659" s="444">
        <f t="shared" ca="1" si="172"/>
        <v>-381858258001.526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-381858258001.526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-1591076075.0063584</v>
      </c>
      <c r="L3660" s="444">
        <f t="shared" ca="1" si="172"/>
        <v>-383449334076.53235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-383449334076.53235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-1597705558.6522181</v>
      </c>
      <c r="L3661" s="444">
        <f t="shared" ca="1" si="172"/>
        <v>-385047039635.18457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-385047039635.18457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-1604362665.1466024</v>
      </c>
      <c r="L3662" s="444">
        <f t="shared" ca="1" si="172"/>
        <v>-386651402300.33118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-386651402300.33118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-1611047509.5847132</v>
      </c>
      <c r="L3663" s="444">
        <f t="shared" ca="1" si="172"/>
        <v>-388262449809.91589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-388262449809.91589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-1617760207.5413163</v>
      </c>
      <c r="L3664" s="444">
        <f t="shared" ca="1" si="172"/>
        <v>-389880210017.45721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-389880210017.45721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-1624500875.0727384</v>
      </c>
      <c r="L3665" s="444">
        <f t="shared" ca="1" si="172"/>
        <v>-391504710892.52997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-391504710892.52997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-1631269628.7188749</v>
      </c>
      <c r="L3666" s="444">
        <f t="shared" ca="1" si="172"/>
        <v>-393135980521.24884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-393135980521.24884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-1638066585.5052035</v>
      </c>
      <c r="L3667" s="444">
        <f t="shared" ca="1" si="172"/>
        <v>-394774047106.75403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-394774047106.75403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-1644891862.9448085</v>
      </c>
      <c r="L3668" s="444">
        <f t="shared" ca="1" si="172"/>
        <v>-396418938969.69885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-396418938969.69885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-1651745579.0404119</v>
      </c>
      <c r="L3669" s="444">
        <f t="shared" ca="1" si="172"/>
        <v>-398070684548.73926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-398070684548.73926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-1658627852.2864137</v>
      </c>
      <c r="L3670" s="444">
        <f t="shared" ca="1" si="172"/>
        <v>-399729312401.0257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-399729312401.0257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-1665538801.6709404</v>
      </c>
      <c r="L3671" s="444">
        <f t="shared" ca="1" si="172"/>
        <v>-401394851202.69666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-401394851202.69666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-1672478546.6779027</v>
      </c>
      <c r="L3672" s="444">
        <f t="shared" ca="1" si="172"/>
        <v>-403067329749.37457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-403067329749.37457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-1679447207.2890606</v>
      </c>
      <c r="L3673" s="444">
        <f t="shared" ca="1" si="172"/>
        <v>-404746776956.66364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-404746776956.66364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-1686444903.9860985</v>
      </c>
      <c r="L3674" s="444">
        <f t="shared" ca="1" si="172"/>
        <v>-406433221860.64972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-406433221860.64972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-1693471757.7527072</v>
      </c>
      <c r="L3675" s="444">
        <f t="shared" ca="1" si="172"/>
        <v>-408126693618.4024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-408126693618.4024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-1700527890.0766766</v>
      </c>
      <c r="L3676" s="444">
        <f t="shared" ca="1" si="172"/>
        <v>-409827221508.47906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-409827221508.47906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-1707613422.9519961</v>
      </c>
      <c r="L3677" s="444">
        <f t="shared" ca="1" si="172"/>
        <v>-411534834931.43109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-411534834931.43109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-1714728478.8809628</v>
      </c>
      <c r="L3678" s="444">
        <f t="shared" ca="1" si="172"/>
        <v>-413249563410.31207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-413249563410.31207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-1721873180.8763003</v>
      </c>
      <c r="L3679" s="444">
        <f t="shared" ca="1" si="172"/>
        <v>-414971436591.18835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-414971436591.18835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-1729047652.4632847</v>
      </c>
      <c r="L3680" s="444">
        <f t="shared" ca="1" si="172"/>
        <v>-416700484243.65161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-416700484243.65161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-1736252017.6818817</v>
      </c>
      <c r="L3681" s="444">
        <f t="shared" ca="1" si="172"/>
        <v>-418436736261.3335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-418436736261.3335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-1743486401.0888896</v>
      </c>
      <c r="L3682" s="444">
        <f t="shared" ca="1" si="172"/>
        <v>-420180222662.42236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-420180222662.42236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-1750750927.7600932</v>
      </c>
      <c r="L3683" s="444">
        <f t="shared" ca="1" si="172"/>
        <v>-421930973590.18243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-421930973590.18243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-1758045723.2924268</v>
      </c>
      <c r="L3684" s="444">
        <f t="shared" ca="1" si="172"/>
        <v>-423689019313.47485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-423689019313.47485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-1765370913.8061452</v>
      </c>
      <c r="L3685" s="444">
        <f t="shared" ca="1" si="172"/>
        <v>-425454390227.28101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-425454390227.28101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-1772726625.9470041</v>
      </c>
      <c r="L3686" s="444">
        <f t="shared" ca="1" si="172"/>
        <v>-427227116853.22803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-427227116853.22803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-1780112986.8884501</v>
      </c>
      <c r="L3687" s="444">
        <f t="shared" ca="1" si="172"/>
        <v>-429007229840.11646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-429007229840.11646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-1787530124.3338187</v>
      </c>
      <c r="L3688" s="444">
        <f t="shared" ca="1" si="172"/>
        <v>-430794759964.45026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-430794759964.45026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-1794978166.518543</v>
      </c>
      <c r="L3689" s="444">
        <f t="shared" ca="1" si="172"/>
        <v>-432589738130.96881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-432589738130.96881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-1802457242.2123699</v>
      </c>
      <c r="L3690" s="444">
        <f t="shared" ca="1" si="172"/>
        <v>-434392195373.18115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-434392195373.18115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-1809967480.7215879</v>
      </c>
      <c r="L3691" s="444">
        <f t="shared" ca="1" si="172"/>
        <v>-436202162853.90271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-436202162853.90271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-1817509011.8912616</v>
      </c>
      <c r="L3692" s="444">
        <f t="shared" ca="1" si="172"/>
        <v>-438019671865.79395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-438019671865.79395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-1825081966.1074748</v>
      </c>
      <c r="L3693" s="444">
        <f t="shared" ca="1" si="172"/>
        <v>-439844753831.90143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-439844753831.90143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-1832686474.2995892</v>
      </c>
      <c r="L3694" s="444">
        <f t="shared" ca="1" si="172"/>
        <v>-441677440306.20099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-441677440306.20099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-1840322667.9425042</v>
      </c>
      <c r="L3695" s="444">
        <f t="shared" ca="1" si="172"/>
        <v>-443517762974.14349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-443517762974.14349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-1847990679.0589311</v>
      </c>
      <c r="L3696" s="444">
        <f t="shared" ca="1" si="172"/>
        <v>-445365753653.20245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-445365753653.20245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-1855690640.2216771</v>
      </c>
      <c r="L3697" s="444">
        <f t="shared" ca="1" si="172"/>
        <v>-447221444293.42413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-447221444293.42413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-1863422684.555934</v>
      </c>
      <c r="L3698" s="444">
        <f t="shared" ca="1" si="172"/>
        <v>-449084866977.98004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-449084866977.98004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-1871186945.7415836</v>
      </c>
      <c r="L3699" s="444">
        <f t="shared" ca="1" si="172"/>
        <v>-450956053923.72162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-450956053923.72162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-1878983558.0155067</v>
      </c>
      <c r="L3700" s="444">
        <f t="shared" ca="1" si="172"/>
        <v>-452835037481.73712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-452835037481.73712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-1886812656.1739047</v>
      </c>
      <c r="L3701" s="444">
        <f t="shared" ca="1" si="172"/>
        <v>-454721850137.91101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-454721850137.91101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-1894674375.5746295</v>
      </c>
      <c r="L3702" s="444">
        <f t="shared" ca="1" si="172"/>
        <v>-456616524513.48566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-456616524513.48566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-1902568852.1395235</v>
      </c>
      <c r="L3703" s="444">
        <f t="shared" ca="1" si="172"/>
        <v>-458519093365.62518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-458519093365.62518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-1910496222.3567715</v>
      </c>
      <c r="L3704" s="444">
        <f t="shared" ca="1" si="172"/>
        <v>-460429589587.98193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-460429589587.98193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-1918456623.283258</v>
      </c>
      <c r="L3705" s="444">
        <f t="shared" ca="1" si="172"/>
        <v>-462348046211.2652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-462348046211.2652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-1926450192.5469379</v>
      </c>
      <c r="L3706" s="444">
        <f t="shared" ca="1" si="172"/>
        <v>-464274496403.81213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-464274496403.81213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-1934477068.3492172</v>
      </c>
      <c r="L3707" s="444">
        <f t="shared" ca="1" si="172"/>
        <v>-466208973472.16138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-466208973472.16138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-1942537389.467339</v>
      </c>
      <c r="L3708" s="444">
        <f t="shared" ca="1" si="172"/>
        <v>-468151510861.62872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-468151510861.62872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-1950631295.2567861</v>
      </c>
      <c r="L3709" s="444">
        <f t="shared" ca="1" si="172"/>
        <v>-470102142156.8855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-470102142156.8855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-1958758925.6536894</v>
      </c>
      <c r="L3710" s="444">
        <f t="shared" ca="1" si="172"/>
        <v>-472060901082.53918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-472060901082.53918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-1966920421.1772466</v>
      </c>
      <c r="L3711" s="444">
        <f t="shared" ca="1" si="172"/>
        <v>-474027821503.71643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-474027821503.71643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-1975115922.9321518</v>
      </c>
      <c r="L3712" s="444">
        <f t="shared" ca="1" si="172"/>
        <v>-476002937426.64856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-476002937426.64856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-1983345572.6110356</v>
      </c>
      <c r="L3713" s="444">
        <f t="shared" ca="1" si="172"/>
        <v>-477986282999.25958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-477986282999.25958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-1991609512.4969149</v>
      </c>
      <c r="L3714" s="444">
        <f t="shared" ca="1" si="172"/>
        <v>-479977892511.75647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-479977892511.75647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-1999907885.465652</v>
      </c>
      <c r="L3715" s="444">
        <f t="shared" ca="1" si="172"/>
        <v>-481977800397.22211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-481977800397.22211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-2008240834.9884255</v>
      </c>
      <c r="L3716" s="444">
        <f t="shared" ca="1" si="172"/>
        <v>-483986041232.21051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-483986041232.21051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-2016608505.1342103</v>
      </c>
      <c r="L3717" s="444">
        <f t="shared" ca="1" si="172"/>
        <v>-486002649737.34473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-486002649737.34473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-2025011040.5722697</v>
      </c>
      <c r="L3718" s="444">
        <f t="shared" ca="1" si="172"/>
        <v>-488027660777.91699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-488027660777.91699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-2033448586.5746541</v>
      </c>
      <c r="L3719" s="444">
        <f t="shared" ca="1" si="172"/>
        <v>-490061109364.49164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-490061109364.49164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-2041921289.0187151</v>
      </c>
      <c r="L3720" s="444">
        <f t="shared" ca="1" si="172"/>
        <v>-492103030653.51038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-492103030653.51038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-2050429294.3896265</v>
      </c>
      <c r="L3721" s="444">
        <f t="shared" ca="1" si="172"/>
        <v>-494153459947.90002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-494153459947.90002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-2058972749.782917</v>
      </c>
      <c r="L3722" s="444">
        <f t="shared" ca="1" si="172"/>
        <v>-496212432697.68292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-496212432697.68292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-2067551802.9070125</v>
      </c>
      <c r="L3723" s="444">
        <f t="shared" ca="1" si="172"/>
        <v>-498279984500.5899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-498279984500.5899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-2076166602.0857913</v>
      </c>
      <c r="L3724" s="444">
        <f t="shared" ca="1" si="172"/>
        <v>-500356151102.67572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-500356151102.67572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-2084817296.2611485</v>
      </c>
      <c r="L3725" s="444">
        <f t="shared" ca="1" si="172"/>
        <v>-502440968398.93689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-502440968398.93689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-2093504034.9955704</v>
      </c>
      <c r="L3726" s="444">
        <f t="shared" ca="1" si="172"/>
        <v>-504534472433.93243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-504534472433.93243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-2102226968.4747183</v>
      </c>
      <c r="L3727" s="444">
        <f t="shared" ca="1" si="172"/>
        <v>-506636699402.40717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-506636699402.40717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-2110986247.5100298</v>
      </c>
      <c r="L3728" s="444">
        <f t="shared" ca="1" si="172"/>
        <v>-508747685649.91718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-508747685649.91718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-2119782023.5413213</v>
      </c>
      <c r="L3729" s="444">
        <f t="shared" ca="1" si="172"/>
        <v>-510867467673.4585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-510867467673.4585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-2128614448.6394103</v>
      </c>
      <c r="L3730" s="444">
        <f t="shared" ca="1" si="172"/>
        <v>-512996082122.0979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-512996082122.0979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-2137483675.5087411</v>
      </c>
      <c r="L3731" s="444">
        <f t="shared" ca="1" si="172"/>
        <v>-515133565797.60663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-515133565797.60663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-2146389857.4900277</v>
      </c>
      <c r="L3732" s="444">
        <f t="shared" ca="1" si="172"/>
        <v>-517279955655.09668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-517279955655.09668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-2155333148.5629029</v>
      </c>
      <c r="L3733" s="444">
        <f t="shared" ca="1" si="172"/>
        <v>-519435288803.65961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-519435288803.65961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-2164313703.3485818</v>
      </c>
      <c r="L3734" s="444">
        <f t="shared" ca="1" si="172"/>
        <v>-521599602507.00818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-521599602507.00818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-2173331677.112534</v>
      </c>
      <c r="L3735" s="444">
        <f t="shared" ca="1" si="172"/>
        <v>-523772934184.12073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-523772934184.12073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-2182387225.7671695</v>
      </c>
      <c r="L3736" s="444">
        <f t="shared" ca="1" si="172"/>
        <v>-525955321409.88788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-525955321409.88788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-2191480505.8745327</v>
      </c>
      <c r="L3737" s="444">
        <f t="shared" ca="1" si="172"/>
        <v>-528146801915.76239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-528146801915.76239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-2200611674.6490097</v>
      </c>
      <c r="L3738" s="444">
        <f t="shared" ca="1" si="172"/>
        <v>-530347413590.41138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-530347413590.41138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-2209780889.9600477</v>
      </c>
      <c r="L3739" s="444">
        <f t="shared" ca="1" si="172"/>
        <v>-532557194480.3714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-532557194480.3714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-2218988310.3348808</v>
      </c>
      <c r="L3740" s="444">
        <f t="shared" ca="1" si="172"/>
        <v>-534776182790.7063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-534776182790.7063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-2228234094.9612761</v>
      </c>
      <c r="L3741" s="444">
        <f t="shared" ca="1" si="172"/>
        <v>-537004416885.6676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-537004416885.6676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-2237518403.6902819</v>
      </c>
      <c r="L3742" s="444">
        <f t="shared" ca="1" si="172"/>
        <v>-539241935289.35791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-539241935289.35791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-2246841397.038991</v>
      </c>
      <c r="L3743" s="444">
        <f t="shared" ca="1" si="172"/>
        <v>-541488776686.39691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-541488776686.39691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-2256203236.1933208</v>
      </c>
      <c r="L3744" s="444">
        <f t="shared" ca="1" si="172"/>
        <v>-543744979922.59021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-543744979922.59021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-2265604083.0107923</v>
      </c>
      <c r="L3745" s="444">
        <f t="shared" ca="1" si="172"/>
        <v>-546010584005.60101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-546010584005.60101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-2275044100.0233374</v>
      </c>
      <c r="L3746" s="444">
        <f t="shared" ca="1" si="172"/>
        <v>-548285628105.62433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-548285628105.62433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-2284523450.4401011</v>
      </c>
      <c r="L3747" s="444">
        <f t="shared" ca="1" si="172"/>
        <v>-550570151556.06445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-550570151556.06445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-2294042298.1502686</v>
      </c>
      <c r="L3748" s="444">
        <f t="shared" ca="1" si="172"/>
        <v>-552864193854.21472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-552864193854.21472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-2303600807.7258945</v>
      </c>
      <c r="L3749" s="444">
        <f t="shared" ca="1" si="172"/>
        <v>-555167794661.94067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-555167794661.94067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-2313199144.4247527</v>
      </c>
      <c r="L3750" s="444">
        <f t="shared" ca="1" si="172"/>
        <v>-557480993806.36548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-557480993806.36548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-2322837474.1931896</v>
      </c>
      <c r="L3751" s="444">
        <f t="shared" ca="1" si="172"/>
        <v>-559803831280.55872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-559803831280.55872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-2332515963.6689944</v>
      </c>
      <c r="L3752" s="444">
        <f t="shared" ca="1" si="172"/>
        <v>-562136347244.22766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-562136347244.22766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-2342234780.1842818</v>
      </c>
      <c r="L3753" s="444">
        <f t="shared" ca="1" si="172"/>
        <v>-564478582024.41199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-564478582024.41199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-2351994091.768383</v>
      </c>
      <c r="L3754" s="444">
        <f t="shared" ca="1" si="172"/>
        <v>-566830576116.18042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-566830576116.18042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-2361794067.1507516</v>
      </c>
      <c r="L3755" s="444">
        <f t="shared" ca="1" si="172"/>
        <v>-569192370183.33118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-569192370183.33118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-2371634875.7638798</v>
      </c>
      <c r="L3756" s="444">
        <f t="shared" ca="1" si="172"/>
        <v>-571564005059.09509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-571564005059.09509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-2381516687.7462296</v>
      </c>
      <c r="L3757" s="444">
        <f t="shared" ca="1" si="172"/>
        <v>-573945521746.84131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-573945521746.84131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-2391439673.9451723</v>
      </c>
      <c r="L3758" s="444">
        <f t="shared" ca="1" si="172"/>
        <v>-576336961420.7865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-576336961420.7865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-2401404005.9199438</v>
      </c>
      <c r="L3759" s="444">
        <f t="shared" ca="1" si="172"/>
        <v>-578738365426.70642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-578738365426.70642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-2411409855.9446101</v>
      </c>
      <c r="L3760" s="444">
        <f t="shared" ca="1" si="172"/>
        <v>-581149775282.651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-581149775282.651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-2421457397.0110459</v>
      </c>
      <c r="L3761" s="444">
        <f t="shared" ca="1" si="172"/>
        <v>-583571232679.66199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-583571232679.66199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-2431546802.8319249</v>
      </c>
      <c r="L3762" s="444">
        <f t="shared" ca="1" si="172"/>
        <v>-586002779482.4939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-586002779482.4939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-2441678247.8437247</v>
      </c>
      <c r="L3763" s="444">
        <f t="shared" ca="1" si="172"/>
        <v>-588444457730.33765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-588444457730.33765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-2451851907.2097402</v>
      </c>
      <c r="L3764" s="444">
        <f t="shared" ca="1" si="172"/>
        <v>-590896309637.54736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-590896309637.54736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-2462067956.8231139</v>
      </c>
      <c r="L3765" s="444">
        <f t="shared" ca="1" si="172"/>
        <v>-593358377594.37048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-593358377594.37048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-2472326573.3098769</v>
      </c>
      <c r="L3766" s="444">
        <f t="shared" ca="1" si="172"/>
        <v>-595830704167.68042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-595830704167.68042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-2482627934.0320015</v>
      </c>
      <c r="L3767" s="444">
        <f t="shared" ca="1" si="172"/>
        <v>-598313332101.7124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-598313332101.7124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-2492972217.0904684</v>
      </c>
      <c r="L3768" s="444">
        <f t="shared" ca="1" si="172"/>
        <v>-600806304318.80286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-600806304318.80286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-2503359601.3283453</v>
      </c>
      <c r="L3769" s="444">
        <f t="shared" ca="1" si="172"/>
        <v>-603309663920.13123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-603309663920.13123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-2513790266.3338799</v>
      </c>
      <c r="L3770" s="444">
        <f t="shared" ca="1" si="172"/>
        <v>-605823454186.46509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-605823454186.46509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-2524264392.4436045</v>
      </c>
      <c r="L3771" s="444">
        <f t="shared" ca="1" si="172"/>
        <v>-608347718578.90869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-608347718578.90869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-2534782160.7454529</v>
      </c>
      <c r="L3772" s="444">
        <f t="shared" ca="1" si="172"/>
        <v>-610882500739.65417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-610882500739.65417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-2545343753.0818925</v>
      </c>
      <c r="L3773" s="444">
        <f t="shared" ca="1" si="172"/>
        <v>-613427844492.73608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-613427844492.73608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-2555949352.0530672</v>
      </c>
      <c r="L3774" s="444">
        <f t="shared" ca="1" si="172"/>
        <v>-615983793844.78918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-615983793844.78918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-2566599141.0199547</v>
      </c>
      <c r="L3775" s="444">
        <f t="shared" ca="1" si="172"/>
        <v>-618550392985.80908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-618550392985.80908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-2577293304.1075377</v>
      </c>
      <c r="L3776" s="444">
        <f t="shared" ca="1" si="172"/>
        <v>-621127686289.91663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-621127686289.91663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-2588032026.2079859</v>
      </c>
      <c r="L3777" s="444">
        <f t="shared" ca="1" si="172"/>
        <v>-623715718316.12463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-623715718316.12463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-2598815492.9838524</v>
      </c>
      <c r="L3778" s="444">
        <f t="shared" ca="1" si="172"/>
        <v>-626314533809.10852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-626314533809.10852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-2609643890.8712854</v>
      </c>
      <c r="L3779" s="444">
        <f t="shared" ca="1" si="172"/>
        <v>-628924177699.97986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-628924177699.97986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-2620517407.0832496</v>
      </c>
      <c r="L3780" s="444">
        <f t="shared" ca="1" si="172"/>
        <v>-631544695107.06311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-631544695107.06311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-2631436229.6127629</v>
      </c>
      <c r="L3781" s="444">
        <f t="shared" ca="1" si="172"/>
        <v>-634176131336.6759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-634176131336.6759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-2642400547.2361498</v>
      </c>
      <c r="L3782" s="444">
        <f t="shared" ca="1" si="172"/>
        <v>-636818531883.91211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-636818531883.91211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-2653410549.5163002</v>
      </c>
      <c r="L3783" s="444">
        <f t="shared" ca="1" si="172"/>
        <v>-639471942433.42847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-639471942433.42847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-2664466426.8059521</v>
      </c>
      <c r="L3784" s="444">
        <f t="shared" ca="1" si="172"/>
        <v>-642136408860.23438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-642136408860.23438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-2675568370.2509766</v>
      </c>
      <c r="L3785" s="444">
        <f t="shared" ca="1" si="172"/>
        <v>-644811977230.48535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-644811977230.48535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-2686716571.7936888</v>
      </c>
      <c r="L3786" s="444">
        <f t="shared" ca="1" si="172"/>
        <v>-647498693802.27905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-647498693802.27905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-2697911224.1761627</v>
      </c>
      <c r="L3787" s="444">
        <f t="shared" ca="1" si="172"/>
        <v>-650196605026.4552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-650196605026.4552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-2709152520.9435635</v>
      </c>
      <c r="L3788" s="444">
        <f t="shared" ca="1" si="172"/>
        <v>-652905757547.3988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-652905757547.3988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-2720440656.447495</v>
      </c>
      <c r="L3789" s="444">
        <f t="shared" ca="1" si="172"/>
        <v>-655626198203.84631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-655626198203.84631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-2731775825.8493595</v>
      </c>
      <c r="L3790" s="444">
        <f t="shared" ca="1" si="172"/>
        <v>-658357974029.69568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-658357974029.69568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-2743158225.1237321</v>
      </c>
      <c r="L3791" s="444">
        <f t="shared" ca="1" si="172"/>
        <v>-661101132254.81946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-661101132254.81946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-2754588051.0617476</v>
      </c>
      <c r="L3792" s="444">
        <f t="shared" ca="1" si="172"/>
        <v>-663855720305.88123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-663855720305.88123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-2766065501.2745051</v>
      </c>
      <c r="L3793" s="444">
        <f t="shared" ca="1" si="172"/>
        <v>-666621785807.15576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-666621785807.15576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-2777590774.1964822</v>
      </c>
      <c r="L3794" s="444">
        <f t="shared" ca="1" si="172"/>
        <v>-669399376581.35229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-669399376581.35229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-2789164069.0889678</v>
      </c>
      <c r="L3795" s="444">
        <f t="shared" ca="1" si="172"/>
        <v>-672188540650.44128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-672188540650.44128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-2800785586.0435052</v>
      </c>
      <c r="L3796" s="444">
        <f t="shared" ca="1" si="172"/>
        <v>-674989326236.48474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-674989326236.48474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-2812455525.985353</v>
      </c>
      <c r="L3797" s="444">
        <f t="shared" ca="1" si="172"/>
        <v>-677801781762.47009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-677801781762.47009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-2824174090.6769586</v>
      </c>
      <c r="L3798" s="444">
        <f t="shared" ca="1" si="172"/>
        <v>-680625955853.14709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-680625955853.14709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-2835941482.721446</v>
      </c>
      <c r="L3799" s="444">
        <f t="shared" ca="1" si="172"/>
        <v>-683461897335.86853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-683461897335.86853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-2847757905.5661187</v>
      </c>
      <c r="L3800" s="444">
        <f t="shared" ca="1" si="172"/>
        <v>-686309655241.43469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-686309655241.43469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-2859623563.5059776</v>
      </c>
      <c r="L3801" s="444">
        <f t="shared" ca="1" si="172"/>
        <v>-689169278804.94067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-689169278804.94067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-2871538661.687253</v>
      </c>
      <c r="L3802" s="444">
        <f t="shared" ca="1" si="172"/>
        <v>-692040817466.62793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-692040817466.62793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-2883503406.1109495</v>
      </c>
      <c r="L3803" s="444">
        <f t="shared" ca="1" si="172"/>
        <v>-694924320872.73889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-694924320872.73889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-2895518003.6364121</v>
      </c>
      <c r="L3804" s="444">
        <f t="shared" ca="1" si="172"/>
        <v>-697819838876.37524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-697819838876.37524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-2907582661.9848967</v>
      </c>
      <c r="L3805" s="444">
        <f t="shared" ca="1" si="172"/>
        <v>-700727421538.36011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-700727421538.36011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-2919697589.7431669</v>
      </c>
      <c r="L3806" s="444">
        <f t="shared" ca="1" si="172"/>
        <v>-703647119128.10327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-703647119128.10327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-2931862996.3670969</v>
      </c>
      <c r="L3807" s="444">
        <f t="shared" ca="1" si="172"/>
        <v>-706578982124.47034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-706578982124.47034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-2944079092.1852932</v>
      </c>
      <c r="L3808" s="444">
        <f t="shared" ca="1" si="172"/>
        <v>-709523061216.65564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-709523061216.65564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-2956346088.4027319</v>
      </c>
      <c r="L3809" s="444">
        <f t="shared" ca="1" si="172"/>
        <v>-712479407305.05835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-712479407305.05835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-2968664197.1044097</v>
      </c>
      <c r="L3810" s="444">
        <f t="shared" ca="1" si="172"/>
        <v>-715448071502.16272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-715448071502.16272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-2981033631.2590113</v>
      </c>
      <c r="L3811" s="444">
        <f t="shared" ca="1" si="172"/>
        <v>-718429105133.42175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-718429105133.42175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-2993454604.7225904</v>
      </c>
      <c r="L3812" s="444">
        <f t="shared" ca="1" si="172"/>
        <v>-721422559738.14429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-721422559738.14429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-3005927332.2422676</v>
      </c>
      <c r="L3813" s="444">
        <f t="shared" ca="1" si="172"/>
        <v>-724428487070.3866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-724428487070.3866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-3018452029.4599442</v>
      </c>
      <c r="L3814" s="444">
        <f t="shared" ca="1" si="172"/>
        <v>-727446939099.84656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-727446939099.84656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-3031028912.9160271</v>
      </c>
      <c r="L3815" s="444">
        <f t="shared" ca="1" si="172"/>
        <v>-730477968012.76257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-730477968012.76257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-3043658200.0531774</v>
      </c>
      <c r="L3816" s="444">
        <f t="shared" ca="1" si="172"/>
        <v>-733521626212.8158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-733521626212.8158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-3056340109.2200656</v>
      </c>
      <c r="L3817" s="444">
        <f t="shared" ca="1" si="172"/>
        <v>-736577966322.03589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-736577966322.03589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-3069074859.6751494</v>
      </c>
      <c r="L3818" s="444">
        <f t="shared" ca="1" si="172"/>
        <v>-739647041181.71106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-739647041181.71106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-3081862671.5904627</v>
      </c>
      <c r="L3819" s="444">
        <f t="shared" ca="1" si="172"/>
        <v>-742728903853.30151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-742728903853.30151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-3094703766.0554228</v>
      </c>
      <c r="L3820" s="444">
        <f t="shared" ca="1" si="172"/>
        <v>-745823607619.35693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-745823607619.35693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-3107598365.0806537</v>
      </c>
      <c r="L3821" s="444">
        <f t="shared" ca="1" si="172"/>
        <v>-748931205984.43762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-748931205984.43762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-3120546691.6018233</v>
      </c>
      <c r="L3822" s="444">
        <f t="shared" ca="1" si="172"/>
        <v>-752051752676.03943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-752051752676.03943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-3133548969.4834976</v>
      </c>
      <c r="L3823" s="444">
        <f t="shared" ca="1" si="172"/>
        <v>-755185301645.52295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-755185301645.52295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-3146605423.5230122</v>
      </c>
      <c r="L3824" s="444">
        <f t="shared" ca="1" si="172"/>
        <v>-758331907069.04602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-758331907069.04602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-3159716279.4543586</v>
      </c>
      <c r="L3825" s="444">
        <f t="shared" ca="1" si="172"/>
        <v>-761491623348.50037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-761491623348.50037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-3172881763.952085</v>
      </c>
      <c r="L3826" s="444">
        <f t="shared" ca="1" si="172"/>
        <v>-764664505112.45239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-764664505112.45239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-3186102104.6352181</v>
      </c>
      <c r="L3827" s="444">
        <f t="shared" ca="1" si="172"/>
        <v>-767850607217.08765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-767850607217.08765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-3199377530.0711985</v>
      </c>
      <c r="L3828" s="444">
        <f t="shared" ca="1" si="172"/>
        <v>-771049984747.15881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-771049984747.15881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-3212708269.7798285</v>
      </c>
      <c r="L3829" s="444">
        <f t="shared" ca="1" si="172"/>
        <v>-774262693016.9386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-774262693016.9386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-3226094554.2372441</v>
      </c>
      <c r="L3830" s="444">
        <f t="shared" ca="1" si="172"/>
        <v>-777488787571.1759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-777488787571.1759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-3239536614.8798995</v>
      </c>
      <c r="L3831" s="444">
        <f t="shared" ca="1" si="172"/>
        <v>-780728324186.05579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-780728324186.05579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-3253034684.1085658</v>
      </c>
      <c r="L3832" s="444">
        <f t="shared" ca="1" si="172"/>
        <v>-783981358870.16431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-783981358870.16431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-3266588995.2923512</v>
      </c>
      <c r="L3833" s="444">
        <f t="shared" ref="L3833:L4087" ca="1" si="177">I3833-J3833+K3833</f>
        <v>-787247947865.45667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-787247947865.45667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-3280199782.7727361</v>
      </c>
      <c r="L3834" s="444">
        <f t="shared" ca="1" si="177"/>
        <v>-790528147648.22937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-790528147648.22937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-3293867281.8676224</v>
      </c>
      <c r="L3835" s="444">
        <f t="shared" ca="1" si="177"/>
        <v>-793822014930.09705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-793822014930.09705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-3307591728.8754044</v>
      </c>
      <c r="L3836" s="444">
        <f t="shared" ca="1" si="177"/>
        <v>-797129606658.97241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-797129606658.97241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-3321373361.0790515</v>
      </c>
      <c r="L3837" s="444">
        <f t="shared" ca="1" si="177"/>
        <v>-800450980020.05151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-800450980020.05151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-3335212416.7502146</v>
      </c>
      <c r="L3838" s="444">
        <f t="shared" ca="1" si="177"/>
        <v>-803786192436.80176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-803786192436.80176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-3349109135.1533408</v>
      </c>
      <c r="L3839" s="444">
        <f t="shared" ca="1" si="177"/>
        <v>-807135301571.95508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-807135301571.95508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-3363063756.5498128</v>
      </c>
      <c r="L3840" s="444">
        <f t="shared" ca="1" si="177"/>
        <v>-810498365328.50488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-810498365328.50488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-3377076522.2021036</v>
      </c>
      <c r="L3841" s="444">
        <f t="shared" ca="1" si="177"/>
        <v>-813875441850.70703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-813875441850.70703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-3391147674.3779459</v>
      </c>
      <c r="L3842" s="444">
        <f t="shared" ca="1" si="177"/>
        <v>-817266589525.08496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-817266589525.08496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-3405277456.3545208</v>
      </c>
      <c r="L3843" s="444">
        <f t="shared" ca="1" si="177"/>
        <v>-820671866981.43945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-820671866981.43945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-3419466112.4226642</v>
      </c>
      <c r="L3844" s="444">
        <f t="shared" ca="1" si="177"/>
        <v>-824091333093.86206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-824091333093.86206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-3433713887.8910918</v>
      </c>
      <c r="L3845" s="444">
        <f t="shared" ca="1" si="177"/>
        <v>-827525046981.75317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-827525046981.75317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-3448021029.0906382</v>
      </c>
      <c r="L3846" s="444">
        <f t="shared" ca="1" si="177"/>
        <v>-830973068010.84387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-830973068010.84387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-3462387783.3785162</v>
      </c>
      <c r="L3847" s="444">
        <f t="shared" ca="1" si="177"/>
        <v>-834435455794.22241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-834435455794.22241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-3476814399.1425934</v>
      </c>
      <c r="L3848" s="444">
        <f t="shared" ca="1" si="177"/>
        <v>-837912270193.36499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-837912270193.36499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-3491301125.8056874</v>
      </c>
      <c r="L3849" s="444">
        <f t="shared" ca="1" si="177"/>
        <v>-841403571319.17065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-841403571319.17065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-3505848213.8298779</v>
      </c>
      <c r="L3850" s="444">
        <f t="shared" ca="1" si="177"/>
        <v>-844909419533.00049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-844909419533.00049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-3520455914.7208352</v>
      </c>
      <c r="L3851" s="444">
        <f t="shared" ca="1" si="177"/>
        <v>-848429875447.72131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-848429875447.72131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-3535124481.0321722</v>
      </c>
      <c r="L3852" s="444">
        <f t="shared" ca="1" si="177"/>
        <v>-851964999928.75354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-851964999928.75354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-3549854166.3698063</v>
      </c>
      <c r="L3853" s="444">
        <f t="shared" ca="1" si="177"/>
        <v>-855514854095.12329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-855514854095.12329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-3564645225.396347</v>
      </c>
      <c r="L3854" s="444">
        <f t="shared" ca="1" si="177"/>
        <v>-859079499320.51965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-859079499320.51965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-3579497913.8354979</v>
      </c>
      <c r="L3855" s="444">
        <f t="shared" ca="1" si="177"/>
        <v>-862658997234.3551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-862658997234.3551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-3594412488.4764791</v>
      </c>
      <c r="L3856" s="444">
        <f t="shared" ca="1" si="177"/>
        <v>-866253409722.83154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-866253409722.83154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-3609389207.1784649</v>
      </c>
      <c r="L3857" s="444">
        <f t="shared" ca="1" si="177"/>
        <v>-869862798930.01001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-869862798930.01001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-3624428328.875041</v>
      </c>
      <c r="L3858" s="444">
        <f t="shared" ca="1" si="177"/>
        <v>-873487227258.88501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-873487227258.88501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-3639530113.5786877</v>
      </c>
      <c r="L3859" s="444">
        <f t="shared" ca="1" si="177"/>
        <v>-877126757372.46375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-877126757372.46375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-3654694822.3852654</v>
      </c>
      <c r="L3860" s="444">
        <f t="shared" ca="1" si="177"/>
        <v>-880781452194.849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-880781452194.849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-3669922717.4785376</v>
      </c>
      <c r="L3861" s="444">
        <f t="shared" ca="1" si="177"/>
        <v>-884451374912.32751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-884451374912.32751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-3685214062.1346984</v>
      </c>
      <c r="L3862" s="444">
        <f t="shared" ca="1" si="177"/>
        <v>-888136588974.46216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-888136588974.46216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-3700569120.7269254</v>
      </c>
      <c r="L3863" s="444">
        <f t="shared" ca="1" si="177"/>
        <v>-891837158095.18909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-891837158095.18909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-3715988158.7299538</v>
      </c>
      <c r="L3864" s="444">
        <f t="shared" ca="1" si="177"/>
        <v>-895553146253.91907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-895553146253.91907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-3731471442.7246628</v>
      </c>
      <c r="L3865" s="444">
        <f t="shared" ca="1" si="177"/>
        <v>-899284617696.64368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-899284617696.64368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-3747019240.4026818</v>
      </c>
      <c r="L3866" s="444">
        <f t="shared" ca="1" si="177"/>
        <v>-903031636937.04639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-903031636937.04639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-3762631820.5710258</v>
      </c>
      <c r="L3867" s="444">
        <f t="shared" ca="1" si="177"/>
        <v>-906794268757.61743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-906794268757.61743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-3778309453.1567392</v>
      </c>
      <c r="L3868" s="444">
        <f t="shared" ca="1" si="177"/>
        <v>-910572578210.77417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-910572578210.77417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-3794052409.2115588</v>
      </c>
      <c r="L3869" s="444">
        <f t="shared" ca="1" si="177"/>
        <v>-914366630619.98572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-914366630619.98572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-3809860960.9166064</v>
      </c>
      <c r="L3870" s="444">
        <f t="shared" ca="1" si="177"/>
        <v>-918176491580.90234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-918176491580.90234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-3825735381.5870929</v>
      </c>
      <c r="L3871" s="444">
        <f t="shared" ca="1" si="177"/>
        <v>-922002226962.48938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-922002226962.48938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-3841675945.6770391</v>
      </c>
      <c r="L3872" s="444">
        <f t="shared" ca="1" si="177"/>
        <v>-925843902908.16638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-925843902908.16638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-3857682928.7840266</v>
      </c>
      <c r="L3873" s="444">
        <f t="shared" ca="1" si="177"/>
        <v>-929701585836.95044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-929701585836.95044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-3873756607.6539607</v>
      </c>
      <c r="L3874" s="444">
        <f t="shared" ca="1" si="177"/>
        <v>-933575342444.60437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-933575342444.60437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-3889897260.1858516</v>
      </c>
      <c r="L3875" s="444">
        <f t="shared" ca="1" si="177"/>
        <v>-937465239704.79016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-937465239704.79016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-3906105165.4366255</v>
      </c>
      <c r="L3876" s="444">
        <f t="shared" ca="1" si="177"/>
        <v>-941371344870.22681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-941371344870.22681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-3922380603.6259446</v>
      </c>
      <c r="L3877" s="444">
        <f t="shared" ca="1" si="177"/>
        <v>-945293725473.85278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-945293725473.85278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-3938723856.1410532</v>
      </c>
      <c r="L3878" s="444">
        <f t="shared" ca="1" si="177"/>
        <v>-949232449329.9939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-949232449329.9939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-3955135205.5416412</v>
      </c>
      <c r="L3879" s="444">
        <f t="shared" ca="1" si="177"/>
        <v>-953187584535.53552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-953187584535.53552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-3971614935.5647311</v>
      </c>
      <c r="L3880" s="444">
        <f t="shared" ca="1" si="177"/>
        <v>-957159199471.10022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-957159199471.10022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-3988163331.1295843</v>
      </c>
      <c r="L3881" s="444">
        <f t="shared" ca="1" si="177"/>
        <v>-961147362802.22986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-961147362802.22986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-4004780678.3426242</v>
      </c>
      <c r="L3882" s="444">
        <f t="shared" ca="1" si="177"/>
        <v>-965152143480.57251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-965152143480.57251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-4021467264.5023847</v>
      </c>
      <c r="L3883" s="444">
        <f t="shared" ca="1" si="177"/>
        <v>-969173610745.07495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-969173610745.07495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-4038223378.1044793</v>
      </c>
      <c r="L3884" s="444">
        <f t="shared" ca="1" si="177"/>
        <v>-973211834123.17944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-973211834123.17944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-4055049308.8465815</v>
      </c>
      <c r="L3885" s="444">
        <f t="shared" ca="1" si="177"/>
        <v>-977266883432.026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-977266883432.026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-4071945347.6334414</v>
      </c>
      <c r="L3886" s="444">
        <f t="shared" ca="1" si="177"/>
        <v>-981338828779.65942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-981338828779.65942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-4088911786.5819144</v>
      </c>
      <c r="L3887" s="444">
        <f t="shared" ca="1" si="177"/>
        <v>-985427740566.24133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-985427740566.24133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-4105948919.0260053</v>
      </c>
      <c r="L3888" s="444">
        <f t="shared" ca="1" si="177"/>
        <v>-989533689485.26733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-989533689485.26733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-4123057039.5219479</v>
      </c>
      <c r="L3889" s="444">
        <f t="shared" ca="1" si="177"/>
        <v>-993656746524.78931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-993656746524.78931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-4140236443.8532887</v>
      </c>
      <c r="L3890" s="444">
        <f t="shared" ca="1" si="177"/>
        <v>-997796982968.64258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-997796982968.64258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-4157487429.0360107</v>
      </c>
      <c r="L3891" s="444">
        <f t="shared" ca="1" si="177"/>
        <v>-1001954470397.6786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-1001954470397.6786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-4174810293.3236609</v>
      </c>
      <c r="L3892" s="444">
        <f t="shared" ca="1" si="177"/>
        <v>-1006129280691.0022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-1006129280691.0022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-4192205336.2125092</v>
      </c>
      <c r="L3893" s="444">
        <f t="shared" ca="1" si="177"/>
        <v>-1010321486027.2147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-1010321486027.2147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-4209672858.4467273</v>
      </c>
      <c r="L3894" s="444">
        <f t="shared" ca="1" si="177"/>
        <v>-1014531158885.6615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-1014531158885.6615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-4227213162.0235896</v>
      </c>
      <c r="L3895" s="444">
        <f t="shared" ca="1" si="177"/>
        <v>-1018758372047.6851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-1018758372047.6851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-4244826550.1986876</v>
      </c>
      <c r="L3896" s="444">
        <f t="shared" ca="1" si="177"/>
        <v>-1023003198597.8838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-1023003198597.8838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-4262513327.4911823</v>
      </c>
      <c r="L3897" s="444">
        <f t="shared" ca="1" si="177"/>
        <v>-1027265711925.375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-1027265711925.375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-4280273799.6890626</v>
      </c>
      <c r="L3898" s="444">
        <f t="shared" ca="1" si="177"/>
        <v>-1031545985725.0641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-1031545985725.0641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-4298108273.854434</v>
      </c>
      <c r="L3899" s="444">
        <f t="shared" ca="1" si="177"/>
        <v>-1035844093998.9186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-1035844093998.9186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-4316017058.3288279</v>
      </c>
      <c r="L3900" s="444">
        <f t="shared" ca="1" si="177"/>
        <v>-1040160111057.2474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-1040160111057.2474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-4334000462.7385311</v>
      </c>
      <c r="L3901" s="444">
        <f t="shared" ca="1" si="177"/>
        <v>-1044494111519.986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-1044494111519.986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-4352058797.9999418</v>
      </c>
      <c r="L3902" s="444">
        <f t="shared" ca="1" si="177"/>
        <v>-1048846170317.986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-1048846170317.986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-4370192376.3249416</v>
      </c>
      <c r="L3903" s="444">
        <f t="shared" ca="1" si="177"/>
        <v>-1053216362694.3109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-1053216362694.3109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-4388401511.2262955</v>
      </c>
      <c r="L3904" s="444">
        <f t="shared" ca="1" si="177"/>
        <v>-1057604764205.5372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-1057604764205.5372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-4406686517.5230713</v>
      </c>
      <c r="L3905" s="444">
        <f t="shared" ca="1" si="177"/>
        <v>-1062011450723.0603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-1062011450723.0603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-4425047711.3460846</v>
      </c>
      <c r="L3906" s="444">
        <f t="shared" ca="1" si="177"/>
        <v>-1066436498434.4064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-1066436498434.4064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-4443485410.1433601</v>
      </c>
      <c r="L3907" s="444">
        <f t="shared" ca="1" si="177"/>
        <v>-1070879983844.5497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-1070879983844.5497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-4461999932.6856241</v>
      </c>
      <c r="L3908" s="444">
        <f t="shared" ca="1" si="177"/>
        <v>-1075341983777.2354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-1075341983777.2354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-4480591599.0718136</v>
      </c>
      <c r="L3909" s="444">
        <f t="shared" ca="1" si="177"/>
        <v>-1079822575376.3071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-1079822575376.3071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-4499260730.7346125</v>
      </c>
      <c r="L3910" s="444">
        <f t="shared" ca="1" si="177"/>
        <v>-1084321836107.0417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-1084321836107.0417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-4518007650.4460068</v>
      </c>
      <c r="L3911" s="444">
        <f t="shared" ca="1" si="177"/>
        <v>-1088839843757.4878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-1088839843757.4878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-4536832682.3228655</v>
      </c>
      <c r="L3912" s="444">
        <f t="shared" ca="1" si="177"/>
        <v>-1093376676439.8107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-1093376676439.8107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-4555736151.8325443</v>
      </c>
      <c r="L3913" s="444">
        <f t="shared" ca="1" si="177"/>
        <v>-1097932412591.6432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-1097932412591.6432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-4574718385.7985134</v>
      </c>
      <c r="L3914" s="444">
        <f t="shared" ca="1" si="177"/>
        <v>-1102507130977.4417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-1102507130977.4417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-4593779712.4060068</v>
      </c>
      <c r="L3915" s="444">
        <f t="shared" ca="1" si="177"/>
        <v>-1107100910689.8477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-1107100910689.8477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-4612920461.2076988</v>
      </c>
      <c r="L3916" s="444">
        <f t="shared" ca="1" si="177"/>
        <v>-1111713831151.0554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-1111713831151.0554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-4632140963.1293974</v>
      </c>
      <c r="L3917" s="444">
        <f t="shared" ca="1" si="177"/>
        <v>-1116345972114.1848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-1116345972114.1848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-4651441550.47577</v>
      </c>
      <c r="L3918" s="444">
        <f t="shared" ca="1" si="177"/>
        <v>-1120997413664.6606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-1120997413664.6606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-4670822556.9360857</v>
      </c>
      <c r="L3919" s="444">
        <f t="shared" ca="1" si="177"/>
        <v>-1125668236221.5967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-1125668236221.5967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-4690284317.5899858</v>
      </c>
      <c r="L3920" s="444">
        <f t="shared" ca="1" si="177"/>
        <v>-1130358520539.1868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-1130358520539.1868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-4709827168.9132786</v>
      </c>
      <c r="L3921" s="444">
        <f t="shared" ca="1" si="177"/>
        <v>-1135068347708.1001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-1135068347708.1001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-4729451448.7837505</v>
      </c>
      <c r="L3922" s="444">
        <f t="shared" ca="1" si="177"/>
        <v>-1139797799156.8838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-1139797799156.8838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-4749157496.4870157</v>
      </c>
      <c r="L3923" s="444">
        <f t="shared" ca="1" si="177"/>
        <v>-1144546956653.3708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-1144546956653.3708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-4768945652.7223787</v>
      </c>
      <c r="L3924" s="444">
        <f t="shared" ca="1" si="177"/>
        <v>-1149315902306.0933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-1149315902306.0933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-4788816259.6087217</v>
      </c>
      <c r="L3925" s="444">
        <f t="shared" ca="1" si="177"/>
        <v>-1154104718565.7019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-1154104718565.7019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-4808769660.6904249</v>
      </c>
      <c r="L3926" s="444">
        <f t="shared" ca="1" si="177"/>
        <v>-1158913488226.3923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-1158913488226.3923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-4828806200.9433012</v>
      </c>
      <c r="L3927" s="444">
        <f t="shared" ca="1" si="177"/>
        <v>-1163742294427.3357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-1163742294427.3357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-4848926226.7805653</v>
      </c>
      <c r="L3928" s="444">
        <f t="shared" ca="1" si="177"/>
        <v>-1168591220654.1162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-1168591220654.1162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-4869130086.0588179</v>
      </c>
      <c r="L3929" s="444">
        <f t="shared" ca="1" si="177"/>
        <v>-1173460350740.175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-1173460350740.175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-4889418128.0840626</v>
      </c>
      <c r="L3930" s="444">
        <f t="shared" ca="1" si="177"/>
        <v>-1178349768868.259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-1178349768868.259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-4909790703.6177464</v>
      </c>
      <c r="L3931" s="444">
        <f t="shared" ca="1" si="177"/>
        <v>-1183259559571.8767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-1183259559571.8767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-4930248164.8828192</v>
      </c>
      <c r="L3932" s="444">
        <f t="shared" ca="1" si="177"/>
        <v>-1188189807736.7595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-1188189807736.7595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-4950790865.5698309</v>
      </c>
      <c r="L3933" s="444">
        <f t="shared" ca="1" si="177"/>
        <v>-1193140598602.3293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-1193140598602.3293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-4971419160.8430386</v>
      </c>
      <c r="L3934" s="444">
        <f t="shared" ca="1" si="177"/>
        <v>-1198112017763.1724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-1198112017763.1724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-4992133407.3465519</v>
      </c>
      <c r="L3935" s="444">
        <f t="shared" ca="1" si="177"/>
        <v>-1203104151170.5188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-1203104151170.5188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-5012933963.210495</v>
      </c>
      <c r="L3936" s="444">
        <f t="shared" ca="1" si="177"/>
        <v>-1208117085133.7292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-1208117085133.7292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-5033821188.0572052</v>
      </c>
      <c r="L3937" s="444">
        <f t="shared" ca="1" si="177"/>
        <v>-1213150906321.7864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-1213150906321.7864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-5054795443.0074434</v>
      </c>
      <c r="L3938" s="444">
        <f t="shared" ca="1" si="177"/>
        <v>-1218205701764.7937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-1218205701764.7937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-5075857090.6866407</v>
      </c>
      <c r="L3939" s="444">
        <f t="shared" ca="1" si="177"/>
        <v>-1223281558855.4802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-1223281558855.4802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-5097006495.2311678</v>
      </c>
      <c r="L3940" s="444">
        <f t="shared" ca="1" si="177"/>
        <v>-1228378565350.7114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-1228378565350.7114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-5118244022.294631</v>
      </c>
      <c r="L3941" s="444">
        <f t="shared" ca="1" si="177"/>
        <v>-1233496809373.0061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-1233496809373.0061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-5139570039.0541916</v>
      </c>
      <c r="L3942" s="444">
        <f t="shared" ca="1" si="177"/>
        <v>-1238636379412.0603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-1238636379412.0603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-5160984914.216918</v>
      </c>
      <c r="L3943" s="444">
        <f t="shared" ca="1" si="177"/>
        <v>-1243797364326.2771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-1243797364326.2771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-5182489018.0261545</v>
      </c>
      <c r="L3944" s="444">
        <f t="shared" ca="1" si="177"/>
        <v>-1248979853344.3032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-1248979853344.3032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-5204082722.26793</v>
      </c>
      <c r="L3945" s="444">
        <f t="shared" ca="1" si="177"/>
        <v>-1254183936066.571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-1254183936066.571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-5225766400.277379</v>
      </c>
      <c r="L3946" s="444">
        <f t="shared" ca="1" si="177"/>
        <v>-1259409702466.8484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-1259409702466.8484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-5247540426.9452019</v>
      </c>
      <c r="L3947" s="444">
        <f t="shared" ca="1" si="177"/>
        <v>-1264657242893.7937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-1264657242893.7937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-5269405178.7241402</v>
      </c>
      <c r="L3948" s="444">
        <f t="shared" ca="1" si="177"/>
        <v>-1269926648072.5178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-1269926648072.5178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-5291361033.6354904</v>
      </c>
      <c r="L3949" s="444">
        <f t="shared" ca="1" si="177"/>
        <v>-1275218009106.1533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-1275218009106.1533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-5313408371.2756386</v>
      </c>
      <c r="L3950" s="444">
        <f t="shared" ca="1" si="177"/>
        <v>-1280531417477.429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-1280531417477.429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-5335547572.8226204</v>
      </c>
      <c r="L3951" s="444">
        <f t="shared" ca="1" si="177"/>
        <v>-1285866965050.2515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-1285866965050.2515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-5357779021.0427141</v>
      </c>
      <c r="L3952" s="444">
        <f t="shared" ca="1" si="177"/>
        <v>-1291224744071.2942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-1291224744071.2942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-5380103100.2970591</v>
      </c>
      <c r="L3953" s="444">
        <f t="shared" ca="1" si="177"/>
        <v>-1296604847171.5913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-1296604847171.5913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-5402520196.5482969</v>
      </c>
      <c r="L3954" s="444">
        <f t="shared" ca="1" si="177"/>
        <v>-1302007367368.1396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-1302007367368.1396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-5425030697.3672485</v>
      </c>
      <c r="L3955" s="444">
        <f t="shared" ca="1" si="177"/>
        <v>-1307432398065.5068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-1307432398065.5068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-5447634991.9396114</v>
      </c>
      <c r="L3956" s="444">
        <f t="shared" ca="1" si="177"/>
        <v>-1312880033057.4465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-1312880033057.4465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-5470333471.0726938</v>
      </c>
      <c r="L3957" s="444">
        <f t="shared" ca="1" si="177"/>
        <v>-1318350366528.5193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-1318350366528.5193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-5493126527.2021637</v>
      </c>
      <c r="L3958" s="444">
        <f t="shared" ca="1" si="177"/>
        <v>-1323843493055.7214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-1323843493055.7214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-5516014554.398839</v>
      </c>
      <c r="L3959" s="444">
        <f t="shared" ca="1" si="177"/>
        <v>-1329359507610.1204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-1329359507610.1204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-5538997948.3755016</v>
      </c>
      <c r="L3960" s="444">
        <f t="shared" ca="1" si="177"/>
        <v>-1334898505558.4958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-1334898505558.4958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-5562077106.4937325</v>
      </c>
      <c r="L3961" s="444">
        <f t="shared" ca="1" si="177"/>
        <v>-1340460582664.9895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-1340460582664.9895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-5585252427.7707891</v>
      </c>
      <c r="L3962" s="444">
        <f t="shared" ca="1" si="177"/>
        <v>-1346045835092.7603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-1346045835092.7603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-5608524312.8865013</v>
      </c>
      <c r="L3963" s="444">
        <f t="shared" ca="1" si="177"/>
        <v>-1351654359405.6467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-1351654359405.6467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-5631893164.1901951</v>
      </c>
      <c r="L3964" s="444">
        <f t="shared" ca="1" si="177"/>
        <v>-1357286252569.8369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-1357286252569.8369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-5655359385.707654</v>
      </c>
      <c r="L3965" s="444">
        <f t="shared" ca="1" si="177"/>
        <v>-1362941611955.5447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-1362941611955.5447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-5678923383.1481028</v>
      </c>
      <c r="L3966" s="444">
        <f t="shared" ca="1" si="177"/>
        <v>-1368620535338.6929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-1368620535338.6929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-5702585563.9112206</v>
      </c>
      <c r="L3967" s="444">
        <f t="shared" ca="1" si="177"/>
        <v>-1374323120902.604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-1374323120902.604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-5726346337.094183</v>
      </c>
      <c r="L3968" s="444">
        <f t="shared" ca="1" si="177"/>
        <v>-1380049467239.6982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-1380049467239.6982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-5750206113.4987431</v>
      </c>
      <c r="L3969" s="444">
        <f t="shared" ca="1" si="177"/>
        <v>-1385799673353.197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-1385799673353.197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-5774165305.6383209</v>
      </c>
      <c r="L3970" s="444">
        <f t="shared" ca="1" si="177"/>
        <v>-1391573838658.8354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-1391573838658.8354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-5798224327.7451477</v>
      </c>
      <c r="L3971" s="444">
        <f t="shared" ca="1" si="177"/>
        <v>-1397372062986.5806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-1397372062986.5806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-5822383595.7774191</v>
      </c>
      <c r="L3972" s="444">
        <f t="shared" ca="1" si="177"/>
        <v>-1403194446582.3579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-1403194446582.3579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-5846643527.4264908</v>
      </c>
      <c r="L3973" s="444">
        <f t="shared" ca="1" si="177"/>
        <v>-1409041090109.7844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-1409041090109.7844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-5871004542.1241016</v>
      </c>
      <c r="L3974" s="444">
        <f t="shared" ca="1" si="177"/>
        <v>-1414912094651.9084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-1414912094651.9084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-5895467061.0496187</v>
      </c>
      <c r="L3975" s="444">
        <f t="shared" ca="1" si="177"/>
        <v>-1420807561712.958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-1420807561712.958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-5920031507.1373253</v>
      </c>
      <c r="L3976" s="444">
        <f t="shared" ca="1" si="177"/>
        <v>-1426727593220.0952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-1426727593220.0952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-5944698305.0837297</v>
      </c>
      <c r="L3977" s="444">
        <f t="shared" ca="1" si="177"/>
        <v>-1432672291525.179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-1432672291525.179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-5969467881.3549118</v>
      </c>
      <c r="L3978" s="444">
        <f t="shared" ca="1" si="177"/>
        <v>-1438641759406.5339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-1438641759406.5339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-5994340664.1938915</v>
      </c>
      <c r="L3979" s="444">
        <f t="shared" ca="1" si="177"/>
        <v>-1444636100070.7278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-1444636100070.7278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-6019317083.6280327</v>
      </c>
      <c r="L3980" s="444">
        <f t="shared" ca="1" si="177"/>
        <v>-1450655417154.3557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-1450655417154.3557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-6044397571.4764824</v>
      </c>
      <c r="L3981" s="444">
        <f t="shared" ca="1" si="177"/>
        <v>-1456699814725.8323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-1456699814725.8323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-6069582561.3576345</v>
      </c>
      <c r="L3982" s="444">
        <f t="shared" ca="1" si="177"/>
        <v>-1462769397287.1899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-1462769397287.1899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-6094872488.6966248</v>
      </c>
      <c r="L3983" s="444">
        <f t="shared" ca="1" si="177"/>
        <v>-1468864269775.8865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-1468864269775.8865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-6120267790.7328606</v>
      </c>
      <c r="L3984" s="444">
        <f t="shared" ca="1" si="177"/>
        <v>-1474984537566.6194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-1474984537566.6194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-6145768906.5275803</v>
      </c>
      <c r="L3985" s="444">
        <f t="shared" ca="1" si="177"/>
        <v>-1481130306473.147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-1481130306473.147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-6171376276.971446</v>
      </c>
      <c r="L3986" s="444">
        <f t="shared" ca="1" si="177"/>
        <v>-1487301682750.1184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-1487301682750.1184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-6197090344.79216</v>
      </c>
      <c r="L3987" s="444">
        <f t="shared" ca="1" si="177"/>
        <v>-1493498773094.9106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-1493498773094.9106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-6222911554.5621281</v>
      </c>
      <c r="L3988" s="444">
        <f t="shared" ca="1" si="177"/>
        <v>-1499721684649.4727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-1499721684649.4727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-6248840352.7061357</v>
      </c>
      <c r="L3989" s="444">
        <f t="shared" ca="1" si="177"/>
        <v>-1505970525002.1787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-1505970525002.1787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-6274877187.509078</v>
      </c>
      <c r="L3990" s="444">
        <f t="shared" ca="1" si="177"/>
        <v>-1512245402189.6877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-1512245402189.6877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-6301022509.1236992</v>
      </c>
      <c r="L3991" s="444">
        <f t="shared" ca="1" si="177"/>
        <v>-1518546424698.8115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-1518546424698.8115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-6327276769.5783815</v>
      </c>
      <c r="L3992" s="444">
        <f t="shared" ca="1" si="177"/>
        <v>-1524873701468.3899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-1524873701468.3899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-6353640422.7849579</v>
      </c>
      <c r="L3993" s="444">
        <f t="shared" ca="1" si="177"/>
        <v>-1531227341891.1748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-1531227341891.1748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-6380113924.5465612</v>
      </c>
      <c r="L3994" s="444">
        <f t="shared" ca="1" si="177"/>
        <v>-1537607455815.7214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-1537607455815.7214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-6406697732.565506</v>
      </c>
      <c r="L3995" s="444">
        <f t="shared" ca="1" si="177"/>
        <v>-1544014153548.2869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-1544014153548.2869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-6433392306.4511948</v>
      </c>
      <c r="L3996" s="444">
        <f t="shared" ca="1" si="177"/>
        <v>-1550447545854.738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-1550447545854.738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-6460198107.728075</v>
      </c>
      <c r="L3997" s="444">
        <f t="shared" ca="1" si="177"/>
        <v>-1556907743962.4661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-1556907743962.4661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-6487115599.8436089</v>
      </c>
      <c r="L3998" s="444">
        <f t="shared" ca="1" si="177"/>
        <v>-1563394859562.3096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-1563394859562.3096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-6514145248.1762896</v>
      </c>
      <c r="L3999" s="444">
        <f t="shared" ca="1" si="177"/>
        <v>-1569909004810.4858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-1569909004810.4858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-6541287520.0436907</v>
      </c>
      <c r="L4000" s="444">
        <f t="shared" ca="1" si="177"/>
        <v>-1576450292330.5295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-1576450292330.5295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-6568542884.7105398</v>
      </c>
      <c r="L4001" s="444">
        <f t="shared" ca="1" si="177"/>
        <v>-1583018835215.24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-1583018835215.24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-6595911813.3968334</v>
      </c>
      <c r="L4002" s="444">
        <f t="shared" ca="1" si="177"/>
        <v>-1589614747028.6367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-1589614747028.6367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-6623394779.2859859</v>
      </c>
      <c r="L4003" s="444">
        <f t="shared" ca="1" si="177"/>
        <v>-1596238141807.9226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-1596238141807.9226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-6650992257.5330105</v>
      </c>
      <c r="L4004" s="444">
        <f t="shared" ca="1" si="177"/>
        <v>-1602889134065.4556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-1602889134065.4556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-6678704725.2727318</v>
      </c>
      <c r="L4005" s="444">
        <f t="shared" ca="1" si="177"/>
        <v>-1609567838790.7283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-1609567838790.7283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-6706532661.6280346</v>
      </c>
      <c r="L4006" s="444">
        <f t="shared" ca="1" si="177"/>
        <v>-1616274371452.3562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-1616274371452.3562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-6734476547.7181511</v>
      </c>
      <c r="L4007" s="444">
        <f t="shared" ca="1" si="177"/>
        <v>-1623008848000.0745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-1623008848000.0745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-6762536866.6669769</v>
      </c>
      <c r="L4008" s="444">
        <f t="shared" ca="1" si="177"/>
        <v>-1629771384866.7415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-1629771384866.7415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-6790714103.6114225</v>
      </c>
      <c r="L4009" s="444">
        <f t="shared" ca="1" si="177"/>
        <v>-1636562098970.3528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-1636562098970.3528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-6819008745.7098036</v>
      </c>
      <c r="L4010" s="444">
        <f t="shared" ca="1" si="177"/>
        <v>-1643381107716.0625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-1643381107716.0625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-6847421282.15026</v>
      </c>
      <c r="L4011" s="444">
        <f t="shared" ca="1" si="177"/>
        <v>-1650228528998.2126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-1650228528998.2126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-6875952204.1592197</v>
      </c>
      <c r="L4012" s="444">
        <f t="shared" ca="1" si="177"/>
        <v>-1657104481202.3718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-1657104481202.3718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-6904602005.0098829</v>
      </c>
      <c r="L4013" s="444">
        <f t="shared" ca="1" si="177"/>
        <v>-1664009083207.3816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-1664009083207.3816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-6933371180.030757</v>
      </c>
      <c r="L4014" s="444">
        <f t="shared" ca="1" si="177"/>
        <v>-1670942454387.4124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-1670942454387.4124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-6962260226.6142178</v>
      </c>
      <c r="L4015" s="444">
        <f t="shared" ca="1" si="177"/>
        <v>-1677904714614.0266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-1677904714614.0266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-6991269644.225111</v>
      </c>
      <c r="L4016" s="444">
        <f t="shared" ca="1" si="177"/>
        <v>-1684895984258.2517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-1684895984258.2517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-7020399934.4093819</v>
      </c>
      <c r="L4017" s="444">
        <f t="shared" ca="1" si="177"/>
        <v>-1691916384192.6611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-1691916384192.6611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-7049651600.8027544</v>
      </c>
      <c r="L4018" s="444">
        <f t="shared" ca="1" si="177"/>
        <v>-1698966035793.4639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-1698966035793.4639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-7079025149.1394329</v>
      </c>
      <c r="L4019" s="444">
        <f t="shared" ca="1" si="177"/>
        <v>-1706045060942.6033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-1706045060942.6033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-7108521087.2608471</v>
      </c>
      <c r="L4020" s="444">
        <f t="shared" ca="1" si="177"/>
        <v>-1713153582029.864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-1713153582029.864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-7138139925.1244335</v>
      </c>
      <c r="L4021" s="444">
        <f t="shared" ca="1" si="177"/>
        <v>-1720291721954.9885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-1720291721954.9885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-7167882174.8124523</v>
      </c>
      <c r="L4022" s="444">
        <f t="shared" ca="1" si="177"/>
        <v>-1727459604129.801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-1727459604129.801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-7197748350.5408382</v>
      </c>
      <c r="L4023" s="444">
        <f t="shared" ca="1" si="177"/>
        <v>-1734657352480.3418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-1734657352480.3418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-7227738968.6680908</v>
      </c>
      <c r="L4024" s="444">
        <f t="shared" ca="1" si="177"/>
        <v>-1741885091449.0098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-1741885091449.0098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-7257854547.7042074</v>
      </c>
      <c r="L4025" s="444">
        <f t="shared" ca="1" si="177"/>
        <v>-1749142945996.7139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-1749142945996.7139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-7288095608.3196411</v>
      </c>
      <c r="L4026" s="444">
        <f t="shared" ca="1" si="177"/>
        <v>-1756431041605.0334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-1756431041605.0334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-7318462673.3543053</v>
      </c>
      <c r="L4027" s="444">
        <f t="shared" ca="1" si="177"/>
        <v>-1763749504278.3877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-1763749504278.3877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-7348956267.8266163</v>
      </c>
      <c r="L4028" s="444">
        <f t="shared" ca="1" si="177"/>
        <v>-1771098460546.2144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-1771098460546.2144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-7379576918.9425592</v>
      </c>
      <c r="L4029" s="444">
        <f t="shared" ca="1" si="177"/>
        <v>-1778478037465.157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-1778478037465.157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-7410325156.1048193</v>
      </c>
      <c r="L4030" s="444">
        <f t="shared" ca="1" si="177"/>
        <v>-1785888362621.2617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-1785888362621.2617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-7441201510.9219246</v>
      </c>
      <c r="L4031" s="444">
        <f t="shared" ca="1" si="177"/>
        <v>-1793329564132.1836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-1793329564132.1836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-7472206517.2174311</v>
      </c>
      <c r="L4032" s="444">
        <f t="shared" ca="1" si="177"/>
        <v>-1800801770649.4011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-1800801770649.4011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-7503340711.0391712</v>
      </c>
      <c r="L4033" s="444">
        <f t="shared" ca="1" si="177"/>
        <v>-1808305111360.4402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-1808305111360.4402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-7534604630.6684999</v>
      </c>
      <c r="L4034" s="444">
        <f t="shared" ca="1" si="177"/>
        <v>-1815839715991.1086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-1815839715991.1086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-7565998816.6296186</v>
      </c>
      <c r="L4035" s="444">
        <f t="shared" ca="1" si="177"/>
        <v>-1823405714807.7383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-1823405714807.7383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-7597523811.6989088</v>
      </c>
      <c r="L4036" s="444">
        <f t="shared" ca="1" si="177"/>
        <v>-1831003238619.4373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-1831003238619.4373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-7629180160.9143209</v>
      </c>
      <c r="L4037" s="444">
        <f t="shared" ca="1" si="177"/>
        <v>-1838632418780.3516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-1838632418780.3516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-7660968411.5847979</v>
      </c>
      <c r="L4038" s="444">
        <f t="shared" ca="1" si="177"/>
        <v>-1846293387191.9363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-1846293387191.9363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-7692889113.2997341</v>
      </c>
      <c r="L4039" s="444">
        <f t="shared" ca="1" si="177"/>
        <v>-1853986276305.2361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-1853986276305.2361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-7724942817.9384832</v>
      </c>
      <c r="L4040" s="444">
        <f t="shared" ca="1" si="177"/>
        <v>-1861711219123.1746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-1861711219123.1746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-7757130079.6798935</v>
      </c>
      <c r="L4041" s="444">
        <f t="shared" ca="1" si="177"/>
        <v>-1869468349202.8545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-1869468349202.8545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-7789451455.0118942</v>
      </c>
      <c r="L4042" s="444">
        <f t="shared" ca="1" si="177"/>
        <v>-1877257800657.8665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-1877257800657.8665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-7821907502.7411108</v>
      </c>
      <c r="L4043" s="444">
        <f t="shared" ca="1" si="177"/>
        <v>-1885079708160.6077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-1885079708160.6077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-7854498784.002533</v>
      </c>
      <c r="L4044" s="444">
        <f t="shared" ca="1" si="177"/>
        <v>-1892934206944.6101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-1892934206944.6101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-7887225862.2692089</v>
      </c>
      <c r="L4045" s="444">
        <f t="shared" ca="1" si="177"/>
        <v>-1900821432806.8794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-1900821432806.8794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-7920089303.3619986</v>
      </c>
      <c r="L4046" s="444">
        <f t="shared" ca="1" si="177"/>
        <v>-1908741522110.2415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-1908741522110.2415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-7953089675.4593391</v>
      </c>
      <c r="L4047" s="444">
        <f t="shared" ca="1" si="177"/>
        <v>-1916694611785.7007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-1916694611785.7007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-7986227549.1070871</v>
      </c>
      <c r="L4048" s="444">
        <f t="shared" ca="1" si="177"/>
        <v>-1924680839334.8079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-1924680839334.8079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-8019503497.2283649</v>
      </c>
      <c r="L4049" s="444">
        <f t="shared" ca="1" si="177"/>
        <v>-1932700342832.0361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-1932700342832.0361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-8052918095.1334839</v>
      </c>
      <c r="L4050" s="444">
        <f t="shared" ca="1" si="177"/>
        <v>-1940753260927.1697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-1940753260927.1697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-8086471920.5298729</v>
      </c>
      <c r="L4051" s="444">
        <f t="shared" ca="1" si="177"/>
        <v>-1948839732847.6995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-1948839732847.6995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-8120165553.5320807</v>
      </c>
      <c r="L4052" s="444">
        <f t="shared" ca="1" si="177"/>
        <v>-1956959898401.2314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-1956959898401.2314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-8153999576.6717978</v>
      </c>
      <c r="L4053" s="444">
        <f t="shared" ca="1" si="177"/>
        <v>-1965113897977.9033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-1965113897977.9033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-8187974574.9079294</v>
      </c>
      <c r="L4054" s="444">
        <f t="shared" ca="1" si="177"/>
        <v>-1973301872552.8113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-1973301872552.8113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-8222091135.6367149</v>
      </c>
      <c r="L4055" s="444">
        <f t="shared" ca="1" si="177"/>
        <v>-1981523963688.448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-1981523963688.448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-8256349848.7018661</v>
      </c>
      <c r="L4056" s="444">
        <f t="shared" ca="1" si="177"/>
        <v>-1989780313537.1499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-1989780313537.1499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-8290751306.4047909</v>
      </c>
      <c r="L4057" s="444">
        <f t="shared" ca="1" si="177"/>
        <v>-1998071064843.5547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-1998071064843.5547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-8325296103.5148125</v>
      </c>
      <c r="L4058" s="444">
        <f t="shared" ca="1" si="177"/>
        <v>-2006396360947.0696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-2006396360947.0696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-8359984837.2794561</v>
      </c>
      <c r="L4059" s="444">
        <f t="shared" ca="1" si="177"/>
        <v>-2014756345784.3491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-2014756345784.3491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-8394818107.4347878</v>
      </c>
      <c r="L4060" s="444">
        <f t="shared" ca="1" si="177"/>
        <v>-2023151163891.7839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-2023151163891.7839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-8429796516.215766</v>
      </c>
      <c r="L4061" s="444">
        <f t="shared" ca="1" si="177"/>
        <v>-2031580960407.9998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-2031580960407.9998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-8464920668.3666668</v>
      </c>
      <c r="L4062" s="444">
        <f t="shared" ca="1" si="177"/>
        <v>-2040045881076.3665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-2040045881076.3665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-8500191171.1515265</v>
      </c>
      <c r="L4063" s="444">
        <f t="shared" ca="1" si="177"/>
        <v>-2048546072247.5181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-2048546072247.5181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-8535608634.3646584</v>
      </c>
      <c r="L4064" s="444">
        <f t="shared" ca="1" si="177"/>
        <v>-2057081680881.8828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-2057081680881.8828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-8571173670.3411779</v>
      </c>
      <c r="L4065" s="444">
        <f t="shared" ca="1" si="177"/>
        <v>-2065652854552.2239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-2065652854552.2239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-8606886893.9675999</v>
      </c>
      <c r="L4066" s="444">
        <f t="shared" ca="1" si="177"/>
        <v>-2074259741446.1914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-2074259741446.1914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-8642748922.6924648</v>
      </c>
      <c r="L4067" s="444">
        <f t="shared" ca="1" si="177"/>
        <v>-2082902490368.8838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-2082902490368.8838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-8678760376.5370159</v>
      </c>
      <c r="L4068" s="444">
        <f t="shared" ca="1" si="177"/>
        <v>-2091581250745.4209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-2091581250745.4209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-8714921878.1059208</v>
      </c>
      <c r="L4069" s="444">
        <f t="shared" ca="1" si="177"/>
        <v>-2100296172623.5269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-2100296172623.5269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-8751234052.5980282</v>
      </c>
      <c r="L4070" s="444">
        <f t="shared" ca="1" si="177"/>
        <v>-2109047406676.125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-2109047406676.125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-8787697527.8171883</v>
      </c>
      <c r="L4071" s="444">
        <f t="shared" ca="1" si="177"/>
        <v>-2117835104203.9421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-2117835104203.9421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-8824312934.1830921</v>
      </c>
      <c r="L4072" s="444">
        <f t="shared" ca="1" si="177"/>
        <v>-2126659417138.1252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-2126659417138.1252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-8861080904.7421875</v>
      </c>
      <c r="L4073" s="444">
        <f t="shared" ca="1" si="177"/>
        <v>-2135520498042.8674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-2135520498042.8674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-8898002075.1786137</v>
      </c>
      <c r="L4074" s="444">
        <f t="shared" ca="1" si="177"/>
        <v>-2144418500118.0461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-2144418500118.0461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-8935077083.8251915</v>
      </c>
      <c r="L4075" s="444">
        <f t="shared" ca="1" si="177"/>
        <v>-2153353577201.8713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-2153353577201.8713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-8972306571.6744633</v>
      </c>
      <c r="L4076" s="444">
        <f t="shared" ca="1" si="177"/>
        <v>-2162325883773.5459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-2162325883773.5459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-9009691182.3897762</v>
      </c>
      <c r="L4077" s="444">
        <f t="shared" ca="1" si="177"/>
        <v>-2171335574955.9358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-2171335574955.9358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-9047231562.3163986</v>
      </c>
      <c r="L4078" s="444">
        <f t="shared" ca="1" si="177"/>
        <v>-2180382806518.2522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-2180382806518.2522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-9084928360.4927158</v>
      </c>
      <c r="L4079" s="444">
        <f t="shared" ca="1" si="177"/>
        <v>-2189467734878.7449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-2189467734878.7449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-9122782228.6614361</v>
      </c>
      <c r="L4080" s="444">
        <f t="shared" ca="1" si="177"/>
        <v>-2198590517107.4063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-2198590517107.4063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-9160793821.280859</v>
      </c>
      <c r="L4081" s="444">
        <f t="shared" ca="1" si="177"/>
        <v>-2207751310928.687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-2207751310928.687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-9198963795.5361958</v>
      </c>
      <c r="L4082" s="444">
        <f t="shared" ca="1" si="177"/>
        <v>-2216950274724.2231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-2216950274724.2231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-9237292811.3509293</v>
      </c>
      <c r="L4083" s="444">
        <f t="shared" ca="1" si="177"/>
        <v>-2226187567535.5742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-2226187567535.5742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-9275781531.3982258</v>
      </c>
      <c r="L4084" s="444">
        <f t="shared" ca="1" si="177"/>
        <v>-2235463349066.9727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-2235463349066.9727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-9314430621.1123867</v>
      </c>
      <c r="L4085" s="444">
        <f t="shared" ca="1" si="177"/>
        <v>-2244777779688.085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-2244777779688.085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-9353240748.7003536</v>
      </c>
      <c r="L4086" s="444">
        <f t="shared" ca="1" si="177"/>
        <v>-2254131020436.7852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-2254131020436.7852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-9392212585.1532707</v>
      </c>
      <c r="L4087" s="444">
        <f t="shared" ca="1" si="177"/>
        <v>-2263523233021.9385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-2263523233021.9385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-9431346804.2580776</v>
      </c>
      <c r="L4088" s="444">
        <f t="shared" ref="L4088:L4342" ca="1" si="182">I4088-J4088+K4088</f>
        <v>-2272954579826.1968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-2272954579826.1968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-9470644082.6091537</v>
      </c>
      <c r="L4089" s="444">
        <f t="shared" ca="1" si="182"/>
        <v>-2282425223908.8062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-2282425223908.8062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-9510105099.6200256</v>
      </c>
      <c r="L4090" s="444">
        <f t="shared" ca="1" si="182"/>
        <v>-2291935329008.4263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-2291935329008.4263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-9549730537.5351086</v>
      </c>
      <c r="L4091" s="444">
        <f t="shared" ca="1" si="182"/>
        <v>-2301485059545.9614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-2301485059545.9614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-9589521081.4415054</v>
      </c>
      <c r="L4092" s="444">
        <f t="shared" ca="1" si="182"/>
        <v>-2311074580627.4028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-2311074580627.4028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-9629477419.2808456</v>
      </c>
      <c r="L4093" s="444">
        <f t="shared" ca="1" si="182"/>
        <v>-2320704058046.6836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-2320704058046.6836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-9669600241.8611813</v>
      </c>
      <c r="L4094" s="444">
        <f t="shared" ca="1" si="182"/>
        <v>-2330373658288.5449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-2330373658288.5449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-9709890242.8689365</v>
      </c>
      <c r="L4095" s="444">
        <f t="shared" ca="1" si="182"/>
        <v>-2340083548531.4141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-2340083548531.4141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-9750348118.8808918</v>
      </c>
      <c r="L4096" s="444">
        <f t="shared" ca="1" si="182"/>
        <v>-2349833896650.2949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-2349833896650.2949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-9790974569.3762283</v>
      </c>
      <c r="L4097" s="444">
        <f t="shared" ca="1" si="182"/>
        <v>-2359624871219.6714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-2359624871219.6714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-9831770296.7486305</v>
      </c>
      <c r="L4098" s="444">
        <f t="shared" ca="1" si="182"/>
        <v>-2369456641516.4199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-2369456641516.4199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-9872736006.3184166</v>
      </c>
      <c r="L4099" s="444">
        <f t="shared" ca="1" si="182"/>
        <v>-2379329377522.7383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-2379329377522.7383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-9913872406.3447418</v>
      </c>
      <c r="L4100" s="444">
        <f t="shared" ca="1" si="182"/>
        <v>-2389243249929.083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-2389243249929.083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-9955180208.0378456</v>
      </c>
      <c r="L4101" s="444">
        <f t="shared" ca="1" si="182"/>
        <v>-2399198430137.1211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-2399198430137.1211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-9996660125.5713387</v>
      </c>
      <c r="L4102" s="444">
        <f t="shared" ca="1" si="182"/>
        <v>-2409195090262.6924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-2409195090262.6924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-10038312876.094551</v>
      </c>
      <c r="L4103" s="444">
        <f t="shared" ca="1" si="182"/>
        <v>-2419233403138.7871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-2419233403138.7871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-10080139179.744946</v>
      </c>
      <c r="L4104" s="444">
        <f t="shared" ca="1" si="182"/>
        <v>-2429313542318.5322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-2429313542318.5322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-10122139759.660551</v>
      </c>
      <c r="L4105" s="444">
        <f t="shared" ca="1" si="182"/>
        <v>-2439435682078.1929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-2439435682078.1929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-10164315341.99247</v>
      </c>
      <c r="L4106" s="444">
        <f t="shared" ca="1" si="182"/>
        <v>-2449599997420.1855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-2449599997420.1855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-10206666655.91744</v>
      </c>
      <c r="L4107" s="444">
        <f t="shared" ca="1" si="182"/>
        <v>-2459806664076.103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-2459806664076.103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-10249194433.650429</v>
      </c>
      <c r="L4108" s="444">
        <f t="shared" ca="1" si="182"/>
        <v>-2470055858509.7534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-2470055858509.7534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-10291899410.457306</v>
      </c>
      <c r="L4109" s="444">
        <f t="shared" ca="1" si="182"/>
        <v>-2480347757920.2109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-2480347757920.2109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-10334782324.667545</v>
      </c>
      <c r="L4110" s="444">
        <f t="shared" ca="1" si="182"/>
        <v>-2490682540244.8784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-2490682540244.8784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-10377843917.686993</v>
      </c>
      <c r="L4111" s="444">
        <f t="shared" ca="1" si="182"/>
        <v>-2501060384162.5654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-2501060384162.5654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-10421084934.010689</v>
      </c>
      <c r="L4112" s="444">
        <f t="shared" ca="1" si="182"/>
        <v>-2511481469096.5762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-2511481469096.5762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-10464506121.235733</v>
      </c>
      <c r="L4113" s="444">
        <f t="shared" ca="1" si="182"/>
        <v>-2521945975217.812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-2521945975217.812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-10508108230.074217</v>
      </c>
      <c r="L4114" s="444">
        <f t="shared" ca="1" si="182"/>
        <v>-2532454083447.8862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-2532454083447.8862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-10551892014.366192</v>
      </c>
      <c r="L4115" s="444">
        <f t="shared" ca="1" si="182"/>
        <v>-2543005975462.2524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-2543005975462.2524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-10595858231.092718</v>
      </c>
      <c r="L4116" s="444">
        <f t="shared" ca="1" si="182"/>
        <v>-2553601833693.3452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-2553601833693.3452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-10640007640.388939</v>
      </c>
      <c r="L4117" s="444">
        <f t="shared" ca="1" si="182"/>
        <v>-2564241841333.7344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-2564241841333.7344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-10684341005.557226</v>
      </c>
      <c r="L4118" s="444">
        <f t="shared" ca="1" si="182"/>
        <v>-2574926182339.2915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-2574926182339.2915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-10728859093.080381</v>
      </c>
      <c r="L4119" s="444">
        <f t="shared" ca="1" si="182"/>
        <v>-2585655041432.3721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-2585655041432.3721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-10773562672.634884</v>
      </c>
      <c r="L4120" s="444">
        <f t="shared" ca="1" si="182"/>
        <v>-2596428604105.0068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-2596428604105.0068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-10818452517.104195</v>
      </c>
      <c r="L4121" s="444">
        <f t="shared" ca="1" si="182"/>
        <v>-2607247056622.1108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-2607247056622.1108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-10863529402.592129</v>
      </c>
      <c r="L4122" s="444">
        <f t="shared" ca="1" si="182"/>
        <v>-2618110586024.7031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-2618110586024.7031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-10908794108.436262</v>
      </c>
      <c r="L4123" s="444">
        <f t="shared" ca="1" si="182"/>
        <v>-2629019380133.1392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-2629019380133.1392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-10954247417.221413</v>
      </c>
      <c r="L4124" s="444">
        <f t="shared" ca="1" si="182"/>
        <v>-2639973627550.3604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-2639973627550.3604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-10999890114.793167</v>
      </c>
      <c r="L4125" s="444">
        <f t="shared" ca="1" si="182"/>
        <v>-2650973517665.1533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-2650973517665.1533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-11045722990.271473</v>
      </c>
      <c r="L4126" s="444">
        <f t="shared" ca="1" si="182"/>
        <v>-2662019240655.4248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-2662019240655.4248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-11091746836.06427</v>
      </c>
      <c r="L4127" s="444">
        <f t="shared" ca="1" si="182"/>
        <v>-2673110987491.4893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-2673110987491.4893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-11137962447.881205</v>
      </c>
      <c r="L4128" s="444">
        <f t="shared" ca="1" si="182"/>
        <v>-2684248949939.3706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-2684248949939.3706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-11184370624.747377</v>
      </c>
      <c r="L4129" s="444">
        <f t="shared" ca="1" si="182"/>
        <v>-2695433320564.1182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-2695433320564.1182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-11230972169.017159</v>
      </c>
      <c r="L4130" s="444">
        <f t="shared" ca="1" si="182"/>
        <v>-2706664292733.1353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-2706664292733.1353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-11277767886.388063</v>
      </c>
      <c r="L4131" s="444">
        <f t="shared" ca="1" si="182"/>
        <v>-2717942060619.5234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-2717942060619.5234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-11324758585.91468</v>
      </c>
      <c r="L4132" s="444">
        <f t="shared" ca="1" si="182"/>
        <v>-2729266819205.438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-2729266819205.438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-11371945080.022657</v>
      </c>
      <c r="L4133" s="444">
        <f t="shared" ca="1" si="182"/>
        <v>-2740638764285.4604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-2740638764285.4604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-11419328184.522751</v>
      </c>
      <c r="L4134" s="444">
        <f t="shared" ca="1" si="182"/>
        <v>-2752058092469.9834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-2752058092469.9834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-11466908718.624931</v>
      </c>
      <c r="L4135" s="444">
        <f t="shared" ca="1" si="182"/>
        <v>-2763525001188.6084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-2763525001188.6084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-11514687504.952536</v>
      </c>
      <c r="L4136" s="444">
        <f t="shared" ca="1" si="182"/>
        <v>-2775039688693.561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-2775039688693.561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-11562665369.556503</v>
      </c>
      <c r="L4137" s="444">
        <f t="shared" ca="1" si="182"/>
        <v>-2786602354063.1177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-2786602354063.1177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-11610843141.929657</v>
      </c>
      <c r="L4138" s="444">
        <f t="shared" ca="1" si="182"/>
        <v>-2798213197205.0474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-2798213197205.0474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-11659221655.02103</v>
      </c>
      <c r="L4139" s="444">
        <f t="shared" ca="1" si="182"/>
        <v>-2809872418860.0684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-2809872418860.0684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-11707801745.250284</v>
      </c>
      <c r="L4140" s="444">
        <f t="shared" ca="1" si="182"/>
        <v>-2821580220605.3188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-2821580220605.3188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-11756584252.522161</v>
      </c>
      <c r="L4141" s="444">
        <f t="shared" ca="1" si="182"/>
        <v>-2833336804857.8408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-2833336804857.8408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-11805570020.241003</v>
      </c>
      <c r="L4142" s="444">
        <f t="shared" ca="1" si="182"/>
        <v>-2845142374878.082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-2845142374878.082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-11854759895.325342</v>
      </c>
      <c r="L4143" s="444">
        <f t="shared" ca="1" si="182"/>
        <v>-2856997134773.4072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-2856997134773.4072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-11904154728.22253</v>
      </c>
      <c r="L4144" s="444">
        <f t="shared" ca="1" si="182"/>
        <v>-2868901289501.6299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-2868901289501.6299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-11953755372.923458</v>
      </c>
      <c r="L4145" s="444">
        <f t="shared" ca="1" si="182"/>
        <v>-2880855044874.5532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-2880855044874.5532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-12003562686.977304</v>
      </c>
      <c r="L4146" s="444">
        <f t="shared" ca="1" si="182"/>
        <v>-2892858607561.5308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-2892858607561.5308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-12053577531.506378</v>
      </c>
      <c r="L4147" s="444">
        <f t="shared" ca="1" si="182"/>
        <v>-2904912185093.0371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-2904912185093.0371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-12103800771.220987</v>
      </c>
      <c r="L4148" s="444">
        <f t="shared" ca="1" si="182"/>
        <v>-2917015985864.2583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-2917015985864.2583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-12154233274.43441</v>
      </c>
      <c r="L4149" s="444">
        <f t="shared" ca="1" si="182"/>
        <v>-2929170219138.6929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-2929170219138.6929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-12204875913.077887</v>
      </c>
      <c r="L4150" s="444">
        <f t="shared" ca="1" si="182"/>
        <v>-2941375095051.771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-2941375095051.771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-12255729562.715712</v>
      </c>
      <c r="L4151" s="444">
        <f t="shared" ca="1" si="182"/>
        <v>-2953630824614.4868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-2953630824614.4868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-12306795102.560362</v>
      </c>
      <c r="L4152" s="444">
        <f t="shared" ca="1" si="182"/>
        <v>-2965937619717.0474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-2965937619717.0474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-12358073415.487698</v>
      </c>
      <c r="L4153" s="444">
        <f t="shared" ca="1" si="182"/>
        <v>-2978295693132.5352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-2978295693132.5352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-12409565388.052229</v>
      </c>
      <c r="L4154" s="444">
        <f t="shared" ca="1" si="182"/>
        <v>-2990705258520.5874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-2990705258520.5874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-12461271910.502447</v>
      </c>
      <c r="L4155" s="444">
        <f t="shared" ca="1" si="182"/>
        <v>-3003166530431.0898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-3003166530431.0898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-12513193876.796207</v>
      </c>
      <c r="L4156" s="444">
        <f t="shared" ca="1" si="182"/>
        <v>-3015679724307.8862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-3015679724307.8862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-12565332184.616192</v>
      </c>
      <c r="L4157" s="444">
        <f t="shared" ca="1" si="182"/>
        <v>-3028245056492.5024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-3028245056492.5024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-12617687735.385427</v>
      </c>
      <c r="L4158" s="444">
        <f t="shared" ca="1" si="182"/>
        <v>-3040862744227.8877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-3040862744227.8877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-12670261434.282866</v>
      </c>
      <c r="L4159" s="444">
        <f t="shared" ca="1" si="182"/>
        <v>-3053533005662.1704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-3053533005662.1704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-12723054190.259043</v>
      </c>
      <c r="L4160" s="444">
        <f t="shared" ca="1" si="182"/>
        <v>-3066256059852.4297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-3066256059852.4297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-12776066916.05179</v>
      </c>
      <c r="L4161" s="444">
        <f t="shared" ca="1" si="182"/>
        <v>-3079032126768.4814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-3079032126768.4814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-12829300528.202005</v>
      </c>
      <c r="L4162" s="444">
        <f t="shared" ca="1" si="182"/>
        <v>-3091861427296.6836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-3091861427296.6836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-12882755947.069515</v>
      </c>
      <c r="L4163" s="444">
        <f t="shared" ca="1" si="182"/>
        <v>-3104744183243.7529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-3104744183243.7529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-12936434096.84897</v>
      </c>
      <c r="L4164" s="444">
        <f t="shared" ca="1" si="182"/>
        <v>-3117680617340.6021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-3117680617340.6021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-12990335905.585842</v>
      </c>
      <c r="L4165" s="444">
        <f t="shared" ca="1" si="182"/>
        <v>-3130670953246.188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-3130670953246.188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-13044462305.19245</v>
      </c>
      <c r="L4166" s="444">
        <f t="shared" ca="1" si="182"/>
        <v>-3143715415551.3804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-3143715415551.3804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-13098814231.464085</v>
      </c>
      <c r="L4167" s="444">
        <f t="shared" ca="1" si="182"/>
        <v>-3156814229782.8442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-3156814229782.8442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-13153392624.095184</v>
      </c>
      <c r="L4168" s="444">
        <f t="shared" ca="1" si="182"/>
        <v>-3169967622406.9395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-3169967622406.9395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-13208198426.695581</v>
      </c>
      <c r="L4169" s="444">
        <f t="shared" ca="1" si="182"/>
        <v>-3183175820833.6353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-3183175820833.6353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-13263232586.806814</v>
      </c>
      <c r="L4170" s="444">
        <f t="shared" ca="1" si="182"/>
        <v>-3196439053420.4419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-3196439053420.4419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-13318496055.918509</v>
      </c>
      <c r="L4171" s="444">
        <f t="shared" ca="1" si="182"/>
        <v>-3209757549476.3604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-3209757549476.3604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-13373989789.484835</v>
      </c>
      <c r="L4172" s="444">
        <f t="shared" ca="1" si="182"/>
        <v>-3223131539265.8452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-3223131539265.8452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-13429714746.941021</v>
      </c>
      <c r="L4173" s="444">
        <f t="shared" ca="1" si="182"/>
        <v>-3236561254012.7861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-3236561254012.7861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-13485671891.719942</v>
      </c>
      <c r="L4174" s="444">
        <f t="shared" ca="1" si="182"/>
        <v>-3250046925904.5059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-3250046925904.5059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-13541862191.268774</v>
      </c>
      <c r="L4175" s="444">
        <f t="shared" ca="1" si="182"/>
        <v>-3263588788095.7744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-3263588788095.7744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-13598286617.065727</v>
      </c>
      <c r="L4176" s="444">
        <f t="shared" ca="1" si="182"/>
        <v>-3277187074712.8403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-3277187074712.8403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-13654946144.636835</v>
      </c>
      <c r="L4177" s="444">
        <f t="shared" ca="1" si="182"/>
        <v>-3290842020857.4771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-3290842020857.4771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-13711841753.572821</v>
      </c>
      <c r="L4178" s="444">
        <f t="shared" ca="1" si="182"/>
        <v>-3304553862611.0498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-3304553862611.0498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-13768974427.546041</v>
      </c>
      <c r="L4179" s="444">
        <f t="shared" ca="1" si="182"/>
        <v>-3318322837038.5957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-3318322837038.5957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-13826345154.327482</v>
      </c>
      <c r="L4180" s="444">
        <f t="shared" ca="1" si="182"/>
        <v>-3332149182192.9233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-3332149182192.9233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-13883954925.803846</v>
      </c>
      <c r="L4181" s="444">
        <f t="shared" ca="1" si="182"/>
        <v>-3346033137118.7271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-3346033137118.7271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-13941804737.994696</v>
      </c>
      <c r="L4182" s="444">
        <f t="shared" ca="1" si="182"/>
        <v>-3359974941856.7217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-3359974941856.7217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-13999895591.069674</v>
      </c>
      <c r="L4183" s="444">
        <f t="shared" ca="1" si="182"/>
        <v>-3373974837447.7915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-3373974837447.7915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-14058228489.365797</v>
      </c>
      <c r="L4184" s="444">
        <f t="shared" ca="1" si="182"/>
        <v>-3388033065937.1572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-3388033065937.1572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-14116804441.404821</v>
      </c>
      <c r="L4185" s="444">
        <f t="shared" ca="1" si="182"/>
        <v>-3402149870378.562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-3402149870378.562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-14175624459.910675</v>
      </c>
      <c r="L4186" s="444">
        <f t="shared" ca="1" si="182"/>
        <v>-3416325494838.4727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-3416325494838.4727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-14234689561.826969</v>
      </c>
      <c r="L4187" s="444">
        <f t="shared" ca="1" si="182"/>
        <v>-3430560184400.2998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-3430560184400.2998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-14294000768.334585</v>
      </c>
      <c r="L4188" s="444">
        <f t="shared" ca="1" si="182"/>
        <v>-3444854185168.6343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-3444854185168.6343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-14353559104.869308</v>
      </c>
      <c r="L4189" s="444">
        <f t="shared" ca="1" si="182"/>
        <v>-3459207744273.5034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-3459207744273.5034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-14413365601.139599</v>
      </c>
      <c r="L4190" s="444">
        <f t="shared" ca="1" si="182"/>
        <v>-3473621109874.6431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-3473621109874.6431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-14473421291.144348</v>
      </c>
      <c r="L4191" s="444">
        <f t="shared" ca="1" si="182"/>
        <v>-3488094531165.7876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-3488094531165.7876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-14533727213.190781</v>
      </c>
      <c r="L4192" s="444">
        <f t="shared" ca="1" si="182"/>
        <v>-3502628258378.9785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-3502628258378.9785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-14594284409.912411</v>
      </c>
      <c r="L4193" s="444">
        <f t="shared" ca="1" si="182"/>
        <v>-3517222542788.8911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-3517222542788.8911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-14655093928.287048</v>
      </c>
      <c r="L4194" s="444">
        <f t="shared" ca="1" si="182"/>
        <v>-3531877636717.1782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-3531877636717.1782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-14716156819.654909</v>
      </c>
      <c r="L4195" s="444">
        <f t="shared" ca="1" si="182"/>
        <v>-3546593793536.833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-3546593793536.833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-14777474139.736803</v>
      </c>
      <c r="L4196" s="444">
        <f t="shared" ca="1" si="182"/>
        <v>-3561371267676.5698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-3561371267676.5698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-14839046948.652374</v>
      </c>
      <c r="L4197" s="444">
        <f t="shared" ca="1" si="182"/>
        <v>-3576210314625.2222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-3576210314625.2222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-14900876310.938427</v>
      </c>
      <c r="L4198" s="444">
        <f t="shared" ca="1" si="182"/>
        <v>-3591111190936.1606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-3591111190936.1606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-14962963295.567335</v>
      </c>
      <c r="L4199" s="444">
        <f t="shared" ca="1" si="182"/>
        <v>-3606074154231.728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-3606074154231.728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-15025308975.965536</v>
      </c>
      <c r="L4200" s="444">
        <f t="shared" ca="1" si="182"/>
        <v>-3621099463207.6934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-3621099463207.6934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-15087914430.032057</v>
      </c>
      <c r="L4201" s="444">
        <f t="shared" ca="1" si="182"/>
        <v>-3636187377637.7256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-3636187377637.7256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-15150780740.15719</v>
      </c>
      <c r="L4202" s="444">
        <f t="shared" ca="1" si="182"/>
        <v>-3651338158377.8828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-3651338158377.8828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-15213908993.241179</v>
      </c>
      <c r="L4203" s="444">
        <f t="shared" ca="1" si="182"/>
        <v>-3666552067371.124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-3666552067371.124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-15277300280.713015</v>
      </c>
      <c r="L4204" s="444">
        <f t="shared" ca="1" si="182"/>
        <v>-3681829367651.8369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-3681829367651.8369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-15340955698.549318</v>
      </c>
      <c r="L4205" s="444">
        <f t="shared" ca="1" si="182"/>
        <v>-3697170323350.3862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-3697170323350.3862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-15404876347.293276</v>
      </c>
      <c r="L4206" s="444">
        <f t="shared" ca="1" si="182"/>
        <v>-3712575199697.6797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-3712575199697.6797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-15469063332.073668</v>
      </c>
      <c r="L4207" s="444">
        <f t="shared" ca="1" si="182"/>
        <v>-3728044263029.7534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-3728044263029.7534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-15533517762.62397</v>
      </c>
      <c r="L4208" s="444">
        <f t="shared" ca="1" si="182"/>
        <v>-3743577780792.3774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-3743577780792.3774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-15598240753.301571</v>
      </c>
      <c r="L4209" s="444">
        <f t="shared" ca="1" si="182"/>
        <v>-3759176021545.6792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-3759176021545.6792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-15663233423.106997</v>
      </c>
      <c r="L4210" s="444">
        <f t="shared" ca="1" si="182"/>
        <v>-3774839254968.7861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-3774839254968.7861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-15728496895.703276</v>
      </c>
      <c r="L4211" s="444">
        <f t="shared" ca="1" si="182"/>
        <v>-3790567751864.4893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-3790567751864.4893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-15794032299.435371</v>
      </c>
      <c r="L4212" s="444">
        <f t="shared" ca="1" si="182"/>
        <v>-3806361784163.9248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-3806361784163.9248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-15859840767.349688</v>
      </c>
      <c r="L4213" s="444">
        <f t="shared" ca="1" si="182"/>
        <v>-3822221624931.2744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-3822221624931.2744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-15925923437.213644</v>
      </c>
      <c r="L4214" s="444">
        <f t="shared" ca="1" si="182"/>
        <v>-3838147548368.4883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-3838147548368.4883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-15992281451.53537</v>
      </c>
      <c r="L4215" s="444">
        <f t="shared" ca="1" si="182"/>
        <v>-3854139829820.0234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-3854139829820.0234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-16058915957.583431</v>
      </c>
      <c r="L4216" s="444">
        <f t="shared" ca="1" si="182"/>
        <v>-3870198745777.6069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-3870198745777.6069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-16125828107.406694</v>
      </c>
      <c r="L4217" s="444">
        <f t="shared" ca="1" si="182"/>
        <v>-3886324573885.0137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-3886324573885.0137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-16193019057.854223</v>
      </c>
      <c r="L4218" s="444">
        <f t="shared" ca="1" si="182"/>
        <v>-3902517592942.8677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-3902517592942.8677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-16260489970.59528</v>
      </c>
      <c r="L4219" s="444">
        <f t="shared" ca="1" si="182"/>
        <v>-3918778082913.4629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-3918778082913.4629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-16328242012.139429</v>
      </c>
      <c r="L4220" s="444">
        <f t="shared" ca="1" si="182"/>
        <v>-3935106324925.6025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-3935106324925.6025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-16396276353.856676</v>
      </c>
      <c r="L4221" s="444">
        <f t="shared" ca="1" si="182"/>
        <v>-3951502601279.459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-3951502601279.459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-16464594171.997746</v>
      </c>
      <c r="L4222" s="444">
        <f t="shared" ca="1" si="182"/>
        <v>-3967967195451.4565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-3967967195451.4565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-16533196647.714401</v>
      </c>
      <c r="L4223" s="444">
        <f t="shared" ca="1" si="182"/>
        <v>-3984500392099.1709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-3984500392099.1709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-16602084967.079878</v>
      </c>
      <c r="L4224" s="444">
        <f t="shared" ca="1" si="182"/>
        <v>-4001102477066.251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-4001102477066.251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-16671260321.109377</v>
      </c>
      <c r="L4225" s="444">
        <f t="shared" ca="1" si="182"/>
        <v>-4017773737387.3604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-4017773737387.3604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-16740723905.780668</v>
      </c>
      <c r="L4226" s="444">
        <f t="shared" ca="1" si="182"/>
        <v>-4034514461293.1411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-4034514461293.1411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-16810476922.054754</v>
      </c>
      <c r="L4227" s="444">
        <f t="shared" ca="1" si="182"/>
        <v>-4051324938215.1958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-4051324938215.1958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-16880520575.89665</v>
      </c>
      <c r="L4228" s="444">
        <f t="shared" ca="1" si="182"/>
        <v>-4068205458791.0923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-4068205458791.0923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-16950856078.296217</v>
      </c>
      <c r="L4229" s="444">
        <f t="shared" ca="1" si="182"/>
        <v>-4085156314869.3887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-4085156314869.3887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-17021484645.289118</v>
      </c>
      <c r="L4230" s="444">
        <f t="shared" ca="1" si="182"/>
        <v>-4102177799514.6777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-4102177799514.6777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-17092407497.977825</v>
      </c>
      <c r="L4231" s="444">
        <f t="shared" ca="1" si="182"/>
        <v>-4119270207012.6558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-4119270207012.6558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-17163625862.552732</v>
      </c>
      <c r="L4232" s="444">
        <f t="shared" ca="1" si="182"/>
        <v>-4136433832875.2085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-4136433832875.2085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-17235140970.313366</v>
      </c>
      <c r="L4233" s="444">
        <f t="shared" ca="1" si="182"/>
        <v>-4153668973845.522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-4153668973845.522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-17306954057.689678</v>
      </c>
      <c r="L4234" s="444">
        <f t="shared" ca="1" si="182"/>
        <v>-4170975927903.2114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-4170975927903.2114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-17379066366.263382</v>
      </c>
      <c r="L4235" s="444">
        <f t="shared" ca="1" si="182"/>
        <v>-4188354994269.4746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-4188354994269.4746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-17451479142.789478</v>
      </c>
      <c r="L4236" s="444">
        <f t="shared" ca="1" si="182"/>
        <v>-4205806473412.2642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-4205806473412.2642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-17524193639.217766</v>
      </c>
      <c r="L4237" s="444">
        <f t="shared" ca="1" si="182"/>
        <v>-4223330667051.4819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-4223330667051.4819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-17597211112.714508</v>
      </c>
      <c r="L4238" s="444">
        <f t="shared" ca="1" si="182"/>
        <v>-4240927878164.1963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-4240927878164.1963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-17670532825.684155</v>
      </c>
      <c r="L4239" s="444">
        <f t="shared" ca="1" si="182"/>
        <v>-4258598410989.8804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-4258598410989.8804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-17744160045.791168</v>
      </c>
      <c r="L4240" s="444">
        <f t="shared" ca="1" si="182"/>
        <v>-4276342571035.6714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-4276342571035.6714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-17818094045.981964</v>
      </c>
      <c r="L4241" s="444">
        <f t="shared" ca="1" si="182"/>
        <v>-4294160665081.6533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-4294160665081.6533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-17892336104.506889</v>
      </c>
      <c r="L4242" s="444">
        <f t="shared" ca="1" si="182"/>
        <v>-4312053001186.1602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-4312053001186.1602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-17966887504.942333</v>
      </c>
      <c r="L4243" s="444">
        <f t="shared" ca="1" si="182"/>
        <v>-4330019888691.1025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-4330019888691.1025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-18041749536.212929</v>
      </c>
      <c r="L4244" s="444">
        <f t="shared" ca="1" si="182"/>
        <v>-4348061638227.3154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-4348061638227.3154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-18116923492.613815</v>
      </c>
      <c r="L4245" s="444">
        <f t="shared" ca="1" si="182"/>
        <v>-4366178561719.9292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-4366178561719.9292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-18192410673.833038</v>
      </c>
      <c r="L4246" s="444">
        <f t="shared" ca="1" si="182"/>
        <v>-4384370972393.7622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-4384370972393.7622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-18268212384.97401</v>
      </c>
      <c r="L4247" s="444">
        <f t="shared" ca="1" si="182"/>
        <v>-4402639184778.7363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-4402639184778.7363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-18344329936.578068</v>
      </c>
      <c r="L4248" s="444">
        <f t="shared" ca="1" si="182"/>
        <v>-4420983514715.3145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-4420983514715.3145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-18420764644.647144</v>
      </c>
      <c r="L4249" s="444">
        <f t="shared" ca="1" si="182"/>
        <v>-4439404279359.9619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-4439404279359.9619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-18497517830.666508</v>
      </c>
      <c r="L4250" s="444">
        <f t="shared" ca="1" si="182"/>
        <v>-4457901797190.6289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-4457901797190.6289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-18574590821.627621</v>
      </c>
      <c r="L4251" s="444">
        <f t="shared" ca="1" si="182"/>
        <v>-4476476388012.2568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-4476476388012.2568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-18651984950.051071</v>
      </c>
      <c r="L4252" s="444">
        <f t="shared" ca="1" si="182"/>
        <v>-4495128372962.3076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-4495128372962.3076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-18729701554.009613</v>
      </c>
      <c r="L4253" s="444">
        <f t="shared" ca="1" si="182"/>
        <v>-4513858074516.3174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-4513858074516.3174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-18807741977.151321</v>
      </c>
      <c r="L4254" s="444">
        <f t="shared" ca="1" si="182"/>
        <v>-4532665816493.4688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-4532665816493.4688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-18886107568.722786</v>
      </c>
      <c r="L4255" s="444">
        <f t="shared" ca="1" si="182"/>
        <v>-4551551924062.1914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-4551551924062.1914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-18964799683.592464</v>
      </c>
      <c r="L4256" s="444">
        <f t="shared" ca="1" si="182"/>
        <v>-4570516723745.7842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-4570516723745.7842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-19043819682.274101</v>
      </c>
      <c r="L4257" s="444">
        <f t="shared" ca="1" si="182"/>
        <v>-4589560543428.0586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-4589560543428.0586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-19123168930.950245</v>
      </c>
      <c r="L4258" s="444">
        <f t="shared" ca="1" si="182"/>
        <v>-4608683712359.0088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-4608683712359.0088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-19202848801.495869</v>
      </c>
      <c r="L4259" s="444">
        <f t="shared" ca="1" si="182"/>
        <v>-4627886561160.5049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-4627886561160.5049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-19282860671.502102</v>
      </c>
      <c r="L4260" s="444">
        <f t="shared" ca="1" si="182"/>
        <v>-4647169421832.0068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-4647169421832.0068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-19363205924.30003</v>
      </c>
      <c r="L4261" s="444">
        <f t="shared" ca="1" si="182"/>
        <v>-4666532627756.3066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-4666532627756.3066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-19443885948.984612</v>
      </c>
      <c r="L4262" s="444">
        <f t="shared" ca="1" si="182"/>
        <v>-4685976513705.291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-4685976513705.291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-19524902140.438713</v>
      </c>
      <c r="L4263" s="444">
        <f t="shared" ca="1" si="182"/>
        <v>-4705501415845.7295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-4705501415845.7295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-19606255899.357204</v>
      </c>
      <c r="L4264" s="444">
        <f t="shared" ca="1" si="182"/>
        <v>-4725107671745.0869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-4725107671745.0869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-19687948632.271194</v>
      </c>
      <c r="L4265" s="444">
        <f t="shared" ca="1" si="182"/>
        <v>-4744795620377.3584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-4744795620377.3584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-19769981751.572327</v>
      </c>
      <c r="L4266" s="444">
        <f t="shared" ca="1" si="182"/>
        <v>-4764565602128.9307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-4764565602128.9307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-19852356675.537212</v>
      </c>
      <c r="L4267" s="444">
        <f t="shared" ca="1" si="182"/>
        <v>-4784417958804.4678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-4784417958804.4678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-19935074828.351948</v>
      </c>
      <c r="L4268" s="444">
        <f t="shared" ca="1" si="182"/>
        <v>-4804353033632.8193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-4804353033632.8193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-20018137640.136745</v>
      </c>
      <c r="L4269" s="444">
        <f t="shared" ca="1" si="182"/>
        <v>-4824371171272.9561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-4824371171272.9561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-20101546546.97065</v>
      </c>
      <c r="L4270" s="444">
        <f t="shared" ca="1" si="182"/>
        <v>-4844472717819.9268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-4844472717819.9268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-20185302990.916363</v>
      </c>
      <c r="L4271" s="444">
        <f t="shared" ca="1" si="182"/>
        <v>-4864658020810.8428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-4864658020810.8428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-20269408420.045177</v>
      </c>
      <c r="L4272" s="444">
        <f t="shared" ca="1" si="182"/>
        <v>-4884927429230.8877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-4884927429230.8877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-20353864288.462032</v>
      </c>
      <c r="L4273" s="444">
        <f t="shared" ca="1" si="182"/>
        <v>-4905281293519.3496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-4905281293519.3496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-20438672056.330624</v>
      </c>
      <c r="L4274" s="444">
        <f t="shared" ca="1" si="182"/>
        <v>-4925719965575.6807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-4925719965575.6807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-20523833189.89867</v>
      </c>
      <c r="L4275" s="444">
        <f t="shared" ca="1" si="182"/>
        <v>-4946243798765.5791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-4946243798765.5791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-20609349161.523247</v>
      </c>
      <c r="L4276" s="444">
        <f t="shared" ca="1" si="182"/>
        <v>-4966853147927.1025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-4966853147927.1025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-20695221449.696259</v>
      </c>
      <c r="L4277" s="444">
        <f t="shared" ca="1" si="182"/>
        <v>-4987548369376.7988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-4987548369376.7988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-20781451539.069996</v>
      </c>
      <c r="L4278" s="444">
        <f t="shared" ca="1" si="182"/>
        <v>-5008329820915.8691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-5008329820915.8691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-20868040920.482788</v>
      </c>
      <c r="L4279" s="444">
        <f t="shared" ca="1" si="182"/>
        <v>-5029197861836.3516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-5029197861836.3516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-20954991090.984798</v>
      </c>
      <c r="L4280" s="444">
        <f t="shared" ca="1" si="182"/>
        <v>-5050152852927.3359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-5050152852927.3359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-21042303553.863899</v>
      </c>
      <c r="L4281" s="444">
        <f t="shared" ca="1" si="182"/>
        <v>-5071195156481.2002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-5071195156481.2002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-21129979818.671669</v>
      </c>
      <c r="L4282" s="444">
        <f t="shared" ca="1" si="182"/>
        <v>-5092325136299.8721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-5092325136299.8721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-21218021401.249466</v>
      </c>
      <c r="L4283" s="444">
        <f t="shared" ca="1" si="182"/>
        <v>-5113543157701.1211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-5113543157701.1211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-21306429823.754669</v>
      </c>
      <c r="L4284" s="444">
        <f t="shared" ca="1" si="182"/>
        <v>-5134849587524.876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-5134849587524.876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-21395206614.686981</v>
      </c>
      <c r="L4285" s="444">
        <f t="shared" ca="1" si="182"/>
        <v>-5156244794139.5625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-5156244794139.5625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-21484353308.914845</v>
      </c>
      <c r="L4286" s="444">
        <f t="shared" ca="1" si="182"/>
        <v>-5177729147448.4775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-5177729147448.4775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-21573871447.701988</v>
      </c>
      <c r="L4287" s="444">
        <f t="shared" ca="1" si="182"/>
        <v>-5199303018896.1797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-5199303018896.1797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-21663762578.734081</v>
      </c>
      <c r="L4288" s="444">
        <f t="shared" ca="1" si="182"/>
        <v>-5220966781474.9141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-5220966781474.9141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-21754028256.145473</v>
      </c>
      <c r="L4289" s="444">
        <f t="shared" ca="1" si="182"/>
        <v>-5242720809731.0596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-5242720809731.0596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-21844670040.546082</v>
      </c>
      <c r="L4290" s="444">
        <f t="shared" ca="1" si="182"/>
        <v>-5264565479771.6055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-5264565479771.6055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-21935689499.048355</v>
      </c>
      <c r="L4291" s="444">
        <f t="shared" ca="1" si="182"/>
        <v>-5286501169270.6543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-5286501169270.6543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-22027088205.294392</v>
      </c>
      <c r="L4292" s="444">
        <f t="shared" ca="1" si="182"/>
        <v>-5308528257475.9482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-5308528257475.9482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-22118867739.483116</v>
      </c>
      <c r="L4293" s="444">
        <f t="shared" ca="1" si="182"/>
        <v>-5330647125215.4316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-5330647125215.4316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-22211029688.397633</v>
      </c>
      <c r="L4294" s="444">
        <f t="shared" ca="1" si="182"/>
        <v>-5352858154903.8291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-5352858154903.8291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-22303575645.432621</v>
      </c>
      <c r="L4295" s="444">
        <f t="shared" ca="1" si="182"/>
        <v>-5375161730549.2617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-5375161730549.2617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-22396507210.621925</v>
      </c>
      <c r="L4296" s="444">
        <f t="shared" ca="1" si="182"/>
        <v>-5397558237759.8838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-5397558237759.8838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-22489825990.666183</v>
      </c>
      <c r="L4297" s="444">
        <f t="shared" ca="1" si="182"/>
        <v>-5420048063750.5498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-5420048063750.5498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-22583533598.960625</v>
      </c>
      <c r="L4298" s="444">
        <f t="shared" ca="1" si="182"/>
        <v>-5442631597349.5107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-5442631597349.5107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-22677631655.622963</v>
      </c>
      <c r="L4299" s="444">
        <f t="shared" ca="1" si="182"/>
        <v>-5465309229005.1338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-5465309229005.1338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-22772121787.521389</v>
      </c>
      <c r="L4300" s="444">
        <f t="shared" ca="1" si="182"/>
        <v>-5488081350792.6553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-5488081350792.6553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-22867005628.302731</v>
      </c>
      <c r="L4301" s="444">
        <f t="shared" ca="1" si="182"/>
        <v>-5510948356420.958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-5510948356420.958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-22962284818.420658</v>
      </c>
      <c r="L4302" s="444">
        <f t="shared" ca="1" si="182"/>
        <v>-5533910641239.3789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-5533910641239.3789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-23057961005.164078</v>
      </c>
      <c r="L4303" s="444">
        <f t="shared" ca="1" si="182"/>
        <v>-5556968602244.543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-5556968602244.543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-23154035842.685596</v>
      </c>
      <c r="L4304" s="444">
        <f t="shared" ca="1" si="182"/>
        <v>-5580122638087.2285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-5580122638087.2285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-23250510992.030117</v>
      </c>
      <c r="L4305" s="444">
        <f t="shared" ca="1" si="182"/>
        <v>-5603373149079.2588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-5603373149079.2588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-23347388121.163578</v>
      </c>
      <c r="L4306" s="444">
        <f t="shared" ca="1" si="182"/>
        <v>-5626720537200.4229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-5626720537200.4229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-23444668905.001762</v>
      </c>
      <c r="L4307" s="444">
        <f t="shared" ca="1" si="182"/>
        <v>-5650165206105.4248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-5650165206105.4248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-23542355025.43927</v>
      </c>
      <c r="L4308" s="444">
        <f t="shared" ca="1" si="182"/>
        <v>-5673707561130.8643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-5673707561130.8643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-23640448171.378601</v>
      </c>
      <c r="L4309" s="444">
        <f t="shared" ca="1" si="182"/>
        <v>-5697348009302.2432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-5697348009302.2432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-23738950038.759346</v>
      </c>
      <c r="L4310" s="444">
        <f t="shared" ca="1" si="182"/>
        <v>-5721086959341.0029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-5721086959341.0029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-23837862330.587513</v>
      </c>
      <c r="L4311" s="444">
        <f t="shared" ca="1" si="182"/>
        <v>-5744924821671.5908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-5744924821671.5908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-23937186756.964962</v>
      </c>
      <c r="L4312" s="444">
        <f t="shared" ca="1" si="182"/>
        <v>-5768862008428.5557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-5768862008428.5557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-24036925035.11898</v>
      </c>
      <c r="L4313" s="444">
        <f t="shared" ca="1" si="182"/>
        <v>-5792898933463.6748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-5792898933463.6748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-24137078889.431976</v>
      </c>
      <c r="L4314" s="444">
        <f t="shared" ca="1" si="182"/>
        <v>-5817036012353.1064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-5817036012353.1064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-24237650051.471275</v>
      </c>
      <c r="L4315" s="444">
        <f t="shared" ca="1" si="182"/>
        <v>-5841273662404.5781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-5841273662404.5781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-24338640260.019073</v>
      </c>
      <c r="L4316" s="444">
        <f t="shared" ca="1" si="182"/>
        <v>-5865612302664.5977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-5865612302664.5977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-24440051261.102489</v>
      </c>
      <c r="L4317" s="444">
        <f t="shared" ca="1" si="182"/>
        <v>-5890052353925.7002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-5890052353925.7002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-24541884808.02375</v>
      </c>
      <c r="L4318" s="444">
        <f t="shared" ca="1" si="182"/>
        <v>-5914594238733.7236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-5914594238733.7236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-24644142661.390514</v>
      </c>
      <c r="L4319" s="444">
        <f t="shared" ca="1" si="182"/>
        <v>-5939238381395.1143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-5939238381395.1143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-24746826589.146309</v>
      </c>
      <c r="L4320" s="444">
        <f t="shared" ca="1" si="182"/>
        <v>-5963985207984.2607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-5963985207984.2607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-24849938366.601086</v>
      </c>
      <c r="L4321" s="444">
        <f t="shared" ca="1" si="182"/>
        <v>-5988835146350.8623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-5988835146350.8623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-24953479776.461926</v>
      </c>
      <c r="L4322" s="444">
        <f t="shared" ca="1" si="182"/>
        <v>-6013788626127.3242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-6013788626127.3242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-25057452608.86385</v>
      </c>
      <c r="L4323" s="444">
        <f t="shared" ca="1" si="182"/>
        <v>-6038846078736.1885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-6038846078736.1885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-25161858661.400784</v>
      </c>
      <c r="L4324" s="444">
        <f t="shared" ca="1" si="182"/>
        <v>-6064007937397.5889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-6064007937397.5889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-25266699739.15662</v>
      </c>
      <c r="L4325" s="444">
        <f t="shared" ca="1" si="182"/>
        <v>-6089274637136.7451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-6089274637136.7451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-25371977654.736439</v>
      </c>
      <c r="L4326" s="444">
        <f t="shared" ca="1" si="182"/>
        <v>-6114646614791.4814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-6114646614791.4814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-25477694228.29784</v>
      </c>
      <c r="L4327" s="444">
        <f t="shared" ca="1" si="182"/>
        <v>-6140124309019.7793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-6140124309019.7793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-25583851287.582413</v>
      </c>
      <c r="L4328" s="444">
        <f t="shared" ca="1" si="182"/>
        <v>-6165708160307.3613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-6165708160307.3613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-25690450667.947338</v>
      </c>
      <c r="L4329" s="444">
        <f t="shared" ca="1" si="182"/>
        <v>-6191398610975.3086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-6191398610975.3086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-25797494212.397118</v>
      </c>
      <c r="L4330" s="444">
        <f t="shared" ca="1" si="182"/>
        <v>-6217196105187.7061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-6217196105187.7061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-25904983771.61544</v>
      </c>
      <c r="L4331" s="444">
        <f t="shared" ca="1" si="182"/>
        <v>-6243101088959.3213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-6243101088959.3213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-26012921203.997173</v>
      </c>
      <c r="L4332" s="444">
        <f t="shared" ca="1" si="182"/>
        <v>-6269114010163.3184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-6269114010163.3184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-26121308375.680492</v>
      </c>
      <c r="L4333" s="444">
        <f t="shared" ca="1" si="182"/>
        <v>-6295235318538.999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-6295235318538.999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-26230147160.579163</v>
      </c>
      <c r="L4334" s="444">
        <f t="shared" ca="1" si="182"/>
        <v>-6321465465699.5781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-6321465465699.5781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-26339439440.414909</v>
      </c>
      <c r="L4335" s="444">
        <f t="shared" ca="1" si="182"/>
        <v>-6347804905139.9932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-6347804905139.9932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-26449187104.749969</v>
      </c>
      <c r="L4336" s="444">
        <f t="shared" ca="1" si="182"/>
        <v>-6374254092244.7432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-6374254092244.7432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-26559392051.019764</v>
      </c>
      <c r="L4337" s="444">
        <f t="shared" ca="1" si="182"/>
        <v>-6400813484295.7627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-6400813484295.7627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-26670056184.565678</v>
      </c>
      <c r="L4338" s="444">
        <f t="shared" ca="1" si="182"/>
        <v>-6427483540480.3281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-6427483540480.3281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-26781181418.668034</v>
      </c>
      <c r="L4339" s="444">
        <f t="shared" ca="1" si="182"/>
        <v>-6454264721898.9961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-6454264721898.9961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-26892769674.579151</v>
      </c>
      <c r="L4340" s="444">
        <f t="shared" ca="1" si="182"/>
        <v>-6481157491573.5752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-6481157491573.5752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-27004822881.556564</v>
      </c>
      <c r="L4341" s="444">
        <f t="shared" ca="1" si="182"/>
        <v>-6508162314455.1318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-6508162314455.1318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-27117342976.896381</v>
      </c>
      <c r="L4342" s="444">
        <f t="shared" ca="1" si="182"/>
        <v>-6535279657432.0283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-6535279657432.0283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-27230331905.966785</v>
      </c>
      <c r="L4343" s="444">
        <f t="shared" ref="L4343:L4597" ca="1" si="187">I4343-J4343+K4343</f>
        <v>-6562509989337.9951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-6562509989337.9951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-27343791622.241646</v>
      </c>
      <c r="L4344" s="444">
        <f t="shared" ca="1" si="187"/>
        <v>-6589853780960.2363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-6589853780960.2363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-27457724087.334316</v>
      </c>
      <c r="L4345" s="444">
        <f t="shared" ca="1" si="187"/>
        <v>-6617311505047.5703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-6617311505047.5703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-27572131271.031544</v>
      </c>
      <c r="L4346" s="444">
        <f t="shared" ca="1" si="187"/>
        <v>-6644883636318.6016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-6644883636318.6016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-27687015151.327507</v>
      </c>
      <c r="L4347" s="444">
        <f t="shared" ca="1" si="187"/>
        <v>-6672570651469.9287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-6672570651469.9287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-27802377714.458035</v>
      </c>
      <c r="L4348" s="444">
        <f t="shared" ca="1" si="187"/>
        <v>-6700373029184.3867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-6700373029184.3867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-27918220954.934944</v>
      </c>
      <c r="L4349" s="444">
        <f t="shared" ca="1" si="187"/>
        <v>-6728291250139.3213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-6728291250139.3213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-28034546875.580505</v>
      </c>
      <c r="L4350" s="444">
        <f t="shared" ca="1" si="187"/>
        <v>-6756325797014.9014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-6756325797014.9014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-28151357487.562088</v>
      </c>
      <c r="L4351" s="444">
        <f t="shared" ca="1" si="187"/>
        <v>-6784477154502.4639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-6784477154502.4639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-28268654810.426933</v>
      </c>
      <c r="L4352" s="444">
        <f t="shared" ca="1" si="187"/>
        <v>-6812745809312.8906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-6812745809312.8906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-28386440872.137043</v>
      </c>
      <c r="L4353" s="444">
        <f t="shared" ca="1" si="187"/>
        <v>-6841132250185.0273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-6841132250185.0273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-28504717709.104279</v>
      </c>
      <c r="L4354" s="444">
        <f t="shared" ca="1" si="187"/>
        <v>-6869636967894.1318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-6869636967894.1318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-28623487366.225548</v>
      </c>
      <c r="L4355" s="444">
        <f t="shared" ca="1" si="187"/>
        <v>-6898260455260.3574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-6898260455260.3574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-28742751896.918156</v>
      </c>
      <c r="L4356" s="444">
        <f t="shared" ca="1" si="187"/>
        <v>-6927003207157.2754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-6927003207157.2754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-28862513363.155308</v>
      </c>
      <c r="L4357" s="444">
        <f t="shared" ca="1" si="187"/>
        <v>-6955865720520.4307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-6955865720520.4307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-28982773835.501793</v>
      </c>
      <c r="L4358" s="444">
        <f t="shared" ca="1" si="187"/>
        <v>-6984848494355.9326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-6984848494355.9326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-29103535393.149723</v>
      </c>
      <c r="L4359" s="444">
        <f t="shared" ca="1" si="187"/>
        <v>-7013952029749.082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-7013952029749.082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-29224800123.95451</v>
      </c>
      <c r="L4360" s="444">
        <f t="shared" ca="1" si="187"/>
        <v>-7043176829873.0361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-7043176829873.0361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-29346570124.470989</v>
      </c>
      <c r="L4361" s="444">
        <f t="shared" ca="1" si="187"/>
        <v>-7072523399997.5068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-7072523399997.5068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-29468847499.989609</v>
      </c>
      <c r="L4362" s="444">
        <f t="shared" ca="1" si="187"/>
        <v>-7101992247497.4961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-7101992247497.4961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-29591634364.572903</v>
      </c>
      <c r="L4363" s="444">
        <f t="shared" ca="1" si="187"/>
        <v>-7131583881862.0693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-7131583881862.0693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-29714932841.091953</v>
      </c>
      <c r="L4364" s="444">
        <f t="shared" ca="1" si="187"/>
        <v>-7161298814703.1611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-7161298814703.1611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-29838745061.263172</v>
      </c>
      <c r="L4365" s="444">
        <f t="shared" ca="1" si="187"/>
        <v>-7191137559764.4238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-7191137559764.4238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-29963073165.685104</v>
      </c>
      <c r="L4366" s="444">
        <f t="shared" ca="1" si="187"/>
        <v>-7221100632930.1094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-7221100632930.1094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-30087919303.875458</v>
      </c>
      <c r="L4367" s="444">
        <f t="shared" ca="1" si="187"/>
        <v>-7251188552233.9844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-7251188552233.9844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-30213285634.30827</v>
      </c>
      <c r="L4368" s="444">
        <f t="shared" ca="1" si="187"/>
        <v>-7281401837868.293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-7281401837868.293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-30339174324.451221</v>
      </c>
      <c r="L4369" s="444">
        <f t="shared" ca="1" si="187"/>
        <v>-7311741012192.7441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-7311741012192.7441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-30465587550.803097</v>
      </c>
      <c r="L4370" s="444">
        <f t="shared" ca="1" si="187"/>
        <v>-7342206599743.5469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-7342206599743.5469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-30592527498.931446</v>
      </c>
      <c r="L4371" s="444">
        <f t="shared" ca="1" si="187"/>
        <v>-7372799127242.4785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-7372799127242.4785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-30719996363.510326</v>
      </c>
      <c r="L4372" s="444">
        <f t="shared" ca="1" si="187"/>
        <v>-7403519123605.9893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-7403519123605.9893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-30847996348.358288</v>
      </c>
      <c r="L4373" s="444">
        <f t="shared" ca="1" si="187"/>
        <v>-7434367119954.3477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-7434367119954.3477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-30976529666.476452</v>
      </c>
      <c r="L4374" s="444">
        <f t="shared" ca="1" si="187"/>
        <v>-7465343649620.8242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-7465343649620.8242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-31105598540.086765</v>
      </c>
      <c r="L4375" s="444">
        <f t="shared" ca="1" si="187"/>
        <v>-7496449248160.9111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-7496449248160.9111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-31235205200.67046</v>
      </c>
      <c r="L4376" s="444">
        <f t="shared" ca="1" si="187"/>
        <v>-7527684453361.582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-7527684453361.582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-31365351889.006592</v>
      </c>
      <c r="L4377" s="444">
        <f t="shared" ca="1" si="187"/>
        <v>-7559049805250.5889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-7559049805250.5889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-31496040855.210781</v>
      </c>
      <c r="L4378" s="444">
        <f t="shared" ca="1" si="187"/>
        <v>-7590545846105.7998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-7590545846105.7998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-31627274358.774166</v>
      </c>
      <c r="L4379" s="444">
        <f t="shared" ca="1" si="187"/>
        <v>-7622173120464.5742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-7622173120464.5742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-31759054668.60239</v>
      </c>
      <c r="L4380" s="444">
        <f t="shared" ca="1" si="187"/>
        <v>-7653932175133.1768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-7653932175133.1768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-31891384063.054901</v>
      </c>
      <c r="L4381" s="444">
        <f t="shared" ca="1" si="187"/>
        <v>-7685823559196.2314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-7685823559196.2314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-32024264829.984299</v>
      </c>
      <c r="L4382" s="444">
        <f t="shared" ca="1" si="187"/>
        <v>-7717847824026.2158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-7717847824026.2158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-32157699266.775898</v>
      </c>
      <c r="L4383" s="444">
        <f t="shared" ca="1" si="187"/>
        <v>-7750005523292.9922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-7750005523292.9922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-32291689680.387466</v>
      </c>
      <c r="L4384" s="444">
        <f t="shared" ca="1" si="187"/>
        <v>-7782297212973.3799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-7782297212973.3799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-32426238387.389088</v>
      </c>
      <c r="L4385" s="444">
        <f t="shared" ca="1" si="187"/>
        <v>-7814723451360.7686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-7814723451360.7686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-32561347714.003201</v>
      </c>
      <c r="L4386" s="444">
        <f t="shared" ca="1" si="187"/>
        <v>-7847284799074.7715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-7847284799074.7715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-32697019996.144882</v>
      </c>
      <c r="L4387" s="444">
        <f t="shared" ca="1" si="187"/>
        <v>-7879981819070.916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-7879981819070.916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-32833257579.462151</v>
      </c>
      <c r="L4388" s="444">
        <f t="shared" ca="1" si="187"/>
        <v>-7912815076650.3779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-7912815076650.3779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-32970062819.376575</v>
      </c>
      <c r="L4389" s="444">
        <f t="shared" ca="1" si="187"/>
        <v>-7945785139469.7549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-7945785139469.7549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-33107438081.123978</v>
      </c>
      <c r="L4390" s="444">
        <f t="shared" ca="1" si="187"/>
        <v>-7978892577550.8789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-7978892577550.8789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-33245385739.79533</v>
      </c>
      <c r="L4391" s="444">
        <f t="shared" ca="1" si="187"/>
        <v>-8012137963290.6738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-8012137963290.6738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-33383908180.377808</v>
      </c>
      <c r="L4392" s="444">
        <f t="shared" ca="1" si="187"/>
        <v>-8045521871471.0518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-8045521871471.0518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-33523007797.796047</v>
      </c>
      <c r="L4393" s="444">
        <f t="shared" ca="1" si="187"/>
        <v>-8079044879268.8477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-8079044879268.8477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-33662686996.953537</v>
      </c>
      <c r="L4394" s="444">
        <f t="shared" ca="1" si="187"/>
        <v>-8112707566265.8008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-8112707566265.8008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-33802948192.774166</v>
      </c>
      <c r="L4395" s="444">
        <f t="shared" ca="1" si="187"/>
        <v>-8146510514458.5752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-8146510514458.5752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-33943793810.244064</v>
      </c>
      <c r="L4396" s="444">
        <f t="shared" ca="1" si="187"/>
        <v>-8180454308268.8193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-8180454308268.8193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-34085226284.453415</v>
      </c>
      <c r="L4397" s="444">
        <f t="shared" ca="1" si="187"/>
        <v>-8214539534553.2725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-8214539534553.2725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-34227248060.638634</v>
      </c>
      <c r="L4398" s="444">
        <f t="shared" ca="1" si="187"/>
        <v>-8248766782613.9111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-8248766782613.9111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-34369861594.224625</v>
      </c>
      <c r="L4399" s="444">
        <f t="shared" ca="1" si="187"/>
        <v>-8283136644208.1357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-8283136644208.1357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-34513069350.867233</v>
      </c>
      <c r="L4400" s="444">
        <f t="shared" ca="1" si="187"/>
        <v>-8317649713559.0029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-8317649713559.0029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-34656873806.495842</v>
      </c>
      <c r="L4401" s="444">
        <f t="shared" ca="1" si="187"/>
        <v>-8352306587365.499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-8352306587365.499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-34801277447.356239</v>
      </c>
      <c r="L4402" s="444">
        <f t="shared" ca="1" si="187"/>
        <v>-8387107864812.8555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-8387107864812.8555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-34946282770.053558</v>
      </c>
      <c r="L4403" s="444">
        <f t="shared" ca="1" si="187"/>
        <v>-8422054147582.9092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-8422054147582.9092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-35091892281.595451</v>
      </c>
      <c r="L4404" s="444">
        <f t="shared" ca="1" si="187"/>
        <v>-8457146039864.5049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-8457146039864.5049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-35238108499.43544</v>
      </c>
      <c r="L4405" s="444">
        <f t="shared" ca="1" si="187"/>
        <v>-8492384148363.9404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-8492384148363.9404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-35384933951.516418</v>
      </c>
      <c r="L4406" s="444">
        <f t="shared" ca="1" si="187"/>
        <v>-8527769082315.457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-8527769082315.457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-35532371176.314407</v>
      </c>
      <c r="L4407" s="444">
        <f t="shared" ca="1" si="187"/>
        <v>-8563301453491.7715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-8563301453491.7715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-35680422722.882378</v>
      </c>
      <c r="L4408" s="444">
        <f t="shared" ca="1" si="187"/>
        <v>-8598981876214.6543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-8598981876214.6543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-35829091150.894394</v>
      </c>
      <c r="L4409" s="444">
        <f t="shared" ca="1" si="187"/>
        <v>-8634810967365.5488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-8634810967365.5488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-35978379030.689789</v>
      </c>
      <c r="L4410" s="444">
        <f t="shared" ca="1" si="187"/>
        <v>-8670789346396.2383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-8670789346396.2383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-36128288943.317657</v>
      </c>
      <c r="L4411" s="444">
        <f t="shared" ca="1" si="187"/>
        <v>-8706917635339.5557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-8706917635339.5557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-36278823480.581482</v>
      </c>
      <c r="L4412" s="444">
        <f t="shared" ca="1" si="187"/>
        <v>-8743196458820.1367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-8743196458820.1367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-36429985245.0839</v>
      </c>
      <c r="L4413" s="444">
        <f t="shared" ca="1" si="187"/>
        <v>-8779626444065.2207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-8779626444065.2207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-36581776850.271751</v>
      </c>
      <c r="L4414" s="444">
        <f t="shared" ca="1" si="187"/>
        <v>-8816208220915.4922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-8816208220915.4922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-36734200920.481216</v>
      </c>
      <c r="L4415" s="444">
        <f t="shared" ca="1" si="187"/>
        <v>-8852942421835.9727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-8852942421835.9727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-36887260090.983215</v>
      </c>
      <c r="L4416" s="444">
        <f t="shared" ca="1" si="187"/>
        <v>-8889829681926.9551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-8889829681926.9551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-37040957008.028976</v>
      </c>
      <c r="L4417" s="444">
        <f t="shared" ca="1" si="187"/>
        <v>-8926870638934.9844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-8926870638934.9844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-37195294328.895767</v>
      </c>
      <c r="L4418" s="444">
        <f t="shared" ca="1" si="187"/>
        <v>-8964065933263.8809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-8964065933263.8809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-37350274721.932838</v>
      </c>
      <c r="L4419" s="444">
        <f t="shared" ca="1" si="187"/>
        <v>-9001416207985.8145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-9001416207985.8145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-37505900866.607559</v>
      </c>
      <c r="L4420" s="444">
        <f t="shared" ca="1" si="187"/>
        <v>-9038922108852.4219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-9038922108852.4219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-37662175453.551758</v>
      </c>
      <c r="L4421" s="444">
        <f t="shared" ca="1" si="187"/>
        <v>-9076584284305.9727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-9076584284305.9727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-37819101184.608215</v>
      </c>
      <c r="L4422" s="444">
        <f t="shared" ca="1" si="187"/>
        <v>-9114403385490.5801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-9114403385490.5801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-37976680772.877419</v>
      </c>
      <c r="L4423" s="444">
        <f t="shared" ca="1" si="187"/>
        <v>-9152380066263.457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-9152380066263.457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-38134916942.764404</v>
      </c>
      <c r="L4424" s="444">
        <f t="shared" ca="1" si="187"/>
        <v>-9190514983206.2207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-9190514983206.2207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-38293812430.025917</v>
      </c>
      <c r="L4425" s="444">
        <f t="shared" ca="1" si="187"/>
        <v>-9228808795636.2461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-9228808795636.2461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-38453369981.817688</v>
      </c>
      <c r="L4426" s="444">
        <f t="shared" ca="1" si="187"/>
        <v>-9267262165618.0645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-9267262165618.0645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-38613592356.741936</v>
      </c>
      <c r="L4427" s="444">
        <f t="shared" ca="1" si="187"/>
        <v>-9305875757974.8066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-9305875757974.8066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-38774482324.895027</v>
      </c>
      <c r="L4428" s="444">
        <f t="shared" ca="1" si="187"/>
        <v>-9344650240299.7012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-9344650240299.7012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-38936042667.915421</v>
      </c>
      <c r="L4429" s="444">
        <f t="shared" ca="1" si="187"/>
        <v>-9383586282967.6172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-9383586282967.6172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-39098276179.031738</v>
      </c>
      <c r="L4430" s="444">
        <f t="shared" ca="1" si="187"/>
        <v>-9422684559146.6484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-9422684559146.6484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-39261185663.111038</v>
      </c>
      <c r="L4431" s="444">
        <f t="shared" ca="1" si="187"/>
        <v>-9461945744809.7598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-9461945744809.7598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-39424773936.707329</v>
      </c>
      <c r="L4432" s="444">
        <f t="shared" ca="1" si="187"/>
        <v>-9501370518746.4668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-9501370518746.4668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-39589043828.110275</v>
      </c>
      <c r="L4433" s="444">
        <f t="shared" ca="1" si="187"/>
        <v>-9540959562574.5762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-9540959562574.5762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-39753998177.394066</v>
      </c>
      <c r="L4434" s="444">
        <f t="shared" ca="1" si="187"/>
        <v>-9580713560751.9707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-9580713560751.9707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-39919639836.466545</v>
      </c>
      <c r="L4435" s="444">
        <f t="shared" ca="1" si="187"/>
        <v>-9620633200588.4375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-9620633200588.4375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-40085971669.118492</v>
      </c>
      <c r="L4436" s="444">
        <f t="shared" ca="1" si="187"/>
        <v>-9660719172257.5566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-9660719172257.5566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-40252996551.073151</v>
      </c>
      <c r="L4437" s="444">
        <f t="shared" ca="1" si="187"/>
        <v>-9700972168808.6289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-9700972168808.6289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-40420717370.03595</v>
      </c>
      <c r="L4438" s="444">
        <f t="shared" ca="1" si="187"/>
        <v>-9741392886178.6641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-9741392886178.6641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-40589137025.744431</v>
      </c>
      <c r="L4439" s="444">
        <f t="shared" ca="1" si="187"/>
        <v>-9781982023204.4082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-9781982023204.4082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-40758258430.018364</v>
      </c>
      <c r="L4440" s="444">
        <f t="shared" ca="1" si="187"/>
        <v>-9822740281634.4258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-9822740281634.4258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-40928084506.810104</v>
      </c>
      <c r="L4441" s="444">
        <f t="shared" ca="1" si="187"/>
        <v>-9863668366141.2363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-9863668366141.2363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-41098618192.25515</v>
      </c>
      <c r="L4442" s="444">
        <f t="shared" ca="1" si="187"/>
        <v>-9904766984333.4922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-9904766984333.4922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-41269862434.722885</v>
      </c>
      <c r="L4443" s="444">
        <f t="shared" ca="1" si="187"/>
        <v>-9946036846768.2148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-9946036846768.2148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-41441820194.867561</v>
      </c>
      <c r="L4444" s="444">
        <f t="shared" ca="1" si="187"/>
        <v>-9987478666963.082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-9987478666963.082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-41614494445.679504</v>
      </c>
      <c r="L4445" s="444">
        <f t="shared" ca="1" si="187"/>
        <v>-10029093161408.762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-10029093161408.762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-41787888172.536507</v>
      </c>
      <c r="L4446" s="444">
        <f t="shared" ca="1" si="187"/>
        <v>-10070881049581.299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-10070881049581.299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-41962004373.255409</v>
      </c>
      <c r="L4447" s="444">
        <f t="shared" ca="1" si="187"/>
        <v>-10112843053954.555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-10112843053954.555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-42136846058.143974</v>
      </c>
      <c r="L4448" s="444">
        <f t="shared" ca="1" si="187"/>
        <v>-10154979900012.699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-10154979900012.699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-42312416250.05291</v>
      </c>
      <c r="L4449" s="444">
        <f t="shared" ca="1" si="187"/>
        <v>-10197292316262.752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-10197292316262.752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-42488717984.428131</v>
      </c>
      <c r="L4450" s="444">
        <f t="shared" ca="1" si="187"/>
        <v>-10239781034247.18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-10239781034247.18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-42665754309.363251</v>
      </c>
      <c r="L4451" s="444">
        <f t="shared" ca="1" si="187"/>
        <v>-10282446788556.543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-10282446788556.543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-42843528285.65226</v>
      </c>
      <c r="L4452" s="444">
        <f t="shared" ca="1" si="187"/>
        <v>-10325290316842.195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-10325290316842.195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-43022042986.842484</v>
      </c>
      <c r="L4453" s="444">
        <f t="shared" ca="1" si="187"/>
        <v>-10368312359829.037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-10368312359829.037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-43201301499.287651</v>
      </c>
      <c r="L4454" s="444">
        <f t="shared" ca="1" si="187"/>
        <v>-10411513661328.324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-10411513661328.324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-43381306922.201347</v>
      </c>
      <c r="L4455" s="444">
        <f t="shared" ca="1" si="187"/>
        <v>-10454894968250.525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-10454894968250.525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-43562062367.710526</v>
      </c>
      <c r="L4456" s="444">
        <f t="shared" ca="1" si="187"/>
        <v>-10498457030618.236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-10498457030618.236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-43743570960.909317</v>
      </c>
      <c r="L4457" s="444">
        <f t="shared" ca="1" si="187"/>
        <v>-10542200601579.146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-10542200601579.146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-43925835839.913109</v>
      </c>
      <c r="L4458" s="444">
        <f t="shared" ca="1" si="187"/>
        <v>-10586126437419.061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-10586126437419.061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-44108860155.91275</v>
      </c>
      <c r="L4459" s="444">
        <f t="shared" ca="1" si="187"/>
        <v>-10630235297574.973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-10630235297574.973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-44292647073.22905</v>
      </c>
      <c r="L4460" s="444">
        <f t="shared" ca="1" si="187"/>
        <v>-10674527944648.201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-10674527944648.201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-44477199769.367508</v>
      </c>
      <c r="L4461" s="444">
        <f t="shared" ca="1" si="187"/>
        <v>-10719005144417.568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-10719005144417.568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-44662521435.073204</v>
      </c>
      <c r="L4462" s="444">
        <f t="shared" ca="1" si="187"/>
        <v>-10763667665852.641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-10763667665852.641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-44848615274.386002</v>
      </c>
      <c r="L4463" s="444">
        <f t="shared" ca="1" si="187"/>
        <v>-10808516281127.027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-10808516281127.027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-45035484504.695946</v>
      </c>
      <c r="L4464" s="444">
        <f t="shared" ca="1" si="187"/>
        <v>-10853551765631.723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-10853551765631.723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-45223132356.798843</v>
      </c>
      <c r="L4465" s="444">
        <f t="shared" ca="1" si="187"/>
        <v>-10898774897988.521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-10898774897988.521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-45411562074.952171</v>
      </c>
      <c r="L4466" s="444">
        <f t="shared" ca="1" si="187"/>
        <v>-10944186460063.475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-10944186460063.475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-45600776916.931145</v>
      </c>
      <c r="L4467" s="444">
        <f t="shared" ca="1" si="187"/>
        <v>-10989787236980.406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-10989787236980.406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-45790780154.085022</v>
      </c>
      <c r="L4468" s="444">
        <f t="shared" ca="1" si="187"/>
        <v>-11035578017134.492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-11035578017134.492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-45981575071.393715</v>
      </c>
      <c r="L4469" s="444">
        <f t="shared" ca="1" si="187"/>
        <v>-11081559592205.887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-11081559592205.887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-46173164967.524529</v>
      </c>
      <c r="L4470" s="444">
        <f t="shared" ca="1" si="187"/>
        <v>-11127732757173.412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-11127732757173.412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-46365553154.889214</v>
      </c>
      <c r="L4471" s="444">
        <f t="shared" ca="1" si="187"/>
        <v>-11174098310328.301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-11174098310328.301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-46558742959.701256</v>
      </c>
      <c r="L4472" s="444">
        <f t="shared" ca="1" si="187"/>
        <v>-11220657053288.002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-11220657053288.002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-46752737722.03334</v>
      </c>
      <c r="L4473" s="444">
        <f t="shared" ca="1" si="187"/>
        <v>-11267409791010.035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-11267409791010.035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-46947540795.875145</v>
      </c>
      <c r="L4474" s="444">
        <f t="shared" ca="1" si="187"/>
        <v>-11314357331805.91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-11314357331805.91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-47143155549.191292</v>
      </c>
      <c r="L4475" s="444">
        <f t="shared" ca="1" si="187"/>
        <v>-11361500487355.102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-11361500487355.102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-47339585363.979591</v>
      </c>
      <c r="L4476" s="444">
        <f t="shared" ca="1" si="187"/>
        <v>-11408840072719.082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-11408840072719.082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-47536833636.329506</v>
      </c>
      <c r="L4477" s="444">
        <f t="shared" ca="1" si="187"/>
        <v>-11456376906355.412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-11456376906355.412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-47734903776.480881</v>
      </c>
      <c r="L4478" s="444">
        <f t="shared" ca="1" si="187"/>
        <v>-11504111810131.893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-11504111810131.893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-47933799208.882889</v>
      </c>
      <c r="L4479" s="444">
        <f t="shared" ca="1" si="187"/>
        <v>-11552045609340.775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-11552045609340.775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-48133523372.253227</v>
      </c>
      <c r="L4480" s="444">
        <f t="shared" ca="1" si="187"/>
        <v>-11600179132713.029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-11600179132713.029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-48334079719.637619</v>
      </c>
      <c r="L4481" s="444">
        <f t="shared" ca="1" si="187"/>
        <v>-11648513212432.666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-11648513212432.666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-48535471718.469444</v>
      </c>
      <c r="L4482" s="444">
        <f t="shared" ca="1" si="187"/>
        <v>-11697048684151.135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-11697048684151.135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-48737702850.62973</v>
      </c>
      <c r="L4483" s="444">
        <f t="shared" ca="1" si="187"/>
        <v>-11745786387001.764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-11745786387001.764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-48940776612.507347</v>
      </c>
      <c r="L4484" s="444">
        <f t="shared" ca="1" si="187"/>
        <v>-11794727163614.271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-11794727163614.271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-49144696515.059464</v>
      </c>
      <c r="L4485" s="444">
        <f t="shared" ca="1" si="187"/>
        <v>-11843871860129.33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-11843871860129.33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-49349466083.872208</v>
      </c>
      <c r="L4486" s="444">
        <f t="shared" ca="1" si="187"/>
        <v>-11893221326213.203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-11893221326213.203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-49555088859.22168</v>
      </c>
      <c r="L4487" s="444">
        <f t="shared" ca="1" si="187"/>
        <v>-11942776415072.426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-11942776415072.426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-49761568396.135109</v>
      </c>
      <c r="L4488" s="444">
        <f t="shared" ca="1" si="187"/>
        <v>-11992537983468.561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-11992537983468.561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-49968908264.452332</v>
      </c>
      <c r="L4489" s="444">
        <f t="shared" ca="1" si="187"/>
        <v>-12042506891733.014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-12042506891733.014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-50177112048.887558</v>
      </c>
      <c r="L4490" s="444">
        <f t="shared" ca="1" si="187"/>
        <v>-12092684003781.9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-12092684003781.9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-50386183349.091248</v>
      </c>
      <c r="L4491" s="444">
        <f t="shared" ca="1" si="187"/>
        <v>-12143070187130.992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-12143070187130.992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-50596125779.712463</v>
      </c>
      <c r="L4492" s="444">
        <f t="shared" ca="1" si="187"/>
        <v>-12193666312910.705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-12193666312910.705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-50806942970.461273</v>
      </c>
      <c r="L4493" s="444">
        <f t="shared" ca="1" si="187"/>
        <v>-12244473255881.166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-12244473255881.166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-51018638566.171524</v>
      </c>
      <c r="L4494" s="444">
        <f t="shared" ca="1" si="187"/>
        <v>-12295491894447.338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-12295491894447.338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-51231216226.863907</v>
      </c>
      <c r="L4495" s="444">
        <f t="shared" ca="1" si="187"/>
        <v>-12346723110674.201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-12346723110674.201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-51444679627.809174</v>
      </c>
      <c r="L4496" s="444">
        <f t="shared" ca="1" si="187"/>
        <v>-12398167790302.01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-12398167790302.01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-51659032459.591705</v>
      </c>
      <c r="L4497" s="444">
        <f t="shared" ca="1" si="187"/>
        <v>-12449826822761.602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-12449826822761.602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-51874278428.17334</v>
      </c>
      <c r="L4498" s="444">
        <f t="shared" ca="1" si="187"/>
        <v>-12501701101189.775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-12501701101189.775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-52090421254.957397</v>
      </c>
      <c r="L4499" s="444">
        <f t="shared" ca="1" si="187"/>
        <v>-12553791522444.732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-12553791522444.732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-52307464676.85305</v>
      </c>
      <c r="L4500" s="444">
        <f t="shared" ca="1" si="187"/>
        <v>-12606098987121.586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-12606098987121.586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-52525412446.339943</v>
      </c>
      <c r="L4501" s="444">
        <f t="shared" ca="1" si="187"/>
        <v>-12658624399567.926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-12658624399567.926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-52744268331.53302</v>
      </c>
      <c r="L4502" s="444">
        <f t="shared" ca="1" si="187"/>
        <v>-12711368667899.459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-12711368667899.459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-52964036116.247742</v>
      </c>
      <c r="L4503" s="444">
        <f t="shared" ca="1" si="187"/>
        <v>-12764332704015.707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-12764332704015.707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-53184719600.065445</v>
      </c>
      <c r="L4504" s="444">
        <f t="shared" ca="1" si="187"/>
        <v>-12817517423615.773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-12817517423615.773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-53406322598.399055</v>
      </c>
      <c r="L4505" s="444">
        <f t="shared" ca="1" si="187"/>
        <v>-12870923746214.172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-12870923746214.172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-53628848942.559052</v>
      </c>
      <c r="L4506" s="444">
        <f t="shared" ca="1" si="187"/>
        <v>-12924552595156.73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-12924552595156.73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-53852302479.81971</v>
      </c>
      <c r="L4507" s="444">
        <f t="shared" ca="1" si="187"/>
        <v>-12978404897636.551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-12978404897636.551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-54076687073.485626</v>
      </c>
      <c r="L4508" s="444">
        <f t="shared" ca="1" si="187"/>
        <v>-13032481584710.037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-13032481584710.037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-54302006602.958488</v>
      </c>
      <c r="L4509" s="444">
        <f t="shared" ca="1" si="187"/>
        <v>-13086783591312.996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-13086783591312.996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-54528264963.804153</v>
      </c>
      <c r="L4510" s="444">
        <f t="shared" ca="1" si="187"/>
        <v>-13141311856276.801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-13141311856276.801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-54755466067.82</v>
      </c>
      <c r="L4511" s="444">
        <f t="shared" ca="1" si="187"/>
        <v>-13196067322344.621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-13196067322344.621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-54983613843.102585</v>
      </c>
      <c r="L4512" s="444">
        <f t="shared" ca="1" si="187"/>
        <v>-13251050936187.725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-13251050936187.725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-55212712234.115517</v>
      </c>
      <c r="L4513" s="444">
        <f t="shared" ca="1" si="187"/>
        <v>-13306263648421.84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-13306263648421.84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-55442765201.757668</v>
      </c>
      <c r="L4514" s="444">
        <f t="shared" ca="1" si="187"/>
        <v>-13361706413623.598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-13361706413623.598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-55673776723.431656</v>
      </c>
      <c r="L4515" s="444">
        <f t="shared" ca="1" si="187"/>
        <v>-13417380190347.029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-13417380190347.029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-55905750793.112617</v>
      </c>
      <c r="L4516" s="444">
        <f t="shared" ca="1" si="187"/>
        <v>-13473285941140.143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-13473285941140.143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-56138691421.417259</v>
      </c>
      <c r="L4517" s="444">
        <f t="shared" ca="1" si="187"/>
        <v>-13529424632561.561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-13529424632561.561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-56372602635.673164</v>
      </c>
      <c r="L4518" s="444">
        <f t="shared" ca="1" si="187"/>
        <v>-13585797235197.234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-13585797235197.234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-56607488479.988472</v>
      </c>
      <c r="L4519" s="444">
        <f t="shared" ca="1" si="187"/>
        <v>-13642404723677.223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-13642404723677.223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-56843353015.321762</v>
      </c>
      <c r="L4520" s="444">
        <f t="shared" ca="1" si="187"/>
        <v>-13699248076692.545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-13699248076692.545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-57080200319.552269</v>
      </c>
      <c r="L4521" s="444">
        <f t="shared" ca="1" si="187"/>
        <v>-13756328277012.098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-13756328277012.098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-57318034487.550407</v>
      </c>
      <c r="L4522" s="444">
        <f t="shared" ca="1" si="187"/>
        <v>-13813646311499.648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-13813646311499.648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-57556859631.248535</v>
      </c>
      <c r="L4523" s="444">
        <f t="shared" ca="1" si="187"/>
        <v>-13871203171130.896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-13871203171130.896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-57796679879.712059</v>
      </c>
      <c r="L4524" s="444">
        <f t="shared" ca="1" si="187"/>
        <v>-13928999851010.609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-13928999851010.609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-58037499379.210869</v>
      </c>
      <c r="L4525" s="444">
        <f t="shared" ca="1" si="187"/>
        <v>-13987037350389.82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-13987037350389.82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-58279322293.290909</v>
      </c>
      <c r="L4526" s="444">
        <f t="shared" ca="1" si="187"/>
        <v>-14045316672683.111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-14045316672683.111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-58522152802.846298</v>
      </c>
      <c r="L4527" s="444">
        <f t="shared" ca="1" si="187"/>
        <v>-14103838825485.957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-14103838825485.957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-58765995106.191475</v>
      </c>
      <c r="L4528" s="444">
        <f t="shared" ca="1" si="187"/>
        <v>-14162604820592.148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-14162604820592.148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-59010853419.133957</v>
      </c>
      <c r="L4529" s="444">
        <f t="shared" ca="1" si="187"/>
        <v>-14221615674011.283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-14221615674011.283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-59256731975.047005</v>
      </c>
      <c r="L4530" s="444">
        <f t="shared" ca="1" si="187"/>
        <v>-14280872405986.33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-14280872405986.33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-59503635024.943031</v>
      </c>
      <c r="L4531" s="444">
        <f t="shared" ca="1" si="187"/>
        <v>-14340376041011.273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-14340376041011.273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-59751566837.546974</v>
      </c>
      <c r="L4532" s="444">
        <f t="shared" ca="1" si="187"/>
        <v>-14400127607848.82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-14400127607848.82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-60000531699.370087</v>
      </c>
      <c r="L4533" s="444">
        <f t="shared" ca="1" si="187"/>
        <v>-14460128139548.189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-14460128139548.189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-60250533914.784119</v>
      </c>
      <c r="L4534" s="444">
        <f t="shared" ca="1" si="187"/>
        <v>-14520378673462.973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-14520378673462.973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-60501577806.095718</v>
      </c>
      <c r="L4535" s="444">
        <f t="shared" ca="1" si="187"/>
        <v>-14580880251269.068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-14580880251269.068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-60753667713.621117</v>
      </c>
      <c r="L4536" s="444">
        <f t="shared" ca="1" si="187"/>
        <v>-14641633918982.689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-14641633918982.689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-61006807995.761215</v>
      </c>
      <c r="L4537" s="444">
        <f t="shared" ca="1" si="187"/>
        <v>-14702640726978.451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-14702640726978.451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-61261003029.076881</v>
      </c>
      <c r="L4538" s="444">
        <f t="shared" ca="1" si="187"/>
        <v>-14763901730007.527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-14763901730007.527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-61516257208.364693</v>
      </c>
      <c r="L4539" s="444">
        <f t="shared" ca="1" si="187"/>
        <v>-14825417987215.893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-14825417987215.893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-61772574946.732895</v>
      </c>
      <c r="L4540" s="444">
        <f t="shared" ca="1" si="187"/>
        <v>-14887190562162.625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-14887190562162.625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-62029960675.677597</v>
      </c>
      <c r="L4541" s="444">
        <f t="shared" ca="1" si="187"/>
        <v>-14949220522838.303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-14949220522838.303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-62288418845.159592</v>
      </c>
      <c r="L4542" s="444">
        <f t="shared" ca="1" si="187"/>
        <v>-15011508941683.463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-15011508941683.463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-62547953923.681099</v>
      </c>
      <c r="L4543" s="444">
        <f t="shared" ca="1" si="187"/>
        <v>-15074056895607.145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-15074056895607.145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-62808570398.363098</v>
      </c>
      <c r="L4544" s="444">
        <f t="shared" ca="1" si="187"/>
        <v>-15136865466005.508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-15136865466005.508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-63070272775.022949</v>
      </c>
      <c r="L4545" s="444">
        <f t="shared" ca="1" si="187"/>
        <v>-15199935738780.531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-15199935738780.531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-63333065578.252213</v>
      </c>
      <c r="L4546" s="444">
        <f t="shared" ca="1" si="187"/>
        <v>-15263268804358.783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-15263268804358.783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-63596953351.494926</v>
      </c>
      <c r="L4547" s="444">
        <f t="shared" ca="1" si="187"/>
        <v>-15326865757710.277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-15326865757710.277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-63861940657.126152</v>
      </c>
      <c r="L4548" s="444">
        <f t="shared" ca="1" si="187"/>
        <v>-15390727698367.404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-15390727698367.404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-64128032076.530861</v>
      </c>
      <c r="L4549" s="444">
        <f t="shared" ca="1" si="187"/>
        <v>-15454855730443.936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-15454855730443.936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-64395232210.183067</v>
      </c>
      <c r="L4550" s="444">
        <f t="shared" ca="1" si="187"/>
        <v>-15519250962654.119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-15519250962654.119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-64663545677.725494</v>
      </c>
      <c r="L4551" s="444">
        <f t="shared" ca="1" si="187"/>
        <v>-15583914508331.844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-15583914508331.844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-64932977118.049339</v>
      </c>
      <c r="L4552" s="444">
        <f t="shared" ca="1" si="187"/>
        <v>-15648847485449.893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-15648847485449.893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-65203531189.37455</v>
      </c>
      <c r="L4553" s="444">
        <f t="shared" ca="1" si="187"/>
        <v>-15714051016639.268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-15714051016639.268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-65475212569.330292</v>
      </c>
      <c r="L4554" s="444">
        <f t="shared" ca="1" si="187"/>
        <v>-15779526229208.598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-15779526229208.598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-65748025955.035812</v>
      </c>
      <c r="L4555" s="444">
        <f t="shared" ca="1" si="187"/>
        <v>-15845274255163.633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-15845274255163.633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-66021976063.181801</v>
      </c>
      <c r="L4556" s="444">
        <f t="shared" ca="1" si="187"/>
        <v>-15911296231226.814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-15911296231226.814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-66297067630.111725</v>
      </c>
      <c r="L4557" s="444">
        <f t="shared" ca="1" si="187"/>
        <v>-15977593298856.926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-15977593298856.926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-66573305411.903854</v>
      </c>
      <c r="L4558" s="444">
        <f t="shared" ca="1" si="187"/>
        <v>-16044166604268.83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-16044166604268.83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-66850694184.453461</v>
      </c>
      <c r="L4559" s="444">
        <f t="shared" ca="1" si="187"/>
        <v>-16111017298453.283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-16111017298453.283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-67129238743.555336</v>
      </c>
      <c r="L4560" s="444">
        <f t="shared" ca="1" si="187"/>
        <v>-16178146537196.838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-16178146537196.838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-67408943904.986816</v>
      </c>
      <c r="L4561" s="444">
        <f t="shared" ca="1" si="187"/>
        <v>-16245555481101.824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-16245555481101.824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-67689814504.590935</v>
      </c>
      <c r="L4562" s="444">
        <f t="shared" ca="1" si="187"/>
        <v>-16313245295606.416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-16313245295606.416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-67971855398.360077</v>
      </c>
      <c r="L4563" s="444">
        <f t="shared" ca="1" si="187"/>
        <v>-16381217151004.775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-16381217151004.775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-68255071462.519897</v>
      </c>
      <c r="L4564" s="444">
        <f t="shared" ca="1" si="187"/>
        <v>-16449472222467.295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-16449472222467.295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-68539467593.613731</v>
      </c>
      <c r="L4565" s="444">
        <f t="shared" ca="1" si="187"/>
        <v>-16518011690060.908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-16518011690060.908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-68825048708.587112</v>
      </c>
      <c r="L4566" s="444">
        <f t="shared" ca="1" si="187"/>
        <v>-16586836738769.496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-16586836738769.496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-69111819744.87291</v>
      </c>
      <c r="L4567" s="444">
        <f t="shared" ca="1" si="187"/>
        <v>-16655948558514.369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-16655948558514.369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-69399785660.476532</v>
      </c>
      <c r="L4568" s="444">
        <f t="shared" ca="1" si="187"/>
        <v>-16725348344174.846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-16725348344174.846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-69688951434.061859</v>
      </c>
      <c r="L4569" s="444">
        <f t="shared" ca="1" si="187"/>
        <v>-16795037295608.908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-16795037295608.908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-69979322065.037109</v>
      </c>
      <c r="L4570" s="444">
        <f t="shared" ca="1" si="187"/>
        <v>-16865016617673.945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-16865016617673.945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-70270902573.641434</v>
      </c>
      <c r="L4571" s="444">
        <f t="shared" ca="1" si="187"/>
        <v>-16935287520247.586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-16935287520247.586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-70563698001.031601</v>
      </c>
      <c r="L4572" s="444">
        <f t="shared" ca="1" si="187"/>
        <v>-17005851218248.617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-17005851218248.617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-70857713409.369232</v>
      </c>
      <c r="L4573" s="444">
        <f t="shared" ca="1" si="187"/>
        <v>-17076708931657.986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-17076708931657.986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-71152953881.908279</v>
      </c>
      <c r="L4574" s="444">
        <f t="shared" ca="1" si="187"/>
        <v>-17147861885539.895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-17147861885539.895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-71449424523.082901</v>
      </c>
      <c r="L4575" s="444">
        <f t="shared" ca="1" si="187"/>
        <v>-17219311310062.977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-17219311310062.977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-71747130458.595734</v>
      </c>
      <c r="L4576" s="444">
        <f t="shared" ca="1" si="187"/>
        <v>-17291058440521.572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-17291058440521.572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-72046076835.506546</v>
      </c>
      <c r="L4577" s="444">
        <f t="shared" ca="1" si="187"/>
        <v>-17363104517357.078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-17363104517357.078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-72346268822.321152</v>
      </c>
      <c r="L4578" s="444">
        <f t="shared" ca="1" si="187"/>
        <v>-17435450786179.398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-17435450786179.398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-72647711609.080826</v>
      </c>
      <c r="L4579" s="444">
        <f t="shared" ca="1" si="187"/>
        <v>-17508098497788.479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-17508098497788.479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-72950410407.451996</v>
      </c>
      <c r="L4580" s="444">
        <f t="shared" ca="1" si="187"/>
        <v>-17581048908195.93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-17581048908195.93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-73254370450.816376</v>
      </c>
      <c r="L4581" s="444">
        <f t="shared" ca="1" si="187"/>
        <v>-17654303278646.746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-17654303278646.746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-73559596994.361435</v>
      </c>
      <c r="L4582" s="444">
        <f t="shared" ca="1" si="187"/>
        <v>-17727862875641.109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-17727862875641.109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-73866095315.171295</v>
      </c>
      <c r="L4583" s="444">
        <f t="shared" ca="1" si="187"/>
        <v>-17801728970956.281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-17801728970956.281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-74173870712.317841</v>
      </c>
      <c r="L4584" s="444">
        <f t="shared" ca="1" si="187"/>
        <v>-17875902841668.598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-17875902841668.598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-74482928506.952484</v>
      </c>
      <c r="L4585" s="444">
        <f t="shared" ca="1" si="187"/>
        <v>-17950385770175.551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-17950385770175.551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-74793274042.398132</v>
      </c>
      <c r="L4586" s="444">
        <f t="shared" ca="1" si="187"/>
        <v>-18025179044217.949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-18025179044217.949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-75104912684.241455</v>
      </c>
      <c r="L4587" s="444">
        <f t="shared" ca="1" si="187"/>
        <v>-18100283956902.191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-18100283956902.191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-75417849820.425797</v>
      </c>
      <c r="L4588" s="444">
        <f t="shared" ca="1" si="187"/>
        <v>-18175701806722.617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-18175701806722.617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-75732090861.344238</v>
      </c>
      <c r="L4589" s="444">
        <f t="shared" ca="1" si="187"/>
        <v>-18251433897583.961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-18251433897583.961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-76047641239.933167</v>
      </c>
      <c r="L4590" s="444">
        <f t="shared" ca="1" si="187"/>
        <v>-18327481538823.895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-18327481538823.895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-76364506411.76622</v>
      </c>
      <c r="L4591" s="444">
        <f t="shared" ca="1" si="187"/>
        <v>-18403846045235.66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-18403846045235.66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-76682691855.14859</v>
      </c>
      <c r="L4592" s="444">
        <f t="shared" ca="1" si="187"/>
        <v>-18480528737090.809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-18480528737090.809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-77002203071.2117</v>
      </c>
      <c r="L4593" s="444">
        <f t="shared" ca="1" si="187"/>
        <v>-18557530940162.02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-18557530940162.02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-77323045584.008408</v>
      </c>
      <c r="L4594" s="444">
        <f t="shared" ca="1" si="187"/>
        <v>-18634853985746.027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-18634853985746.027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-77645224940.608444</v>
      </c>
      <c r="L4595" s="444">
        <f t="shared" ca="1" si="187"/>
        <v>-18712499210686.637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-18712499210686.637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-77968746711.194321</v>
      </c>
      <c r="L4596" s="444">
        <f t="shared" ca="1" si="187"/>
        <v>-18790467957397.832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-18790467957397.832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-78293616489.157639</v>
      </c>
      <c r="L4597" s="444">
        <f t="shared" ca="1" si="187"/>
        <v>-18868761573886.988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-18868761573886.988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-78619839891.195786</v>
      </c>
      <c r="L4598" s="444">
        <f t="shared" ref="L4598:L4852" ca="1" si="192">I4598-J4598+K4598</f>
        <v>-18947381413778.184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-18947381413778.184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-78947422557.409103</v>
      </c>
      <c r="L4599" s="444">
        <f t="shared" ca="1" si="192"/>
        <v>-19026328836335.594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-19026328836335.594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-79276370151.3983</v>
      </c>
      <c r="L4600" s="444">
        <f t="shared" ca="1" si="192"/>
        <v>-19105605206486.992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-19105605206486.992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-79606688360.362473</v>
      </c>
      <c r="L4601" s="444">
        <f t="shared" ca="1" si="192"/>
        <v>-19185211894847.355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-19185211894847.355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-79938382895.197311</v>
      </c>
      <c r="L4602" s="444">
        <f t="shared" ca="1" si="192"/>
        <v>-19265150277742.555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-19265150277742.555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-80271459490.593979</v>
      </c>
      <c r="L4603" s="444">
        <f t="shared" ca="1" si="192"/>
        <v>-19345421737233.148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-19345421737233.148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-80605923905.138123</v>
      </c>
      <c r="L4604" s="444">
        <f t="shared" ca="1" si="192"/>
        <v>-19426027661138.285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-19426027661138.285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-80941781921.409515</v>
      </c>
      <c r="L4605" s="444">
        <f t="shared" ca="1" si="192"/>
        <v>-19506969443059.695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-19506969443059.695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-81279039346.082062</v>
      </c>
      <c r="L4606" s="444">
        <f t="shared" ca="1" si="192"/>
        <v>-19588248482405.777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-19588248482405.777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-81617702010.024078</v>
      </c>
      <c r="L4607" s="444">
        <f t="shared" ca="1" si="192"/>
        <v>-19669866184415.801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-19669866184415.801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-81957775768.39917</v>
      </c>
      <c r="L4608" s="444">
        <f t="shared" ca="1" si="192"/>
        <v>-19751823960184.199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-19751823960184.199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-82299266500.767502</v>
      </c>
      <c r="L4609" s="444">
        <f t="shared" ca="1" si="192"/>
        <v>-19834123226684.965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-19834123226684.965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-82642180111.187347</v>
      </c>
      <c r="L4610" s="444">
        <f t="shared" ca="1" si="192"/>
        <v>-19916765406796.152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-19916765406796.152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-82986522528.317307</v>
      </c>
      <c r="L4611" s="444">
        <f t="shared" ca="1" si="192"/>
        <v>-19999751929324.469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-19999751929324.469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-83332299705.518616</v>
      </c>
      <c r="L4612" s="444">
        <f t="shared" ca="1" si="192"/>
        <v>-20083084229029.988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-20083084229029.988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-83679517620.958282</v>
      </c>
      <c r="L4613" s="444">
        <f t="shared" ca="1" si="192"/>
        <v>-20166763746650.945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-20166763746650.945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-84028182277.712265</v>
      </c>
      <c r="L4614" s="444">
        <f t="shared" ca="1" si="192"/>
        <v>-20250791928928.656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-20250791928928.656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-84378299703.8694</v>
      </c>
      <c r="L4615" s="444">
        <f t="shared" ca="1" si="192"/>
        <v>-20335170228632.527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-20335170228632.527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-84729875952.635529</v>
      </c>
      <c r="L4616" s="444">
        <f t="shared" ca="1" si="192"/>
        <v>-20419900104585.164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-20419900104585.164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-85082917102.438187</v>
      </c>
      <c r="L4617" s="444">
        <f t="shared" ca="1" si="192"/>
        <v>-20504983021687.602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-20504983021687.602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-85437429257.031677</v>
      </c>
      <c r="L4618" s="444">
        <f t="shared" ca="1" si="192"/>
        <v>-20590420450944.633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-20590420450944.633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-85793418545.602631</v>
      </c>
      <c r="L4619" s="444">
        <f t="shared" ca="1" si="192"/>
        <v>-20676213869490.234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-20676213869490.234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-86150891122.875977</v>
      </c>
      <c r="L4620" s="444">
        <f t="shared" ca="1" si="192"/>
        <v>-20762364760613.109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-20762364760613.109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-86509853169.221283</v>
      </c>
      <c r="L4621" s="444">
        <f t="shared" ca="1" si="192"/>
        <v>-20848874613782.332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-20848874613782.332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-86870310890.75972</v>
      </c>
      <c r="L4622" s="444">
        <f t="shared" ca="1" si="192"/>
        <v>-20935744924673.09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-20935744924673.09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-87232270519.471207</v>
      </c>
      <c r="L4623" s="444">
        <f t="shared" ca="1" si="192"/>
        <v>-21022977195192.563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-21022977195192.563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-87595738313.302338</v>
      </c>
      <c r="L4624" s="444">
        <f t="shared" ca="1" si="192"/>
        <v>-21110572933505.863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-21110572933505.863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-87960720556.274429</v>
      </c>
      <c r="L4625" s="444">
        <f t="shared" ca="1" si="192"/>
        <v>-21198533654062.137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-21198533654062.137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-88327223558.592239</v>
      </c>
      <c r="L4626" s="444">
        <f t="shared" ca="1" si="192"/>
        <v>-21286860877620.73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-21286860877620.73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-88695253656.753036</v>
      </c>
      <c r="L4627" s="444">
        <f t="shared" ca="1" si="192"/>
        <v>-21375556131277.484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-21375556131277.484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-89064817213.656189</v>
      </c>
      <c r="L4628" s="444">
        <f t="shared" ca="1" si="192"/>
        <v>-21464620948491.141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-21464620948491.141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-89435920618.713089</v>
      </c>
      <c r="L4629" s="444">
        <f t="shared" ca="1" si="192"/>
        <v>-21554056869109.855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-21554056869109.855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-89808570287.957733</v>
      </c>
      <c r="L4630" s="444">
        <f t="shared" ca="1" si="192"/>
        <v>-21643865439397.813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-21643865439397.813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-90182772664.157547</v>
      </c>
      <c r="L4631" s="444">
        <f t="shared" ca="1" si="192"/>
        <v>-21734048212061.969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-21734048212061.969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-90558534216.924866</v>
      </c>
      <c r="L4632" s="444">
        <f t="shared" ca="1" si="192"/>
        <v>-21824606746278.895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-21824606746278.895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-90935861442.82872</v>
      </c>
      <c r="L4633" s="444">
        <f t="shared" ca="1" si="192"/>
        <v>-21915542607721.723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-21915542607721.723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-91314760865.507172</v>
      </c>
      <c r="L4634" s="444">
        <f t="shared" ca="1" si="192"/>
        <v>-22006857368587.23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-22006857368587.23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-91695239035.780121</v>
      </c>
      <c r="L4635" s="444">
        <f t="shared" ca="1" si="192"/>
        <v>-22098552607623.012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-22098552607623.012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-92077302531.762543</v>
      </c>
      <c r="L4636" s="444">
        <f t="shared" ca="1" si="192"/>
        <v>-22190629910154.773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-22190629910154.773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-92460957958.978226</v>
      </c>
      <c r="L4637" s="444">
        <f t="shared" ca="1" si="192"/>
        <v>-22283090868113.75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-22283090868113.75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-92846211950.473953</v>
      </c>
      <c r="L4638" s="444">
        <f t="shared" ca="1" si="192"/>
        <v>-22375937080064.223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-22375937080064.223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-93233071166.934265</v>
      </c>
      <c r="L4639" s="444">
        <f t="shared" ca="1" si="192"/>
        <v>-22469170151231.156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-22469170151231.156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-93621542296.796478</v>
      </c>
      <c r="L4640" s="444">
        <f t="shared" ca="1" si="192"/>
        <v>-22562791693527.953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-22562791693527.953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-94011632056.36647</v>
      </c>
      <c r="L4641" s="444">
        <f t="shared" ca="1" si="192"/>
        <v>-22656803325584.32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-22656803325584.32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-94403347189.934662</v>
      </c>
      <c r="L4642" s="444">
        <f t="shared" ca="1" si="192"/>
        <v>-22751206672774.254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-22751206672774.254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-94796694469.892731</v>
      </c>
      <c r="L4643" s="444">
        <f t="shared" ca="1" si="192"/>
        <v>-22846003367244.148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-22846003367244.148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-95191680696.850616</v>
      </c>
      <c r="L4644" s="444">
        <f t="shared" ca="1" si="192"/>
        <v>-22941195047941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-22941195047941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-95588312699.754166</v>
      </c>
      <c r="L4645" s="444">
        <f t="shared" ca="1" si="192"/>
        <v>-23036783360640.754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-23036783360640.754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-95986597336.003143</v>
      </c>
      <c r="L4646" s="444">
        <f t="shared" ca="1" si="192"/>
        <v>-23132769957976.758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-23132769957976.758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-96386541491.569824</v>
      </c>
      <c r="L4647" s="444">
        <f t="shared" ca="1" si="192"/>
        <v>-23229156499468.328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-23229156499468.328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-96788152081.118027</v>
      </c>
      <c r="L4648" s="444">
        <f t="shared" ca="1" si="192"/>
        <v>-23325944651549.445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-23325944651549.445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-97191436048.122681</v>
      </c>
      <c r="L4649" s="444">
        <f t="shared" ca="1" si="192"/>
        <v>-23423136087597.566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-23423136087597.566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-97596400364.989853</v>
      </c>
      <c r="L4650" s="444">
        <f t="shared" ca="1" si="192"/>
        <v>-23520732487962.555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-23520732487962.555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-98003052033.177307</v>
      </c>
      <c r="L4651" s="444">
        <f t="shared" ca="1" si="192"/>
        <v>-23618735539995.73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-23618735539995.73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-98411398083.315536</v>
      </c>
      <c r="L4652" s="444">
        <f t="shared" ca="1" si="192"/>
        <v>-23717146938079.047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-23717146938079.047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-98821445575.329361</v>
      </c>
      <c r="L4653" s="444">
        <f t="shared" ca="1" si="192"/>
        <v>-23815968383654.375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-23815968383654.375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-99233201598.559891</v>
      </c>
      <c r="L4654" s="444">
        <f t="shared" ca="1" si="192"/>
        <v>-23915201585252.934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-23915201585252.934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-99646673271.887222</v>
      </c>
      <c r="L4655" s="444">
        <f t="shared" ca="1" si="192"/>
        <v>-24014848258524.82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-24014848258524.82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-100061867743.85342</v>
      </c>
      <c r="L4656" s="444">
        <f t="shared" ca="1" si="192"/>
        <v>-24114910126268.672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-24114910126268.672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-100478792192.78613</v>
      </c>
      <c r="L4657" s="444">
        <f t="shared" ca="1" si="192"/>
        <v>-24215388918461.457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-24215388918461.457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-100897453826.92273</v>
      </c>
      <c r="L4658" s="444">
        <f t="shared" ca="1" si="192"/>
        <v>-24316286372288.379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-24316286372288.379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-101317859884.53491</v>
      </c>
      <c r="L4659" s="444">
        <f t="shared" ca="1" si="192"/>
        <v>-24417604232172.914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-24417604232172.914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-101740017634.0538</v>
      </c>
      <c r="L4660" s="444">
        <f t="shared" ca="1" si="192"/>
        <v>-24519344249806.969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-24519344249806.969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-102163934374.19571</v>
      </c>
      <c r="L4661" s="444">
        <f t="shared" ca="1" si="192"/>
        <v>-24621508184181.164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-24621508184181.164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-102589617434.08818</v>
      </c>
      <c r="L4662" s="444">
        <f t="shared" ca="1" si="192"/>
        <v>-24724097801615.254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-24724097801615.254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-103017074173.3969</v>
      </c>
      <c r="L4663" s="444">
        <f t="shared" ca="1" si="192"/>
        <v>-24827114875788.652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-24827114875788.652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-103446311982.45271</v>
      </c>
      <c r="L4664" s="444">
        <f t="shared" ca="1" si="192"/>
        <v>-24930561187771.105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-24930561187771.105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-103877338282.37961</v>
      </c>
      <c r="L4665" s="444">
        <f t="shared" ca="1" si="192"/>
        <v>-25034438526053.484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-25034438526053.484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-104310160525.22285</v>
      </c>
      <c r="L4666" s="444">
        <f t="shared" ca="1" si="192"/>
        <v>-25138748686578.707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-25138748686578.707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-104744786194.07794</v>
      </c>
      <c r="L4667" s="444">
        <f t="shared" ca="1" si="192"/>
        <v>-25243493472772.785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-25243493472772.785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-105181222803.21994</v>
      </c>
      <c r="L4668" s="444">
        <f t="shared" ca="1" si="192"/>
        <v>-25348674695576.004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-25348674695576.004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-105619477898.23335</v>
      </c>
      <c r="L4669" s="444">
        <f t="shared" ca="1" si="192"/>
        <v>-25454294173474.238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-25454294173474.238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-106059559056.14265</v>
      </c>
      <c r="L4670" s="444">
        <f t="shared" ca="1" si="192"/>
        <v>-25560353732530.383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-25560353732530.383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-106501473885.54326</v>
      </c>
      <c r="L4671" s="444">
        <f t="shared" ca="1" si="192"/>
        <v>-25666855206415.926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-25666855206415.926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-106945230026.73302</v>
      </c>
      <c r="L4672" s="444">
        <f t="shared" ca="1" si="192"/>
        <v>-25773800436442.66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-25773800436442.66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-107390835151.84442</v>
      </c>
      <c r="L4673" s="444">
        <f t="shared" ca="1" si="192"/>
        <v>-25881191271594.504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-25881191271594.504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-107838296964.9771</v>
      </c>
      <c r="L4674" s="444">
        <f t="shared" ca="1" si="192"/>
        <v>-25989029568559.48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-25989029568559.48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-108287623202.33116</v>
      </c>
      <c r="L4675" s="444">
        <f t="shared" ca="1" si="192"/>
        <v>-26097317191761.813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-26097317191761.813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-108738821632.34088</v>
      </c>
      <c r="L4676" s="444">
        <f t="shared" ca="1" si="192"/>
        <v>-26206056013394.152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-26206056013394.152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-109191900055.80896</v>
      </c>
      <c r="L4677" s="444">
        <f t="shared" ca="1" si="192"/>
        <v>-26315247913449.961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-26315247913449.961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-109646866306.0415</v>
      </c>
      <c r="L4678" s="444">
        <f t="shared" ca="1" si="192"/>
        <v>-26424894779756.004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-26424894779756.004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-110103728248.98335</v>
      </c>
      <c r="L4679" s="444">
        <f t="shared" ca="1" si="192"/>
        <v>-26534998508004.988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-26534998508004.988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-110562493783.35411</v>
      </c>
      <c r="L4680" s="444">
        <f t="shared" ca="1" si="192"/>
        <v>-26645561001788.344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-26645561001788.344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-111023170840.78476</v>
      </c>
      <c r="L4681" s="444">
        <f t="shared" ca="1" si="192"/>
        <v>-26756584172629.129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-26756584172629.129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-111485767385.9547</v>
      </c>
      <c r="L4682" s="444">
        <f t="shared" ca="1" si="192"/>
        <v>-26868069940015.082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-26868069940015.082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-111950291416.72951</v>
      </c>
      <c r="L4683" s="444">
        <f t="shared" ca="1" si="192"/>
        <v>-26980020231431.813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-26980020231431.813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-112416750964.29921</v>
      </c>
      <c r="L4684" s="444">
        <f t="shared" ca="1" si="192"/>
        <v>-27092436982396.113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-27092436982396.113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-112885154093.31714</v>
      </c>
      <c r="L4685" s="444">
        <f t="shared" ca="1" si="192"/>
        <v>-27205322136489.43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-27205322136489.43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-113355508902.03929</v>
      </c>
      <c r="L4686" s="444">
        <f t="shared" ca="1" si="192"/>
        <v>-27318677645391.469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-27318677645391.469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-113827823522.46445</v>
      </c>
      <c r="L4687" s="444">
        <f t="shared" ca="1" si="192"/>
        <v>-27432505468913.934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-27432505468913.934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-114302106120.47472</v>
      </c>
      <c r="L4688" s="444">
        <f t="shared" ca="1" si="192"/>
        <v>-27546807575034.41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-27546807575034.41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-114778364895.9767</v>
      </c>
      <c r="L4689" s="444">
        <f t="shared" ca="1" si="192"/>
        <v>-27661585939930.387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-27661585939930.387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-115256608083.04327</v>
      </c>
      <c r="L4690" s="444">
        <f t="shared" ca="1" si="192"/>
        <v>-27776842548013.43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-27776842548013.43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-115736843950.05595</v>
      </c>
      <c r="L4691" s="444">
        <f t="shared" ca="1" si="192"/>
        <v>-27892579391963.484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-27892579391963.484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-116219080799.84785</v>
      </c>
      <c r="L4692" s="444">
        <f t="shared" ca="1" si="192"/>
        <v>-28008798472763.332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-28008798472763.332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-116703326969.84721</v>
      </c>
      <c r="L4693" s="444">
        <f t="shared" ca="1" si="192"/>
        <v>-28125501799733.18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-28125501799733.18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-117189590832.22157</v>
      </c>
      <c r="L4694" s="444">
        <f t="shared" ca="1" si="192"/>
        <v>-28242691390565.402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-28242691390565.402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-117677880794.02251</v>
      </c>
      <c r="L4695" s="444">
        <f t="shared" ca="1" si="192"/>
        <v>-28360369271359.426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-28360369271359.426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-118168205297.33093</v>
      </c>
      <c r="L4696" s="444">
        <f t="shared" ca="1" si="192"/>
        <v>-28478537476656.758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-28478537476656.758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-118660572819.40315</v>
      </c>
      <c r="L4697" s="444">
        <f t="shared" ca="1" si="192"/>
        <v>-28597198049476.16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-28597198049476.16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-119154991872.81734</v>
      </c>
      <c r="L4698" s="444">
        <f t="shared" ca="1" si="192"/>
        <v>-28716353041348.977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-28716353041348.977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-119651471005.62071</v>
      </c>
      <c r="L4699" s="444">
        <f t="shared" ca="1" si="192"/>
        <v>-28836004512354.598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-28836004512354.598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-120150018801.47749</v>
      </c>
      <c r="L4700" s="444">
        <f t="shared" ca="1" si="192"/>
        <v>-28956154531156.074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-28956154531156.074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-120650643879.81696</v>
      </c>
      <c r="L4701" s="444">
        <f t="shared" ca="1" si="192"/>
        <v>-29076805175035.891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-29076805175035.891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-121153354895.98288</v>
      </c>
      <c r="L4702" s="444">
        <f t="shared" ca="1" si="192"/>
        <v>-29197958529931.875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-29197958529931.875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-121658160541.38281</v>
      </c>
      <c r="L4703" s="444">
        <f t="shared" ca="1" si="192"/>
        <v>-29319616690473.258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-29319616690473.258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-122165069543.6386</v>
      </c>
      <c r="L4704" s="444">
        <f t="shared" ca="1" si="192"/>
        <v>-29441781760016.895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-29441781760016.895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-122674090666.73705</v>
      </c>
      <c r="L4705" s="444">
        <f t="shared" ca="1" si="192"/>
        <v>-29564455850683.633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-29564455850683.633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-123185232711.18181</v>
      </c>
      <c r="L4706" s="444">
        <f t="shared" ca="1" si="192"/>
        <v>-29687641083394.816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-29687641083394.816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-123698504514.14507</v>
      </c>
      <c r="L4707" s="444">
        <f t="shared" ca="1" si="192"/>
        <v>-29811339587908.961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-29811339587908.961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-124213914949.62067</v>
      </c>
      <c r="L4708" s="444">
        <f t="shared" ca="1" si="192"/>
        <v>-29935553502858.582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-29935553502858.582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-124731472928.57742</v>
      </c>
      <c r="L4709" s="444">
        <f t="shared" ca="1" si="192"/>
        <v>-30060284975787.16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-30060284975787.16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-125251187399.11316</v>
      </c>
      <c r="L4710" s="444">
        <f t="shared" ca="1" si="192"/>
        <v>-30185536163186.273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-30185536163186.273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-125773067346.60947</v>
      </c>
      <c r="L4711" s="444">
        <f t="shared" ca="1" si="192"/>
        <v>-30311309230532.883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-30311309230532.883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-126297121793.88702</v>
      </c>
      <c r="L4712" s="444">
        <f t="shared" ca="1" si="192"/>
        <v>-30437606352326.77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-30437606352326.77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-126823359801.36154</v>
      </c>
      <c r="L4713" s="444">
        <f t="shared" ca="1" si="192"/>
        <v>-30564429712128.133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-30564429712128.133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-127351790467.20055</v>
      </c>
      <c r="L4714" s="444">
        <f t="shared" ca="1" si="192"/>
        <v>-30691781502595.332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-30691781502595.332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-127882422927.48055</v>
      </c>
      <c r="L4715" s="444">
        <f t="shared" ca="1" si="192"/>
        <v>-30819663925522.813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-30819663925522.813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-128415266356.34503</v>
      </c>
      <c r="L4716" s="444">
        <f t="shared" ca="1" si="192"/>
        <v>-30948079191879.156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-30948079191879.156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-128950329966.16315</v>
      </c>
      <c r="L4717" s="444">
        <f t="shared" ca="1" si="192"/>
        <v>-31077029521845.32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-31077029521845.32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-129487623007.68883</v>
      </c>
      <c r="L4718" s="444">
        <f t="shared" ca="1" si="192"/>
        <v>-31206517144853.008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-31206517144853.008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-130027154770.22087</v>
      </c>
      <c r="L4719" s="444">
        <f t="shared" ca="1" si="192"/>
        <v>-31336544299623.23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-31336544299623.23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-130568934581.76346</v>
      </c>
      <c r="L4720" s="444">
        <f t="shared" ca="1" si="192"/>
        <v>-31467113234204.992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-31467113234204.992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-131112971809.18747</v>
      </c>
      <c r="L4721" s="444">
        <f t="shared" ca="1" si="192"/>
        <v>-31598226206014.18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-31598226206014.18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-131659275858.3924</v>
      </c>
      <c r="L4722" s="444">
        <f t="shared" ca="1" si="192"/>
        <v>-31729885481872.57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-31729885481872.57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-132207856174.46904</v>
      </c>
      <c r="L4723" s="444">
        <f t="shared" ca="1" si="192"/>
        <v>-31862093338047.039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-31862093338047.039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-132758722241.86264</v>
      </c>
      <c r="L4724" s="444">
        <f t="shared" ca="1" si="192"/>
        <v>-31994852060288.902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-31994852060288.902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-133311883584.53709</v>
      </c>
      <c r="L4725" s="444">
        <f t="shared" ca="1" si="192"/>
        <v>-32128163943873.438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-32128163943873.438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-133867349766.13934</v>
      </c>
      <c r="L4726" s="444">
        <f t="shared" ca="1" si="192"/>
        <v>-32262031293639.578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-32262031293639.578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-134425130390.1649</v>
      </c>
      <c r="L4727" s="444">
        <f t="shared" ca="1" si="192"/>
        <v>-32396456424029.742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-32396456424029.742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-134985235100.12395</v>
      </c>
      <c r="L4728" s="444">
        <f t="shared" ca="1" si="192"/>
        <v>-32531441659129.867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-32531441659129.867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-135547673579.70778</v>
      </c>
      <c r="L4729" s="444">
        <f t="shared" ca="1" si="192"/>
        <v>-32666989332709.574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-32666989332709.574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-136112455552.95656</v>
      </c>
      <c r="L4730" s="444">
        <f t="shared" ca="1" si="192"/>
        <v>-32803101788262.531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-32803101788262.531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-136679590784.42722</v>
      </c>
      <c r="L4731" s="444">
        <f t="shared" ca="1" si="192"/>
        <v>-32939781379046.957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-32939781379046.957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-137249089079.36232</v>
      </c>
      <c r="L4732" s="444">
        <f t="shared" ca="1" si="192"/>
        <v>-33077030468126.32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-33077030468126.32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-137820960283.85968</v>
      </c>
      <c r="L4733" s="444">
        <f t="shared" ca="1" si="192"/>
        <v>-33214851428410.18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-33214851428410.18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-138395214285.04239</v>
      </c>
      <c r="L4734" s="444">
        <f t="shared" ca="1" si="192"/>
        <v>-33353246642695.223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-33353246642695.223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-138971861011.2301</v>
      </c>
      <c r="L4735" s="444">
        <f t="shared" ca="1" si="192"/>
        <v>-33492218503706.453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-33492218503706.453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-139550910432.11023</v>
      </c>
      <c r="L4736" s="444">
        <f t="shared" ca="1" si="192"/>
        <v>-33631769414138.563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-33631769414138.563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-140132372558.91068</v>
      </c>
      <c r="L4737" s="444">
        <f t="shared" ca="1" si="192"/>
        <v>-33771901786697.473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-33771901786697.473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-140716257444.57278</v>
      </c>
      <c r="L4738" s="444">
        <f t="shared" ca="1" si="192"/>
        <v>-33912618044142.047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-33912618044142.047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-141302575183.9252</v>
      </c>
      <c r="L4739" s="444">
        <f t="shared" ca="1" si="192"/>
        <v>-34053920619325.973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-34053920619325.973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-141891335913.85825</v>
      </c>
      <c r="L4740" s="444">
        <f t="shared" ca="1" si="192"/>
        <v>-34195811955239.832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-34195811955239.832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-142482549813.4993</v>
      </c>
      <c r="L4741" s="444">
        <f t="shared" ca="1" si="192"/>
        <v>-34338294505053.332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-34338294505053.332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-143076227104.38889</v>
      </c>
      <c r="L4742" s="444">
        <f t="shared" ca="1" si="192"/>
        <v>-34481370732157.723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-34481370732157.723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-143672378050.65717</v>
      </c>
      <c r="L4743" s="444">
        <f t="shared" ca="1" si="192"/>
        <v>-34625043110208.379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-34625043110208.379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-144271012959.20157</v>
      </c>
      <c r="L4744" s="444">
        <f t="shared" ca="1" si="192"/>
        <v>-34769314123167.582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-34769314123167.582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-144872142179.86493</v>
      </c>
      <c r="L4745" s="444">
        <f t="shared" ca="1" si="192"/>
        <v>-34914186265347.445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-34914186265347.445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-145475776105.61435</v>
      </c>
      <c r="L4746" s="444">
        <f t="shared" ca="1" si="192"/>
        <v>-35059662041453.059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-35059662041453.059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-146081925172.7211</v>
      </c>
      <c r="L4747" s="444">
        <f t="shared" ca="1" si="192"/>
        <v>-35205743966625.781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-35205743966625.781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-146690599860.94077</v>
      </c>
      <c r="L4748" s="444">
        <f t="shared" ca="1" si="192"/>
        <v>-35352434566486.719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-35352434566486.719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-147301810693.69467</v>
      </c>
      <c r="L4749" s="444">
        <f t="shared" ca="1" si="192"/>
        <v>-35499736377180.414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-35499736377180.414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-147915568238.25171</v>
      </c>
      <c r="L4750" s="444">
        <f t="shared" ca="1" si="192"/>
        <v>-35647651945418.664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-35647651945418.664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-148531883105.9111</v>
      </c>
      <c r="L4751" s="444">
        <f t="shared" ca="1" si="192"/>
        <v>-35796183828524.578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-35796183828524.578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-149150765952.18573</v>
      </c>
      <c r="L4752" s="444">
        <f t="shared" ca="1" si="192"/>
        <v>-35945334594476.766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-35945334594476.766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-149772227476.98651</v>
      </c>
      <c r="L4753" s="444">
        <f t="shared" ca="1" si="192"/>
        <v>-36095106821953.75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-36095106821953.75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-150396278424.80728</v>
      </c>
      <c r="L4754" s="444">
        <f t="shared" ca="1" si="192"/>
        <v>-36245503100378.555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-36245503100378.555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-151022929584.91064</v>
      </c>
      <c r="L4755" s="444">
        <f t="shared" ca="1" si="192"/>
        <v>-36396526029963.469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-36396526029963.469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-151652191791.51447</v>
      </c>
      <c r="L4756" s="444">
        <f t="shared" ca="1" si="192"/>
        <v>-36548178221754.984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-36548178221754.984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-152284075923.9791</v>
      </c>
      <c r="L4757" s="444">
        <f t="shared" ca="1" si="192"/>
        <v>-36700462297678.961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-36700462297678.961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-152918592906.99567</v>
      </c>
      <c r="L4758" s="444">
        <f t="shared" ca="1" si="192"/>
        <v>-36853380890585.953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-36853380890585.953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-153555753710.77481</v>
      </c>
      <c r="L4759" s="444">
        <f t="shared" ca="1" si="192"/>
        <v>-37006936644296.727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-37006936644296.727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-154195569351.23636</v>
      </c>
      <c r="L4760" s="444">
        <f t="shared" ca="1" si="192"/>
        <v>-37161132213647.961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-37161132213647.961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-154838050890.19983</v>
      </c>
      <c r="L4761" s="444">
        <f t="shared" ca="1" si="192"/>
        <v>-37315970264538.164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-37315970264538.164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-155483209435.57568</v>
      </c>
      <c r="L4762" s="444">
        <f t="shared" ca="1" si="192"/>
        <v>-37471453473973.742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-37471453473973.742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-156131056141.55725</v>
      </c>
      <c r="L4763" s="444">
        <f t="shared" ca="1" si="192"/>
        <v>-37627584530115.297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-37627584530115.297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-156781602208.81372</v>
      </c>
      <c r="L4764" s="444">
        <f t="shared" ca="1" si="192"/>
        <v>-37784366132324.109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-37784366132324.109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-157434858884.68378</v>
      </c>
      <c r="L4765" s="444">
        <f t="shared" ca="1" si="192"/>
        <v>-37941800991208.797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-37941800991208.797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-158090837463.37</v>
      </c>
      <c r="L4766" s="444">
        <f t="shared" ca="1" si="192"/>
        <v>-38099891828672.164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-38099891828672.164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-158749549286.134</v>
      </c>
      <c r="L4767" s="444">
        <f t="shared" ca="1" si="192"/>
        <v>-38258641377958.297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-38258641377958.297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-159411005741.49289</v>
      </c>
      <c r="L4768" s="444">
        <f t="shared" ca="1" si="192"/>
        <v>-38418052383699.789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-38418052383699.789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-160075218265.41577</v>
      </c>
      <c r="L4769" s="444">
        <f t="shared" ca="1" si="192"/>
        <v>-38578127601965.203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-38578127601965.203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-160742198341.52167</v>
      </c>
      <c r="L4770" s="444">
        <f t="shared" ca="1" si="192"/>
        <v>-38738869800306.727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-38738869800306.727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-161411957501.27802</v>
      </c>
      <c r="L4771" s="444">
        <f t="shared" ca="1" si="192"/>
        <v>-38900281757808.008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-38900281757808.008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-162084507324.20004</v>
      </c>
      <c r="L4772" s="444">
        <f t="shared" ca="1" si="192"/>
        <v>-39062366265132.211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-39062366265132.211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-162759859438.05087</v>
      </c>
      <c r="L4773" s="444">
        <f t="shared" ca="1" si="192"/>
        <v>-39225126124570.266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-39225126124570.266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-163438025519.04279</v>
      </c>
      <c r="L4774" s="444">
        <f t="shared" ca="1" si="192"/>
        <v>-39388564150089.305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-39388564150089.305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-164119017292.03876</v>
      </c>
      <c r="L4775" s="444">
        <f t="shared" ca="1" si="192"/>
        <v>-39552683167381.344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-39552683167381.344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-164802846530.75558</v>
      </c>
      <c r="L4776" s="444">
        <f t="shared" ca="1" si="192"/>
        <v>-39717486013912.102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-39717486013912.102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-165489525057.9671</v>
      </c>
      <c r="L4777" s="444">
        <f t="shared" ca="1" si="192"/>
        <v>-39882975538970.07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-39882975538970.07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-166179064745.70862</v>
      </c>
      <c r="L4778" s="444">
        <f t="shared" ca="1" si="192"/>
        <v>-40049154603715.781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-40049154603715.781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-166871477515.48242</v>
      </c>
      <c r="L4779" s="444">
        <f t="shared" ca="1" si="192"/>
        <v>-40216026081231.266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-40216026081231.266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-167566775338.46359</v>
      </c>
      <c r="L4780" s="444">
        <f t="shared" ca="1" si="192"/>
        <v>-40383592856569.727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-40383592856569.727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-168264970235.70718</v>
      </c>
      <c r="L4781" s="444">
        <f t="shared" ca="1" si="192"/>
        <v>-40551857826805.438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-40551857826805.438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-168966074278.35599</v>
      </c>
      <c r="L4782" s="444">
        <f t="shared" ca="1" si="192"/>
        <v>-40720823901083.797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-40720823901083.797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-169670099587.84915</v>
      </c>
      <c r="L4783" s="444">
        <f t="shared" ca="1" si="192"/>
        <v>-40890494000671.648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-40890494000671.648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-170377058336.13187</v>
      </c>
      <c r="L4784" s="444">
        <f t="shared" ca="1" si="192"/>
        <v>-41060871059007.781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-41060871059007.781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-171086962745.86575</v>
      </c>
      <c r="L4785" s="444">
        <f t="shared" ca="1" si="192"/>
        <v>-41231958021753.648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-41231958021753.648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-171799825090.6402</v>
      </c>
      <c r="L4786" s="444">
        <f t="shared" ca="1" si="192"/>
        <v>-41403757846844.289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-41403757846844.289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-172515657695.18454</v>
      </c>
      <c r="L4787" s="444">
        <f t="shared" ca="1" si="192"/>
        <v>-41576273504539.477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-41576273504539.477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-173234472935.58115</v>
      </c>
      <c r="L4788" s="444">
        <f t="shared" ca="1" si="192"/>
        <v>-41749507977475.055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-41749507977475.055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-173956283239.4794</v>
      </c>
      <c r="L4789" s="444">
        <f t="shared" ca="1" si="192"/>
        <v>-41923464260714.531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-41923464260714.531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-174681101086.31055</v>
      </c>
      <c r="L4790" s="444">
        <f t="shared" ca="1" si="192"/>
        <v>-42098145361800.844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-42098145361800.844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-175408939007.50351</v>
      </c>
      <c r="L4791" s="444">
        <f t="shared" ca="1" si="192"/>
        <v>-42273554300808.344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-42273554300808.344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-176139809586.70142</v>
      </c>
      <c r="L4792" s="444">
        <f t="shared" ca="1" si="192"/>
        <v>-42449694110395.047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-42449694110395.047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-176873725459.97937</v>
      </c>
      <c r="L4793" s="444">
        <f t="shared" ca="1" si="192"/>
        <v>-42626567835855.023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-42626567835855.023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-177610699316.06259</v>
      </c>
      <c r="L4794" s="444">
        <f t="shared" ca="1" si="192"/>
        <v>-42804178535171.086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-42804178535171.086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-178350743896.5462</v>
      </c>
      <c r="L4795" s="444">
        <f t="shared" ca="1" si="192"/>
        <v>-42982529279067.633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-42982529279067.633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-179093871996.11514</v>
      </c>
      <c r="L4796" s="444">
        <f t="shared" ca="1" si="192"/>
        <v>-43161623151063.75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-43161623151063.75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-179840096462.76563</v>
      </c>
      <c r="L4797" s="444">
        <f t="shared" ca="1" si="192"/>
        <v>-43341463247526.516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-43341463247526.516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-180589430198.02716</v>
      </c>
      <c r="L4798" s="444">
        <f t="shared" ca="1" si="192"/>
        <v>-43522052677724.539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-43522052677724.539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-181341886157.18558</v>
      </c>
      <c r="L4799" s="444">
        <f t="shared" ca="1" si="192"/>
        <v>-43703394563881.727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-43703394563881.727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-182097477349.5072</v>
      </c>
      <c r="L4800" s="444">
        <f t="shared" ca="1" si="192"/>
        <v>-43885492041231.234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-43885492041231.234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-182856216838.46347</v>
      </c>
      <c r="L4801" s="444">
        <f t="shared" ca="1" si="192"/>
        <v>-44068348258069.695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-44068348258069.695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-183618117741.95706</v>
      </c>
      <c r="L4802" s="444">
        <f t="shared" ca="1" si="192"/>
        <v>-44251966375811.656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-44251966375811.656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-184383193232.54855</v>
      </c>
      <c r="L4803" s="444">
        <f t="shared" ca="1" si="192"/>
        <v>-44436349569044.203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-44436349569044.203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-185151456537.68417</v>
      </c>
      <c r="L4804" s="444">
        <f t="shared" ca="1" si="192"/>
        <v>-44621501025581.891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-44621501025581.891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-185922920939.92453</v>
      </c>
      <c r="L4805" s="444">
        <f t="shared" ca="1" si="192"/>
        <v>-44807423946521.813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-44807423946521.813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-186697599777.17422</v>
      </c>
      <c r="L4806" s="444">
        <f t="shared" ca="1" si="192"/>
        <v>-44994121546298.984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-44994121546298.984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-187475506442.91245</v>
      </c>
      <c r="L4807" s="444">
        <f t="shared" ca="1" si="192"/>
        <v>-45181597052741.898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-45181597052741.898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-188256654386.42456</v>
      </c>
      <c r="L4808" s="444">
        <f t="shared" ca="1" si="192"/>
        <v>-45369853707128.32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-45369853707128.32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-189041057113.03467</v>
      </c>
      <c r="L4809" s="444">
        <f t="shared" ca="1" si="192"/>
        <v>-45558894764241.352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-45558894764241.352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-189828728184.33896</v>
      </c>
      <c r="L4810" s="444">
        <f t="shared" ca="1" si="192"/>
        <v>-45748723492425.688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-45748723492425.688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-190619681218.44037</v>
      </c>
      <c r="L4811" s="444">
        <f t="shared" ca="1" si="192"/>
        <v>-45939343173644.125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-45939343173644.125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-191413929890.18384</v>
      </c>
      <c r="L4812" s="444">
        <f t="shared" ca="1" si="192"/>
        <v>-46130757103534.313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-46130757103534.313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-192211487931.39297</v>
      </c>
      <c r="L4813" s="444">
        <f t="shared" ca="1" si="192"/>
        <v>-46322968591465.703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-46322968591465.703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-193012369131.10709</v>
      </c>
      <c r="L4814" s="444">
        <f t="shared" ca="1" si="192"/>
        <v>-46515980960596.813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-46515980960596.813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-193816587335.82004</v>
      </c>
      <c r="L4815" s="444">
        <f t="shared" ca="1" si="192"/>
        <v>-46709797547932.633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-46709797547932.633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-194624156449.7193</v>
      </c>
      <c r="L4816" s="444">
        <f t="shared" ca="1" si="192"/>
        <v>-46904421704382.352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-46904421704382.352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-195435090434.92645</v>
      </c>
      <c r="L4817" s="444">
        <f t="shared" ca="1" si="192"/>
        <v>-47099856794817.281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-47099856794817.281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-196249403311.73868</v>
      </c>
      <c r="L4818" s="444">
        <f t="shared" ca="1" si="192"/>
        <v>-47296106198129.023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-47296106198129.023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-197067109158.87094</v>
      </c>
      <c r="L4819" s="444">
        <f t="shared" ca="1" si="192"/>
        <v>-47493173307287.891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-47493173307287.891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-197888222113.69955</v>
      </c>
      <c r="L4820" s="444">
        <f t="shared" ca="1" si="192"/>
        <v>-47691061529401.594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-47691061529401.594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-198712756372.50665</v>
      </c>
      <c r="L4821" s="444">
        <f t="shared" ca="1" si="192"/>
        <v>-47889774285774.102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-47889774285774.102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-199540726190.72543</v>
      </c>
      <c r="L4822" s="444">
        <f t="shared" ca="1" si="192"/>
        <v>-48089315011964.828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-48089315011964.828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-200372145883.18677</v>
      </c>
      <c r="L4823" s="444">
        <f t="shared" ca="1" si="192"/>
        <v>-48289687157848.016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-48289687157848.016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-201207029824.36673</v>
      </c>
      <c r="L4824" s="444">
        <f t="shared" ca="1" si="192"/>
        <v>-48490894187672.383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-48490894187672.383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-202045392448.63492</v>
      </c>
      <c r="L4825" s="444">
        <f t="shared" ca="1" si="192"/>
        <v>-48692939580121.016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-48692939580121.016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-202887248250.50424</v>
      </c>
      <c r="L4826" s="444">
        <f t="shared" ca="1" si="192"/>
        <v>-48895826828371.523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-48895826828371.523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-203732611784.88135</v>
      </c>
      <c r="L4827" s="444">
        <f t="shared" ca="1" si="192"/>
        <v>-49099559440156.406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-49099559440156.406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-204581497667.31836</v>
      </c>
      <c r="L4828" s="444">
        <f t="shared" ca="1" si="192"/>
        <v>-49304140937823.727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-49304140937823.727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-205433920574.26553</v>
      </c>
      <c r="L4829" s="444">
        <f t="shared" ca="1" si="192"/>
        <v>-49509574858397.992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-49509574858397.992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-206289895243.32495</v>
      </c>
      <c r="L4830" s="444">
        <f t="shared" ca="1" si="192"/>
        <v>-49715864753641.32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-49715864753641.32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-207149436473.50549</v>
      </c>
      <c r="L4831" s="444">
        <f t="shared" ca="1" si="192"/>
        <v>-49923014190114.828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-49923014190114.828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-208012559125.47845</v>
      </c>
      <c r="L4832" s="444">
        <f t="shared" ca="1" si="192"/>
        <v>-50131026749240.305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-50131026749240.305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-208879278121.83459</v>
      </c>
      <c r="L4833" s="444">
        <f t="shared" ca="1" si="192"/>
        <v>-50339906027362.141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-50339906027362.141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-209749608447.34225</v>
      </c>
      <c r="L4834" s="444">
        <f t="shared" ca="1" si="192"/>
        <v>-50549655635809.484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-50549655635809.484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-210623565149.20618</v>
      </c>
      <c r="L4835" s="444">
        <f t="shared" ca="1" si="192"/>
        <v>-50760279200958.688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-50760279200958.688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-211501163337.32785</v>
      </c>
      <c r="L4836" s="444">
        <f t="shared" ca="1" si="192"/>
        <v>-50971780364296.016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-50971780364296.016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-212382418184.56674</v>
      </c>
      <c r="L4837" s="444">
        <f t="shared" ca="1" si="192"/>
        <v>-51184162782480.586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-51184162782480.586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-213267344927.00244</v>
      </c>
      <c r="L4838" s="444">
        <f t="shared" ca="1" si="192"/>
        <v>-51397430127407.586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-51397430127407.586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-214155958864.19827</v>
      </c>
      <c r="L4839" s="444">
        <f t="shared" ca="1" si="192"/>
        <v>-51611586086271.781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-51611586086271.781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-215048275359.46576</v>
      </c>
      <c r="L4840" s="444">
        <f t="shared" ca="1" si="192"/>
        <v>-51826634361631.25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-51826634361631.25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-215944309840.13022</v>
      </c>
      <c r="L4841" s="444">
        <f t="shared" ca="1" si="192"/>
        <v>-52042578671471.383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-52042578671471.383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-216844077797.79742</v>
      </c>
      <c r="L4842" s="444">
        <f t="shared" ca="1" si="192"/>
        <v>-52259422749269.18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-52259422749269.18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-217747594788.62158</v>
      </c>
      <c r="L4843" s="444">
        <f t="shared" ca="1" si="192"/>
        <v>-52477170344057.805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-52477170344057.805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-218654876433.57419</v>
      </c>
      <c r="L4844" s="444">
        <f t="shared" ca="1" si="192"/>
        <v>-52695825220491.375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-52695825220491.375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-219565938418.71405</v>
      </c>
      <c r="L4845" s="444">
        <f t="shared" ca="1" si="192"/>
        <v>-52915391158910.086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-52915391158910.086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-220480796495.45868</v>
      </c>
      <c r="L4846" s="444">
        <f t="shared" ca="1" si="192"/>
        <v>-53135871955405.547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-53135871955405.547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-221399466480.85645</v>
      </c>
      <c r="L4847" s="444">
        <f t="shared" ca="1" si="192"/>
        <v>-53357271421886.406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-53357271421886.406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-222321964257.86002</v>
      </c>
      <c r="L4848" s="444">
        <f t="shared" ca="1" si="192"/>
        <v>-53579593386144.266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-53579593386144.266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-223248305775.6011</v>
      </c>
      <c r="L4849" s="444">
        <f t="shared" ca="1" si="192"/>
        <v>-53802841691919.867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-53802841691919.867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-224178507049.66611</v>
      </c>
      <c r="L4850" s="444">
        <f t="shared" ca="1" si="192"/>
        <v>-54027020198969.531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-54027020198969.531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-225112584162.37305</v>
      </c>
      <c r="L4851" s="444">
        <f t="shared" ca="1" si="192"/>
        <v>-54252132783131.906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-54252132783131.906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-226050553263.04959</v>
      </c>
      <c r="L4852" s="444">
        <f t="shared" ca="1" si="192"/>
        <v>-54478183336394.953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-54478183336394.953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-226992430568.31229</v>
      </c>
      <c r="L4853" s="444">
        <f t="shared" ref="L4853:L5107" ca="1" si="197">I4853-J4853+K4853</f>
        <v>-54705175766963.266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-54705175766963.266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-227938232362.34692</v>
      </c>
      <c r="L4854" s="444">
        <f t="shared" ca="1" si="197"/>
        <v>-54933113999325.609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-54933113999325.609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-228887974997.19006</v>
      </c>
      <c r="L4855" s="444">
        <f t="shared" ca="1" si="197"/>
        <v>-55162001974322.797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-55162001974322.797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-229841674893.01169</v>
      </c>
      <c r="L4856" s="444">
        <f t="shared" ca="1" si="197"/>
        <v>-55391843649215.805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-55391843649215.805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-230799348538.39917</v>
      </c>
      <c r="L4857" s="444">
        <f t="shared" ca="1" si="197"/>
        <v>-55622642997754.203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-55622642997754.203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-231761012490.64255</v>
      </c>
      <c r="L4858" s="444">
        <f t="shared" ca="1" si="197"/>
        <v>-55854404010244.844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-55854404010244.844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-232726683376.02017</v>
      </c>
      <c r="L4859" s="444">
        <f t="shared" ca="1" si="197"/>
        <v>-56087130693620.867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-56087130693620.867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-233696377890.08694</v>
      </c>
      <c r="L4860" s="444">
        <f t="shared" ca="1" si="197"/>
        <v>-56320827071510.953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-56320827071510.953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-234670112797.96231</v>
      </c>
      <c r="L4861" s="444">
        <f t="shared" ca="1" si="197"/>
        <v>-56555497184308.914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-56555497184308.914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-235647904934.62048</v>
      </c>
      <c r="L4862" s="444">
        <f t="shared" ca="1" si="197"/>
        <v>-56791145089243.531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-56791145089243.531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-236629771205.1814</v>
      </c>
      <c r="L4863" s="444">
        <f t="shared" ca="1" si="197"/>
        <v>-57027774860448.711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-57027774860448.711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-237615728585.20297</v>
      </c>
      <c r="L4864" s="444">
        <f t="shared" ca="1" si="197"/>
        <v>-57265390589033.914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-57265390589033.914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-238605794120.97467</v>
      </c>
      <c r="L4865" s="444">
        <f t="shared" ca="1" si="197"/>
        <v>-57503996383154.891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-57503996383154.891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-239599984929.81201</v>
      </c>
      <c r="L4866" s="444">
        <f t="shared" ca="1" si="197"/>
        <v>-57743596368084.703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-57743596368084.703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-240598318200.35297</v>
      </c>
      <c r="L4867" s="444">
        <f t="shared" ca="1" si="197"/>
        <v>-57984194686285.055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-57984194686285.055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-241600811192.8544</v>
      </c>
      <c r="L4868" s="444">
        <f t="shared" ca="1" si="197"/>
        <v>-58225795497477.906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-58225795497477.906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-242607481239.49127</v>
      </c>
      <c r="L4869" s="444">
        <f t="shared" ca="1" si="197"/>
        <v>-58468402978717.398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-58468402978717.398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-243618345744.65585</v>
      </c>
      <c r="L4870" s="444">
        <f t="shared" ca="1" si="197"/>
        <v>-58712021324462.055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-58712021324462.055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-244633422185.25854</v>
      </c>
      <c r="L4871" s="444">
        <f t="shared" ca="1" si="197"/>
        <v>-58956654746647.313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-58956654746647.313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-245652728111.03046</v>
      </c>
      <c r="L4872" s="444">
        <f t="shared" ca="1" si="197"/>
        <v>-59202307474758.344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-59202307474758.344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-246676281144.82642</v>
      </c>
      <c r="L4873" s="444">
        <f t="shared" ca="1" si="197"/>
        <v>-59448983755903.172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-59448983755903.172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-247704098982.9299</v>
      </c>
      <c r="L4874" s="444">
        <f t="shared" ca="1" si="197"/>
        <v>-59696687854886.102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-59696687854886.102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-248736199395.35876</v>
      </c>
      <c r="L4875" s="444">
        <f t="shared" ca="1" si="197"/>
        <v>-59945424054281.461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-59945424054281.461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-249772600226.17276</v>
      </c>
      <c r="L4876" s="444">
        <f t="shared" ca="1" si="197"/>
        <v>-60195196654507.633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-60195196654507.633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-250813319393.7818</v>
      </c>
      <c r="L4877" s="444">
        <f t="shared" ca="1" si="197"/>
        <v>-60446009973901.414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-60446009973901.414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-251858374891.25589</v>
      </c>
      <c r="L4878" s="444">
        <f t="shared" ca="1" si="197"/>
        <v>-60697868348792.672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-60697868348792.672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-252907784786.63614</v>
      </c>
      <c r="L4879" s="444">
        <f t="shared" ca="1" si="197"/>
        <v>-60950776133579.305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-60950776133579.305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-253961567223.2471</v>
      </c>
      <c r="L4880" s="444">
        <f t="shared" ca="1" si="197"/>
        <v>-61204737700802.555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-61204737700802.555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-255019740420.01065</v>
      </c>
      <c r="L4881" s="444">
        <f t="shared" ca="1" si="197"/>
        <v>-61459757441222.563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-61459757441222.563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-256082322671.76068</v>
      </c>
      <c r="L4882" s="444">
        <f t="shared" ca="1" si="197"/>
        <v>-61715839763894.32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-61715839763894.32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-257149332349.55966</v>
      </c>
      <c r="L4883" s="444">
        <f t="shared" ca="1" si="197"/>
        <v>-61972989096243.883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-61972989096243.883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-258220787901.01614</v>
      </c>
      <c r="L4884" s="444">
        <f t="shared" ca="1" si="197"/>
        <v>-62231209884144.898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-62231209884144.898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-259296707850.60376</v>
      </c>
      <c r="L4885" s="444">
        <f t="shared" ca="1" si="197"/>
        <v>-62490506591995.5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-62490506591995.5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-260377110799.98123</v>
      </c>
      <c r="L4886" s="444">
        <f t="shared" ca="1" si="197"/>
        <v>-62750883702795.484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-62750883702795.484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-261462015428.31451</v>
      </c>
      <c r="L4887" s="444">
        <f t="shared" ca="1" si="197"/>
        <v>-63012345718223.797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-63012345718223.797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-262551440492.59915</v>
      </c>
      <c r="L4888" s="444">
        <f t="shared" ca="1" si="197"/>
        <v>-63274897158716.398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-63274897158716.398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-263645404827.98499</v>
      </c>
      <c r="L4889" s="444">
        <f t="shared" ca="1" si="197"/>
        <v>-63538542563544.383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-63538542563544.383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-264743927348.10162</v>
      </c>
      <c r="L4890" s="444">
        <f t="shared" ca="1" si="197"/>
        <v>-63803286490892.484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-63803286490892.484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-265847027045.38535</v>
      </c>
      <c r="L4891" s="444">
        <f t="shared" ca="1" si="197"/>
        <v>-64069133517937.867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-64069133517937.867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-266954722991.40781</v>
      </c>
      <c r="L4892" s="444">
        <f t="shared" ca="1" si="197"/>
        <v>-64336088240929.273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-64336088240929.273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-268067034337.20526</v>
      </c>
      <c r="L4893" s="444">
        <f t="shared" ca="1" si="197"/>
        <v>-64604155275266.477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-64604155275266.477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-269183980313.61029</v>
      </c>
      <c r="L4894" s="444">
        <f t="shared" ca="1" si="197"/>
        <v>-64873339255580.086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-64873339255580.086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-270305580231.58368</v>
      </c>
      <c r="L4895" s="444">
        <f t="shared" ca="1" si="197"/>
        <v>-65143644835811.672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-65143644835811.672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-271431853482.54861</v>
      </c>
      <c r="L4896" s="444">
        <f t="shared" ca="1" si="197"/>
        <v>-65415076689294.219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-65415076689294.219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-272562819538.72592</v>
      </c>
      <c r="L4897" s="444">
        <f t="shared" ca="1" si="197"/>
        <v>-65687639508832.945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-65687639508832.945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-273698497953.47061</v>
      </c>
      <c r="L4898" s="444">
        <f t="shared" ca="1" si="197"/>
        <v>-65961338006786.414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-65961338006786.414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-274838908361.61005</v>
      </c>
      <c r="L4899" s="444">
        <f t="shared" ca="1" si="197"/>
        <v>-66236176915148.023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-66236176915148.023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-275984070479.78339</v>
      </c>
      <c r="L4900" s="444">
        <f t="shared" ca="1" si="197"/>
        <v>-66512160985627.805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-66512160985627.805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-277134004106.78253</v>
      </c>
      <c r="L4901" s="444">
        <f t="shared" ca="1" si="197"/>
        <v>-66789294989734.586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-66789294989734.586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-278288729123.8941</v>
      </c>
      <c r="L4902" s="444">
        <f t="shared" ca="1" si="197"/>
        <v>-67067583718858.477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-67067583718858.477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-279448265495.24365</v>
      </c>
      <c r="L4903" s="444">
        <f t="shared" ca="1" si="197"/>
        <v>-67347031984353.719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-67347031984353.719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-280612633268.1405</v>
      </c>
      <c r="L4904" s="444">
        <f t="shared" ca="1" si="197"/>
        <v>-67627644617621.859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-67627644617621.859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-281781852573.42444</v>
      </c>
      <c r="L4905" s="444">
        <f t="shared" ca="1" si="197"/>
        <v>-67909426470195.281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-67909426470195.281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-282955943625.81372</v>
      </c>
      <c r="L4906" s="444">
        <f t="shared" ca="1" si="197"/>
        <v>-68192382413821.094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-68192382413821.094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-284134926724.25452</v>
      </c>
      <c r="L4907" s="444">
        <f t="shared" ca="1" si="197"/>
        <v>-68476517340545.352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-68476517340545.352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-285318822252.27228</v>
      </c>
      <c r="L4908" s="444">
        <f t="shared" ca="1" si="197"/>
        <v>-68761836162797.625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-68761836162797.625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-286507650678.32343</v>
      </c>
      <c r="L4909" s="444">
        <f t="shared" ca="1" si="197"/>
        <v>-69048343813475.945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-69048343813475.945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-287701432556.14978</v>
      </c>
      <c r="L4910" s="444">
        <f t="shared" ca="1" si="197"/>
        <v>-69336045246032.094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-69336045246032.094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-288900188525.13367</v>
      </c>
      <c r="L4911" s="444">
        <f t="shared" ca="1" si="197"/>
        <v>-69624945434557.227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-69624945434557.227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-290103939310.65509</v>
      </c>
      <c r="L4912" s="444">
        <f t="shared" ca="1" si="197"/>
        <v>-69915049373867.883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-69915049373867.883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-291312705724.44952</v>
      </c>
      <c r="L4913" s="444">
        <f t="shared" ca="1" si="197"/>
        <v>-70206362079592.336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-70206362079592.336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-292526508664.96808</v>
      </c>
      <c r="L4914" s="444">
        <f t="shared" ca="1" si="197"/>
        <v>-70498888588257.297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-70498888588257.297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-293745369117.73871</v>
      </c>
      <c r="L4915" s="444">
        <f t="shared" ca="1" si="197"/>
        <v>-70792633957375.031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-70792633957375.031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-294969308155.72931</v>
      </c>
      <c r="L4916" s="444">
        <f t="shared" ca="1" si="197"/>
        <v>-71087603265530.766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-71087603265530.766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-296198346939.71155</v>
      </c>
      <c r="L4917" s="444">
        <f t="shared" ca="1" si="197"/>
        <v>-71383801612470.484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-71383801612470.484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-297432506718.62701</v>
      </c>
      <c r="L4918" s="444">
        <f t="shared" ca="1" si="197"/>
        <v>-71681234119189.109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-71681234119189.109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-298671808829.95459</v>
      </c>
      <c r="L4919" s="444">
        <f t="shared" ca="1" si="197"/>
        <v>-71979905928019.063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-71979905928019.063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-299916274700.07941</v>
      </c>
      <c r="L4920" s="444">
        <f t="shared" ca="1" si="197"/>
        <v>-72279822202719.141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-72279822202719.141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-301165925844.66309</v>
      </c>
      <c r="L4921" s="444">
        <f t="shared" ca="1" si="197"/>
        <v>-72580988128563.797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-72580988128563.797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-302420783869.01581</v>
      </c>
      <c r="L4922" s="444">
        <f t="shared" ca="1" si="197"/>
        <v>-72883408912432.813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-72883408912432.813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-303680870468.47003</v>
      </c>
      <c r="L4923" s="444">
        <f t="shared" ca="1" si="197"/>
        <v>-73187089782901.281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-73187089782901.281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-304946207428.75531</v>
      </c>
      <c r="L4924" s="444">
        <f t="shared" ca="1" si="197"/>
        <v>-73492035990330.031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-73492035990330.031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-306216816626.37512</v>
      </c>
      <c r="L4925" s="444">
        <f t="shared" ca="1" si="197"/>
        <v>-73798252806956.406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-73798252806956.406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-307492720028.98505</v>
      </c>
      <c r="L4926" s="444">
        <f t="shared" ca="1" si="197"/>
        <v>-74105745526985.391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-74105745526985.391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-308773939695.77246</v>
      </c>
      <c r="L4927" s="444">
        <f t="shared" ca="1" si="197"/>
        <v>-74414519466681.156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-74414519466681.156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-310060497777.83813</v>
      </c>
      <c r="L4928" s="444">
        <f t="shared" ca="1" si="197"/>
        <v>-74724579964459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-74724579964459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-311352416518.57916</v>
      </c>
      <c r="L4929" s="444">
        <f t="shared" ca="1" si="197"/>
        <v>-75035932380977.578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-75035932380977.578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-312649718254.07324</v>
      </c>
      <c r="L4930" s="444">
        <f t="shared" ca="1" si="197"/>
        <v>-75348582099231.656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-75348582099231.656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-313952425413.46521</v>
      </c>
      <c r="L4931" s="444">
        <f t="shared" ca="1" si="197"/>
        <v>-75662534524645.125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-75662534524645.125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-315260560519.35468</v>
      </c>
      <c r="L4932" s="444">
        <f t="shared" ca="1" si="197"/>
        <v>-75977795085164.484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-75977795085164.484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-316574146188.18536</v>
      </c>
      <c r="L4933" s="444">
        <f t="shared" ca="1" si="197"/>
        <v>-76294369231352.672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-76294369231352.672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-317893205130.63611</v>
      </c>
      <c r="L4934" s="444">
        <f t="shared" ca="1" si="197"/>
        <v>-76612262436483.313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-76612262436483.313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-319217760152.01379</v>
      </c>
      <c r="L4935" s="444">
        <f t="shared" ca="1" si="197"/>
        <v>-76931480196635.328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-76931480196635.328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-320547834152.64722</v>
      </c>
      <c r="L4936" s="444">
        <f t="shared" ca="1" si="197"/>
        <v>-77252028030787.969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-77252028030787.969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-321883450128.2832</v>
      </c>
      <c r="L4937" s="444">
        <f t="shared" ca="1" si="197"/>
        <v>-77573911480916.25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-77573911480916.25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-323224631170.48438</v>
      </c>
      <c r="L4938" s="444">
        <f t="shared" ca="1" si="197"/>
        <v>-77897136112086.734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-77897136112086.734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-324571400467.02808</v>
      </c>
      <c r="L4939" s="444">
        <f t="shared" ca="1" si="197"/>
        <v>-78221707512553.766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-78221707512553.766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-325923781302.30737</v>
      </c>
      <c r="L4940" s="444">
        <f t="shared" ca="1" si="197"/>
        <v>-78547631293856.078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-78547631293856.078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-327281797057.73364</v>
      </c>
      <c r="L4941" s="444">
        <f t="shared" ca="1" si="197"/>
        <v>-78874913090913.813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-78874913090913.813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-328645471212.14087</v>
      </c>
      <c r="L4942" s="444">
        <f t="shared" ca="1" si="197"/>
        <v>-79203558562125.953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-79203558562125.953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-330014827342.19147</v>
      </c>
      <c r="L4943" s="444">
        <f t="shared" ca="1" si="197"/>
        <v>-79533573389468.141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-79533573389468.141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-331389889122.78394</v>
      </c>
      <c r="L4944" s="444">
        <f t="shared" ca="1" si="197"/>
        <v>-79864963278590.922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-79864963278590.922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-332770680327.46216</v>
      </c>
      <c r="L4945" s="444">
        <f t="shared" ca="1" si="197"/>
        <v>-80197733958918.391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-80197733958918.391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-334157224828.8266</v>
      </c>
      <c r="L4946" s="444">
        <f t="shared" ca="1" si="197"/>
        <v>-80531891183747.219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-80531891183747.219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-335549546598.94672</v>
      </c>
      <c r="L4947" s="444">
        <f t="shared" ca="1" si="197"/>
        <v>-80867440730346.172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-80867440730346.172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-336947669709.7757</v>
      </c>
      <c r="L4948" s="444">
        <f t="shared" ca="1" si="197"/>
        <v>-81204388400055.953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-81204388400055.953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-338351618333.56647</v>
      </c>
      <c r="L4949" s="444">
        <f t="shared" ca="1" si="197"/>
        <v>-81542740018389.516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-81542740018389.516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-339761416743.28967</v>
      </c>
      <c r="L4950" s="444">
        <f t="shared" ca="1" si="197"/>
        <v>-81882501435132.813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-81882501435132.813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-341177089313.05341</v>
      </c>
      <c r="L4951" s="444">
        <f t="shared" ca="1" si="197"/>
        <v>-82223678524445.859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-82223678524445.859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-342598660518.52441</v>
      </c>
      <c r="L4952" s="444">
        <f t="shared" ca="1" si="197"/>
        <v>-82566277184964.391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-82566277184964.391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-344026154937.35162</v>
      </c>
      <c r="L4953" s="444">
        <f t="shared" ca="1" si="197"/>
        <v>-82910303339901.75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-82910303339901.75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-345459597249.59064</v>
      </c>
      <c r="L4954" s="444">
        <f t="shared" ca="1" si="197"/>
        <v>-83255762937151.344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-83255762937151.344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-346899012238.13062</v>
      </c>
      <c r="L4955" s="444">
        <f t="shared" ca="1" si="197"/>
        <v>-83602661949389.469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-83602661949389.469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-348344424789.1228</v>
      </c>
      <c r="L4956" s="444">
        <f t="shared" ca="1" si="197"/>
        <v>-83951006374178.594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-83951006374178.594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-349795859892.41083</v>
      </c>
      <c r="L4957" s="444">
        <f t="shared" ca="1" si="197"/>
        <v>-84300802234071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-84300802234071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-351253342641.96252</v>
      </c>
      <c r="L4958" s="444">
        <f t="shared" ca="1" si="197"/>
        <v>-84652055576712.969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-84652055576712.969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-352716898236.30402</v>
      </c>
      <c r="L4959" s="444">
        <f t="shared" ca="1" si="197"/>
        <v>-85004772474949.266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-85004772474949.266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-354186551978.95526</v>
      </c>
      <c r="L4960" s="444">
        <f t="shared" ca="1" si="197"/>
        <v>-85358959026928.219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-85358959026928.219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-355662329278.86755</v>
      </c>
      <c r="L4961" s="444">
        <f t="shared" ca="1" si="197"/>
        <v>-85714621356207.094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-85714621356207.094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-357144255650.86292</v>
      </c>
      <c r="L4962" s="444">
        <f t="shared" ca="1" si="197"/>
        <v>-86071765611857.953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-86071765611857.953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-358632356716.07483</v>
      </c>
      <c r="L4963" s="444">
        <f t="shared" ca="1" si="197"/>
        <v>-86430397968574.031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-86430397968574.031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-360126658202.39178</v>
      </c>
      <c r="L4964" s="444">
        <f t="shared" ca="1" si="197"/>
        <v>-86790524626776.422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-86790524626776.422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-361627185944.90173</v>
      </c>
      <c r="L4965" s="444">
        <f t="shared" ca="1" si="197"/>
        <v>-87152151812721.328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-87152151812721.328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-363133965886.33887</v>
      </c>
      <c r="L4966" s="444">
        <f t="shared" ca="1" si="197"/>
        <v>-87515285778607.672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-87515285778607.672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-364647024077.53198</v>
      </c>
      <c r="L4967" s="444">
        <f t="shared" ca="1" si="197"/>
        <v>-87879932802685.203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-87879932802685.203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-366166386677.85498</v>
      </c>
      <c r="L4968" s="444">
        <f t="shared" ca="1" si="197"/>
        <v>-88246099189363.063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-88246099189363.063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-367692079955.67944</v>
      </c>
      <c r="L4969" s="444">
        <f t="shared" ca="1" si="197"/>
        <v>-88613791269318.734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-88613791269318.734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-369224130288.82806</v>
      </c>
      <c r="L4970" s="444">
        <f t="shared" ca="1" si="197"/>
        <v>-88983015399607.563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-88983015399607.563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-370762564165.03149</v>
      </c>
      <c r="L4971" s="444">
        <f t="shared" ca="1" si="197"/>
        <v>-89353777963772.594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-89353777963772.594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-372307408182.3858</v>
      </c>
      <c r="L4972" s="444">
        <f t="shared" ca="1" si="197"/>
        <v>-89726085371954.984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-89726085371954.984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-373858689049.81244</v>
      </c>
      <c r="L4973" s="444">
        <f t="shared" ca="1" si="197"/>
        <v>-90099944061004.797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-90099944061004.797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-375416433587.51996</v>
      </c>
      <c r="L4974" s="444">
        <f t="shared" ca="1" si="197"/>
        <v>-90475360494592.313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-90475360494592.313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-376980668727.46796</v>
      </c>
      <c r="L4975" s="444">
        <f t="shared" ca="1" si="197"/>
        <v>-90852341163319.781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-90852341163319.781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-378551421513.8324</v>
      </c>
      <c r="L4976" s="444">
        <f t="shared" ca="1" si="197"/>
        <v>-91230892584833.609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-91230892584833.609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-380128719103.47339</v>
      </c>
      <c r="L4977" s="444">
        <f t="shared" ca="1" si="197"/>
        <v>-91611021303937.078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-91611021303937.078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-381712588766.40448</v>
      </c>
      <c r="L4978" s="444">
        <f t="shared" ca="1" si="197"/>
        <v>-91992733892703.484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-91992733892703.484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-383303057886.26453</v>
      </c>
      <c r="L4979" s="444">
        <f t="shared" ca="1" si="197"/>
        <v>-92376036950589.75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-92376036950589.75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-384900153960.79065</v>
      </c>
      <c r="L4980" s="444">
        <f t="shared" ca="1" si="197"/>
        <v>-92760937104550.547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-92760937104550.547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-386503904602.29395</v>
      </c>
      <c r="L4981" s="444">
        <f t="shared" ca="1" si="197"/>
        <v>-93147441009152.844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-93147441009152.844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-388114337538.13684</v>
      </c>
      <c r="L4982" s="444">
        <f t="shared" ca="1" si="197"/>
        <v>-93535555346690.984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-93535555346690.984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-389731480611.2124</v>
      </c>
      <c r="L4983" s="444">
        <f t="shared" ca="1" si="197"/>
        <v>-93925286827302.203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-93925286827302.203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-391355361780.42584</v>
      </c>
      <c r="L4984" s="444">
        <f t="shared" ca="1" si="197"/>
        <v>-94316642189082.625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-94316642189082.625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-392986009121.17761</v>
      </c>
      <c r="L4985" s="444">
        <f t="shared" ca="1" si="197"/>
        <v>-94709628198203.797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-94709628198203.797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-394623450825.84912</v>
      </c>
      <c r="L4986" s="444">
        <f t="shared" ca="1" si="197"/>
        <v>-95104251649029.641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-95104251649029.641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-396267715204.29016</v>
      </c>
      <c r="L4987" s="444">
        <f t="shared" ca="1" si="197"/>
        <v>-95500519364233.938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-95500519364233.938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-397918830684.30804</v>
      </c>
      <c r="L4988" s="444">
        <f t="shared" ca="1" si="197"/>
        <v>-95898438194918.25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-95898438194918.25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-399576825812.15936</v>
      </c>
      <c r="L4989" s="444">
        <f t="shared" ca="1" si="197"/>
        <v>-96298015020730.406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-96298015020730.406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-401241729253.04333</v>
      </c>
      <c r="L4990" s="444">
        <f t="shared" ca="1" si="197"/>
        <v>-96699256749983.453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-96699256749983.453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-402913569791.59772</v>
      </c>
      <c r="L4991" s="444">
        <f t="shared" ca="1" si="197"/>
        <v>-97102170319775.047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-97102170319775.047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-404592376332.396</v>
      </c>
      <c r="L4992" s="444">
        <f t="shared" ca="1" si="197"/>
        <v>-97506762696107.438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-97506762696107.438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-406278177900.44763</v>
      </c>
      <c r="L4993" s="444">
        <f t="shared" ca="1" si="197"/>
        <v>-97913040874007.891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-97913040874007.891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-407971003641.69952</v>
      </c>
      <c r="L4994" s="444">
        <f t="shared" ca="1" si="197"/>
        <v>-98321011877649.594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-98321011877649.594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-409670882823.53998</v>
      </c>
      <c r="L4995" s="444">
        <f t="shared" ca="1" si="197"/>
        <v>-98730682760473.141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-98730682760473.141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-411377844835.30475</v>
      </c>
      <c r="L4996" s="444">
        <f t="shared" ca="1" si="197"/>
        <v>-99142060605308.453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-99142060605308.453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-413091919188.78522</v>
      </c>
      <c r="L4997" s="444">
        <f t="shared" ca="1" si="197"/>
        <v>-99555152524497.234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-99555152524497.234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-414813135518.73846</v>
      </c>
      <c r="L4998" s="444">
        <f t="shared" ca="1" si="197"/>
        <v>-99969965660015.969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-99969965660015.969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-416541523583.39984</v>
      </c>
      <c r="L4999" s="444">
        <f t="shared" ca="1" si="197"/>
        <v>-100386507183599.38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-100386507183599.38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-418277113264.99738</v>
      </c>
      <c r="L5000" s="444">
        <f t="shared" ca="1" si="197"/>
        <v>-100804784296864.38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-100804784296864.38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-420019934570.26825</v>
      </c>
      <c r="L5001" s="444">
        <f t="shared" ca="1" si="197"/>
        <v>-101224804231434.64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-101224804231434.64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-421770017630.97766</v>
      </c>
      <c r="L5002" s="444">
        <f t="shared" ca="1" si="197"/>
        <v>-101646574249065.63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-101646574249065.63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-423527392704.44012</v>
      </c>
      <c r="L5003" s="444">
        <f t="shared" ca="1" si="197"/>
        <v>-102070101641770.06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-102070101641770.06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-425292090174.04193</v>
      </c>
      <c r="L5004" s="444">
        <f t="shared" ca="1" si="197"/>
        <v>-102495393731944.11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-102495393731944.11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-427064140549.76709</v>
      </c>
      <c r="L5005" s="444">
        <f t="shared" ca="1" si="197"/>
        <v>-102922457872493.88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-102922457872493.88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-428843574468.72449</v>
      </c>
      <c r="L5006" s="444">
        <f t="shared" ca="1" si="197"/>
        <v>-103351301446962.59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-103351301446962.59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-430630422695.67749</v>
      </c>
      <c r="L5007" s="444">
        <f t="shared" ca="1" si="197"/>
        <v>-103781931869658.27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-103781931869658.27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-432424716123.57611</v>
      </c>
      <c r="L5008" s="444">
        <f t="shared" ca="1" si="197"/>
        <v>-104214356585781.84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-104214356585781.84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-434226485774.091</v>
      </c>
      <c r="L5009" s="444">
        <f t="shared" ca="1" si="197"/>
        <v>-104648583071555.94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-104648583071555.94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-436035762798.14972</v>
      </c>
      <c r="L5010" s="444">
        <f t="shared" ca="1" si="197"/>
        <v>-105084618834354.09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-105084618834354.09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-437852578476.4754</v>
      </c>
      <c r="L5011" s="444">
        <f t="shared" ca="1" si="197"/>
        <v>-105522471412830.56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-105522471412830.56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-439676964220.12732</v>
      </c>
      <c r="L5012" s="444">
        <f t="shared" ca="1" si="197"/>
        <v>-105962148377050.69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-105962148377050.69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-441508951571.04449</v>
      </c>
      <c r="L5013" s="444">
        <f t="shared" ca="1" si="197"/>
        <v>-106403657328621.73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-106403657328621.73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-443348572202.59058</v>
      </c>
      <c r="L5014" s="444">
        <f t="shared" ca="1" si="197"/>
        <v>-106847005900824.33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-106847005900824.33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-445195857920.10138</v>
      </c>
      <c r="L5015" s="444">
        <f t="shared" ca="1" si="197"/>
        <v>-107292201758744.42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-107292201758744.42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-447050840661.43506</v>
      </c>
      <c r="L5016" s="444">
        <f t="shared" ca="1" si="197"/>
        <v>-107739252599405.86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-107739252599405.86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-448913552497.52441</v>
      </c>
      <c r="L5017" s="444">
        <f t="shared" ca="1" si="197"/>
        <v>-108188166151903.39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-108188166151903.39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-450784025632.93079</v>
      </c>
      <c r="L5018" s="444">
        <f t="shared" ca="1" si="197"/>
        <v>-108638950177536.33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-108638950177536.33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-452662292406.40137</v>
      </c>
      <c r="L5019" s="444">
        <f t="shared" ca="1" si="197"/>
        <v>-109091612469942.73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-109091612469942.73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-454548385291.42804</v>
      </c>
      <c r="L5020" s="444">
        <f t="shared" ca="1" si="197"/>
        <v>-109546160855234.16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-109546160855234.16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-456442336896.80896</v>
      </c>
      <c r="L5021" s="444">
        <f t="shared" ca="1" si="197"/>
        <v>-110002603192130.97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-110002603192130.97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-458344179967.21228</v>
      </c>
      <c r="L5022" s="444">
        <f t="shared" ca="1" si="197"/>
        <v>-110460947372098.19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-110460947372098.19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-460253947383.74237</v>
      </c>
      <c r="L5023" s="444">
        <f t="shared" ca="1" si="197"/>
        <v>-110921201319481.94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-110921201319481.94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-462171672164.50806</v>
      </c>
      <c r="L5024" s="444">
        <f t="shared" ca="1" si="197"/>
        <v>-111383372991646.45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-111383372991646.45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-464097387465.19348</v>
      </c>
      <c r="L5025" s="444">
        <f t="shared" ca="1" si="197"/>
        <v>-111847470379111.64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-111847470379111.64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-466031126579.63184</v>
      </c>
      <c r="L5026" s="444">
        <f t="shared" ca="1" si="197"/>
        <v>-112313501505691.27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-112313501505691.27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-467972922940.38019</v>
      </c>
      <c r="L5027" s="444">
        <f t="shared" ca="1" si="197"/>
        <v>-112781474428631.64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-112781474428631.64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-469922810119.29852</v>
      </c>
      <c r="L5028" s="444">
        <f t="shared" ca="1" si="197"/>
        <v>-113251397238750.94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-113251397238750.94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-471880821828.12891</v>
      </c>
      <c r="L5029" s="444">
        <f t="shared" ca="1" si="197"/>
        <v>-113723278060579.06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-113723278060579.06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-473846991919.07947</v>
      </c>
      <c r="L5030" s="444">
        <f t="shared" ca="1" si="197"/>
        <v>-114197125052498.14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-114197125052498.14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-475821354385.40894</v>
      </c>
      <c r="L5031" s="444">
        <f t="shared" ca="1" si="197"/>
        <v>-114672946406883.55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-114672946406883.55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-477803943362.01477</v>
      </c>
      <c r="L5032" s="444">
        <f t="shared" ca="1" si="197"/>
        <v>-115150750350245.56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-115150750350245.56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-479794793126.02325</v>
      </c>
      <c r="L5033" s="444">
        <f t="shared" ca="1" si="197"/>
        <v>-115630545143371.58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-115630545143371.58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-481793938097.38159</v>
      </c>
      <c r="L5034" s="444">
        <f t="shared" ca="1" si="197"/>
        <v>-116112339081468.95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-116112339081468.95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-483801412839.45398</v>
      </c>
      <c r="L5035" s="444">
        <f t="shared" ca="1" si="197"/>
        <v>-116596140494308.41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-116596140494308.41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-485817252059.61841</v>
      </c>
      <c r="L5036" s="444">
        <f t="shared" ca="1" si="197"/>
        <v>-117081957746368.03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-117081957746368.03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-487841490609.86676</v>
      </c>
      <c r="L5037" s="444">
        <f t="shared" ca="1" si="197"/>
        <v>-117569799236977.89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-117569799236977.89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-489874163487.4079</v>
      </c>
      <c r="L5038" s="444">
        <f t="shared" ca="1" si="197"/>
        <v>-118059673400465.3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-118059673400465.3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-491915305835.27203</v>
      </c>
      <c r="L5039" s="444">
        <f t="shared" ca="1" si="197"/>
        <v>-118551588706300.56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-118551588706300.56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-493964952942.91901</v>
      </c>
      <c r="L5040" s="444">
        <f t="shared" ca="1" si="197"/>
        <v>-119045553659243.48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-119045553659243.48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-496023140246.84784</v>
      </c>
      <c r="L5041" s="444">
        <f t="shared" ca="1" si="197"/>
        <v>-119541576799490.33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-119541576799490.33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-498089903331.20972</v>
      </c>
      <c r="L5042" s="444">
        <f t="shared" ca="1" si="197"/>
        <v>-120039666702821.53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-120039666702821.53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-500165277928.42303</v>
      </c>
      <c r="L5043" s="444">
        <f t="shared" ca="1" si="197"/>
        <v>-120539831980749.95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-120539831980749.95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-502249299919.79144</v>
      </c>
      <c r="L5044" s="444">
        <f t="shared" ca="1" si="197"/>
        <v>-121042081280669.75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-121042081280669.75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-504342005336.12396</v>
      </c>
      <c r="L5045" s="444">
        <f t="shared" ca="1" si="197"/>
        <v>-121546423286005.88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-121546423286005.88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-506443430358.35779</v>
      </c>
      <c r="L5046" s="444">
        <f t="shared" ca="1" si="197"/>
        <v>-122052866716364.23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-122052866716364.23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-508553611318.18427</v>
      </c>
      <c r="L5047" s="444">
        <f t="shared" ca="1" si="197"/>
        <v>-122561420327682.42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-122561420327682.42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-510672584698.67676</v>
      </c>
      <c r="L5048" s="444">
        <f t="shared" ca="1" si="197"/>
        <v>-123072092912381.09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-123072092912381.09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-512800387134.92126</v>
      </c>
      <c r="L5049" s="444">
        <f t="shared" ca="1" si="197"/>
        <v>-123584893299516.02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-123584893299516.02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-514937055414.65009</v>
      </c>
      <c r="L5050" s="444">
        <f t="shared" ca="1" si="197"/>
        <v>-124099830354930.67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-124099830354930.67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-517082626478.87781</v>
      </c>
      <c r="L5051" s="444">
        <f t="shared" ca="1" si="197"/>
        <v>-124616912981409.55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-124616912981409.55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-519237137422.53979</v>
      </c>
      <c r="L5052" s="444">
        <f t="shared" ca="1" si="197"/>
        <v>-125136150118832.09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-125136150118832.09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-521400625495.13367</v>
      </c>
      <c r="L5053" s="444">
        <f t="shared" ca="1" si="197"/>
        <v>-125657550744327.23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-125657550744327.23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-523573128101.3634</v>
      </c>
      <c r="L5054" s="444">
        <f t="shared" ca="1" si="197"/>
        <v>-126181123872428.59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-126181123872428.59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-525754682801.78583</v>
      </c>
      <c r="L5055" s="444">
        <f t="shared" ca="1" si="197"/>
        <v>-126706878555230.38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-126706878555230.38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-527945327313.4599</v>
      </c>
      <c r="L5056" s="444">
        <f t="shared" ca="1" si="197"/>
        <v>-127234823882543.83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-127234823882543.83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-530145099510.5993</v>
      </c>
      <c r="L5057" s="444">
        <f t="shared" ca="1" si="197"/>
        <v>-127764968982054.42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-127764968982054.42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-532354037425.22675</v>
      </c>
      <c r="L5058" s="444">
        <f t="shared" ca="1" si="197"/>
        <v>-128297323019479.66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-128297323019479.66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-534572179247.83191</v>
      </c>
      <c r="L5059" s="444">
        <f t="shared" ca="1" si="197"/>
        <v>-128831895198727.48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-128831895198727.48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-536799563328.03119</v>
      </c>
      <c r="L5060" s="444">
        <f t="shared" ca="1" si="197"/>
        <v>-129368694762055.52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-129368694762055.52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-539036228175.23138</v>
      </c>
      <c r="L5061" s="444">
        <f t="shared" ca="1" si="197"/>
        <v>-129907730990230.75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-129907730990230.75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-541282212459.29486</v>
      </c>
      <c r="L5062" s="444">
        <f t="shared" ca="1" si="197"/>
        <v>-130449013202690.05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-130449013202690.05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-543537555011.2085</v>
      </c>
      <c r="L5063" s="444">
        <f t="shared" ca="1" si="197"/>
        <v>-130992550757701.25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-130992550757701.25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-545802294823.75525</v>
      </c>
      <c r="L5064" s="444">
        <f t="shared" ca="1" si="197"/>
        <v>-131538353052525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-131538353052525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-548076471052.1875</v>
      </c>
      <c r="L5065" s="444">
        <f t="shared" ca="1" si="197"/>
        <v>-132086429523577.19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-132086429523577.19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-550360123014.90491</v>
      </c>
      <c r="L5066" s="444">
        <f t="shared" ca="1" si="197"/>
        <v>-132636789646592.09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-132636789646592.09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-552653290194.13379</v>
      </c>
      <c r="L5067" s="444">
        <f t="shared" ca="1" si="197"/>
        <v>-133189442936786.23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-133189442936786.23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-554956012236.60938</v>
      </c>
      <c r="L5068" s="444">
        <f t="shared" ca="1" si="197"/>
        <v>-133744398949022.84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-133744398949022.84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-557268328954.26196</v>
      </c>
      <c r="L5069" s="444">
        <f t="shared" ca="1" si="197"/>
        <v>-134301667277977.11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-134301667277977.11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-559590280324.90466</v>
      </c>
      <c r="L5070" s="444">
        <f t="shared" ca="1" si="197"/>
        <v>-134861257558302.02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-134861257558302.02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-561921906492.92505</v>
      </c>
      <c r="L5071" s="444">
        <f t="shared" ca="1" si="197"/>
        <v>-135423179464794.94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-135423179464794.94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-564263247769.97888</v>
      </c>
      <c r="L5072" s="444">
        <f t="shared" ca="1" si="197"/>
        <v>-135987442712564.92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-135987442712564.92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-566614344635.68713</v>
      </c>
      <c r="L5073" s="444">
        <f t="shared" ca="1" si="197"/>
        <v>-136554057057200.61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-136554057057200.61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-568975237738.33582</v>
      </c>
      <c r="L5074" s="444">
        <f t="shared" ca="1" si="197"/>
        <v>-137123032294938.94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-137123032294938.94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-571345967895.57886</v>
      </c>
      <c r="L5075" s="444">
        <f t="shared" ca="1" si="197"/>
        <v>-137694378262834.52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-137694378262834.52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-573726576095.1438</v>
      </c>
      <c r="L5076" s="444">
        <f t="shared" ca="1" si="197"/>
        <v>-138268104838929.66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-138268104838929.66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-576117103495.54016</v>
      </c>
      <c r="L5077" s="444">
        <f t="shared" ca="1" si="197"/>
        <v>-138844221942425.2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-138844221942425.2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-578517591426.77173</v>
      </c>
      <c r="L5078" s="444">
        <f t="shared" ca="1" si="197"/>
        <v>-139422739533851.97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-139422739533851.97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-580928081391.04993</v>
      </c>
      <c r="L5079" s="444">
        <f t="shared" ca="1" si="197"/>
        <v>-140003667615243.02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-140003667615243.02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-583348615063.51245</v>
      </c>
      <c r="L5080" s="444">
        <f t="shared" ca="1" si="197"/>
        <v>-140587016230306.53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-140587016230306.53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-585779234292.94397</v>
      </c>
      <c r="L5081" s="444">
        <f t="shared" ca="1" si="197"/>
        <v>-141172795464599.47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-141172795464599.47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-588219981102.4978</v>
      </c>
      <c r="L5082" s="444">
        <f t="shared" ca="1" si="197"/>
        <v>-141761015445701.97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-141761015445701.97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-590670897690.4248</v>
      </c>
      <c r="L5083" s="444">
        <f t="shared" ca="1" si="197"/>
        <v>-142351686343392.41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-142351686343392.41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-593132026430.80164</v>
      </c>
      <c r="L5084" s="444">
        <f t="shared" ca="1" si="197"/>
        <v>-142944818369823.22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-142944818369823.22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-595603409874.26343</v>
      </c>
      <c r="L5085" s="444">
        <f t="shared" ca="1" si="197"/>
        <v>-143540421779697.47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-143540421779697.47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-598085090748.7395</v>
      </c>
      <c r="L5086" s="444">
        <f t="shared" ca="1" si="197"/>
        <v>-144138506870446.22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-144138506870446.22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-600577111960.19263</v>
      </c>
      <c r="L5087" s="444">
        <f t="shared" ca="1" si="197"/>
        <v>-144739083982406.41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-144739083982406.41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-603079516593.35999</v>
      </c>
      <c r="L5088" s="444">
        <f t="shared" ca="1" si="197"/>
        <v>-145342163498999.78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-145342163498999.78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-605592347912.49902</v>
      </c>
      <c r="L5089" s="444">
        <f t="shared" ca="1" si="197"/>
        <v>-145947755846912.28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-145947755846912.28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-608115649362.13452</v>
      </c>
      <c r="L5090" s="444">
        <f t="shared" ca="1" si="197"/>
        <v>-146555871496274.41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-146555871496274.41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-610649464567.81006</v>
      </c>
      <c r="L5091" s="444">
        <f t="shared" ca="1" si="197"/>
        <v>-147166520960842.22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-147166520960842.22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-613193837336.84253</v>
      </c>
      <c r="L5092" s="444">
        <f t="shared" ca="1" si="197"/>
        <v>-147779714798179.06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-147779714798179.06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-615748811659.07947</v>
      </c>
      <c r="L5093" s="444">
        <f t="shared" ca="1" si="197"/>
        <v>-148395463609838.16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-148395463609838.16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-618314431707.65894</v>
      </c>
      <c r="L5094" s="444">
        <f t="shared" ca="1" si="197"/>
        <v>-149013778041545.81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-149013778041545.81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-620890741839.77417</v>
      </c>
      <c r="L5095" s="444">
        <f t="shared" ca="1" si="197"/>
        <v>-149634668783385.59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-149634668783385.59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-623477786597.43994</v>
      </c>
      <c r="L5096" s="444">
        <f t="shared" ca="1" si="197"/>
        <v>-150258146569983.03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-150258146569983.03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-626075610708.26257</v>
      </c>
      <c r="L5097" s="444">
        <f t="shared" ca="1" si="197"/>
        <v>-150884222180691.28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-150884222180691.28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-628684259086.21362</v>
      </c>
      <c r="L5098" s="444">
        <f t="shared" ca="1" si="197"/>
        <v>-151512906439777.5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-151512906439777.5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-631303776832.40625</v>
      </c>
      <c r="L5099" s="444">
        <f t="shared" ca="1" si="197"/>
        <v>-152144210216609.91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-152144210216609.91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-633934209235.87463</v>
      </c>
      <c r="L5100" s="444">
        <f t="shared" ca="1" si="197"/>
        <v>-152778144425845.78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-152778144425845.78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-636575601774.35742</v>
      </c>
      <c r="L5101" s="444">
        <f t="shared" ca="1" si="197"/>
        <v>-153414720027620.13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-153414720027620.13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-639228000115.08386</v>
      </c>
      <c r="L5102" s="444">
        <f t="shared" ca="1" si="197"/>
        <v>-154053948027735.22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-154053948027735.22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-641891450115.56335</v>
      </c>
      <c r="L5103" s="444">
        <f t="shared" ca="1" si="197"/>
        <v>-154695839477850.78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-154695839477850.78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-644565997824.3783</v>
      </c>
      <c r="L5104" s="444">
        <f t="shared" ca="1" si="197"/>
        <v>-155340405475675.16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-155340405475675.16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-647251689481.97986</v>
      </c>
      <c r="L5105" s="444">
        <f t="shared" ca="1" si="197"/>
        <v>-155987657165157.13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-155987657165157.13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-649948571521.48804</v>
      </c>
      <c r="L5106" s="444">
        <f t="shared" ca="1" si="197"/>
        <v>-156637605736678.63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-156637605736678.63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-652656690569.49426</v>
      </c>
      <c r="L5107" s="444">
        <f t="shared" ca="1" si="197"/>
        <v>-157290262427248.13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-157290262427248.13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-655376093446.86719</v>
      </c>
      <c r="L5108" s="444">
        <f t="shared" ref="L5108:L5362" ca="1" si="202">I5108-J5108+K5108</f>
        <v>-157945638520695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-157945638520695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-658106827169.5625</v>
      </c>
      <c r="L5109" s="444">
        <f t="shared" ca="1" si="202"/>
        <v>-158603745347864.56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-158603745347864.56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-660848938949.43567</v>
      </c>
      <c r="L5110" s="444">
        <f t="shared" ca="1" si="202"/>
        <v>-159264594286814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-159264594286814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-663602476195.05835</v>
      </c>
      <c r="L5111" s="444">
        <f t="shared" ca="1" si="202"/>
        <v>-159928196763009.06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-159928196763009.06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-666367486512.53772</v>
      </c>
      <c r="L5112" s="444">
        <f t="shared" ca="1" si="202"/>
        <v>-160594564249521.59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-160594564249521.59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-669144017706.33997</v>
      </c>
      <c r="L5113" s="444">
        <f t="shared" ca="1" si="202"/>
        <v>-161263708267227.94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-161263708267227.94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-671932117780.11646</v>
      </c>
      <c r="L5114" s="444">
        <f t="shared" ca="1" si="202"/>
        <v>-161935640385008.06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-161935640385008.06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-674731834937.53357</v>
      </c>
      <c r="L5115" s="444">
        <f t="shared" ca="1" si="202"/>
        <v>-162610372219945.59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-162610372219945.59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-677543217583.10669</v>
      </c>
      <c r="L5116" s="444">
        <f t="shared" ca="1" si="202"/>
        <v>-163287915437528.69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-163287915437528.69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-680366314323.03613</v>
      </c>
      <c r="L5117" s="444">
        <f t="shared" ca="1" si="202"/>
        <v>-163968281751851.72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-163968281751851.72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-683201173966.04883</v>
      </c>
      <c r="L5118" s="444">
        <f t="shared" ca="1" si="202"/>
        <v>-164651482925817.78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-164651482925817.78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-686047845524.24072</v>
      </c>
      <c r="L5119" s="444">
        <f t="shared" ca="1" si="202"/>
        <v>-165337530771342.03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-165337530771342.03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-688906378213.92517</v>
      </c>
      <c r="L5120" s="444">
        <f t="shared" ca="1" si="202"/>
        <v>-166026437149555.97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-166026437149555.97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-691776821456.48315</v>
      </c>
      <c r="L5121" s="444">
        <f t="shared" ca="1" si="202"/>
        <v>-166718213971012.44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-166718213971012.44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-694659224879.21851</v>
      </c>
      <c r="L5122" s="444">
        <f t="shared" ca="1" si="202"/>
        <v>-167412873195891.66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-167412873195891.66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-697553638316.21521</v>
      </c>
      <c r="L5123" s="444">
        <f t="shared" ca="1" si="202"/>
        <v>-168110426834207.88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-168110426834207.88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-700460111809.19946</v>
      </c>
      <c r="L5124" s="444">
        <f t="shared" ca="1" si="202"/>
        <v>-168810886946017.06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-168810886946017.06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-703378695608.40442</v>
      </c>
      <c r="L5125" s="444">
        <f t="shared" ca="1" si="202"/>
        <v>-169514265641625.47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-169514265641625.47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-706309440173.43945</v>
      </c>
      <c r="L5126" s="444">
        <f t="shared" ca="1" si="202"/>
        <v>-170220575081798.91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-170220575081798.91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-709252396174.16211</v>
      </c>
      <c r="L5127" s="444">
        <f t="shared" ca="1" si="202"/>
        <v>-170929827477973.06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-170929827477973.06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-712207614491.55444</v>
      </c>
      <c r="L5128" s="444">
        <f t="shared" ca="1" si="202"/>
        <v>-171642035092464.63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-171642035092464.63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-715175146218.60254</v>
      </c>
      <c r="L5129" s="444">
        <f t="shared" ca="1" si="202"/>
        <v>-172357210238683.22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-172357210238683.22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-718155042661.18005</v>
      </c>
      <c r="L5130" s="444">
        <f t="shared" ca="1" si="202"/>
        <v>-173075365281344.41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-173075365281344.41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-721147355338.93506</v>
      </c>
      <c r="L5131" s="444">
        <f t="shared" ca="1" si="202"/>
        <v>-173796512636683.34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-173796512636683.34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-724152135986.18054</v>
      </c>
      <c r="L5132" s="444">
        <f t="shared" ca="1" si="202"/>
        <v>-174520664772669.53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-174520664772669.53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-727169436552.78967</v>
      </c>
      <c r="L5133" s="444">
        <f t="shared" ca="1" si="202"/>
        <v>-175247834209222.31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-175247834209222.31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-730199309205.09302</v>
      </c>
      <c r="L5134" s="444">
        <f t="shared" ca="1" si="202"/>
        <v>-175978033518427.41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-175978033518427.41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-733241806326.78088</v>
      </c>
      <c r="L5135" s="444">
        <f t="shared" ca="1" si="202"/>
        <v>-176711275324754.19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-176711275324754.19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-736296980519.80908</v>
      </c>
      <c r="L5136" s="444">
        <f t="shared" ca="1" si="202"/>
        <v>-177447572305274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-177447572305274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-739364884605.30835</v>
      </c>
      <c r="L5137" s="444">
        <f t="shared" ca="1" si="202"/>
        <v>-178186937189879.31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-178186937189879.31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-742445571624.49707</v>
      </c>
      <c r="L5138" s="444">
        <f t="shared" ca="1" si="202"/>
        <v>-178929382761503.81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-178929382761503.81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-745539094839.59924</v>
      </c>
      <c r="L5139" s="444">
        <f t="shared" ca="1" si="202"/>
        <v>-179674921856343.41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-179674921856343.41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-748645507734.76416</v>
      </c>
      <c r="L5140" s="444">
        <f t="shared" ca="1" si="202"/>
        <v>-180423567364078.16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-180423567364078.16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-751764864016.99231</v>
      </c>
      <c r="L5141" s="444">
        <f t="shared" ca="1" si="202"/>
        <v>-181175332228095.16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-181175332228095.16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-754897217617.06311</v>
      </c>
      <c r="L5142" s="444">
        <f t="shared" ca="1" si="202"/>
        <v>-181930229445712.22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-181930229445712.22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-758042622690.46753</v>
      </c>
      <c r="L5143" s="444">
        <f t="shared" ca="1" si="202"/>
        <v>-182688272068402.69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-182688272068402.69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-761201133618.34448</v>
      </c>
      <c r="L5144" s="444">
        <f t="shared" ca="1" si="202"/>
        <v>-183449473202021.03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-183449473202021.03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-764372805008.4209</v>
      </c>
      <c r="L5145" s="444">
        <f t="shared" ca="1" si="202"/>
        <v>-184213846007029.44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-184213846007029.44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-767557691695.95593</v>
      </c>
      <c r="L5146" s="444">
        <f t="shared" ca="1" si="202"/>
        <v>-184981403698725.41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-184981403698725.41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-770755848744.68921</v>
      </c>
      <c r="L5147" s="444">
        <f t="shared" ca="1" si="202"/>
        <v>-185752159547470.09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-185752159547470.09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-773967331447.79199</v>
      </c>
      <c r="L5148" s="444">
        <f t="shared" ca="1" si="202"/>
        <v>-186526126878917.88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-186526126878917.88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-777192195328.82446</v>
      </c>
      <c r="L5149" s="444">
        <f t="shared" ca="1" si="202"/>
        <v>-187303319074246.69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-187303319074246.69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-780430496142.69458</v>
      </c>
      <c r="L5150" s="444">
        <f t="shared" ca="1" si="202"/>
        <v>-188083749570389.38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-188083749570389.38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-783682289876.62244</v>
      </c>
      <c r="L5151" s="444">
        <f t="shared" ca="1" si="202"/>
        <v>-188867431860266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-188867431860266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-786947632751.10828</v>
      </c>
      <c r="L5152" s="444">
        <f t="shared" ca="1" si="202"/>
        <v>-189654379493017.09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-189654379493017.09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-790226581220.90454</v>
      </c>
      <c r="L5153" s="444">
        <f t="shared" ca="1" si="202"/>
        <v>-190444606074238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-190444606074238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-793519191975.9917</v>
      </c>
      <c r="L5154" s="444">
        <f t="shared" ca="1" si="202"/>
        <v>-191238125266214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-191238125266214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-796825521942.55835</v>
      </c>
      <c r="L5155" s="444">
        <f t="shared" ca="1" si="202"/>
        <v>-192034950788156.56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-192034950788156.56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-800145628283.98572</v>
      </c>
      <c r="L5156" s="444">
        <f t="shared" ca="1" si="202"/>
        <v>-192835096416440.56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-192835096416440.56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-803479568401.83569</v>
      </c>
      <c r="L5157" s="444">
        <f t="shared" ca="1" si="202"/>
        <v>-193638575984842.41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-193638575984842.41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-806827399936.84338</v>
      </c>
      <c r="L5158" s="444">
        <f t="shared" ca="1" si="202"/>
        <v>-194445403384779.25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-194445403384779.25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-810189180769.91357</v>
      </c>
      <c r="L5159" s="444">
        <f t="shared" ca="1" si="202"/>
        <v>-195255592565549.16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-195255592565549.16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-813564969023.12146</v>
      </c>
      <c r="L5160" s="444">
        <f t="shared" ca="1" si="202"/>
        <v>-196069157534572.28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-196069157534572.28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-816954823060.71777</v>
      </c>
      <c r="L5161" s="444">
        <f t="shared" ca="1" si="202"/>
        <v>-196886112357633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-196886112357633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-820358801490.13745</v>
      </c>
      <c r="L5162" s="444">
        <f t="shared" ca="1" si="202"/>
        <v>-197706471159123.13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-197706471159123.13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-823776963163.01306</v>
      </c>
      <c r="L5163" s="444">
        <f t="shared" ca="1" si="202"/>
        <v>-198530248122286.13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-198530248122286.13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-827209367176.19214</v>
      </c>
      <c r="L5164" s="444">
        <f t="shared" ca="1" si="202"/>
        <v>-199357457489462.31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-199357457489462.31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-830656072872.75964</v>
      </c>
      <c r="L5165" s="444">
        <f t="shared" ca="1" si="202"/>
        <v>-200188113562335.06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-200188113562335.06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-834117139843.06274</v>
      </c>
      <c r="L5166" s="444">
        <f t="shared" ca="1" si="202"/>
        <v>-201022230702178.13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-201022230702178.13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-837592627925.74219</v>
      </c>
      <c r="L5167" s="444">
        <f t="shared" ca="1" si="202"/>
        <v>-201859823330103.88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-201859823330103.88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-841082597208.76611</v>
      </c>
      <c r="L5168" s="444">
        <f t="shared" ca="1" si="202"/>
        <v>-202700905927312.66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-202700905927312.66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-844587108030.46936</v>
      </c>
      <c r="L5169" s="444">
        <f t="shared" ca="1" si="202"/>
        <v>-203545493035343.13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-203545493035343.13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-848106220980.59631</v>
      </c>
      <c r="L5170" s="444">
        <f t="shared" ca="1" si="202"/>
        <v>-204393599256323.72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-204393599256323.72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-851639996901.34888</v>
      </c>
      <c r="L5171" s="444">
        <f t="shared" ca="1" si="202"/>
        <v>-205245239253225.06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-205245239253225.06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-855188496888.43774</v>
      </c>
      <c r="L5172" s="444">
        <f t="shared" ca="1" si="202"/>
        <v>-206100427750113.5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-206100427750113.5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-858751782292.13953</v>
      </c>
      <c r="L5173" s="444">
        <f t="shared" ca="1" si="202"/>
        <v>-206959179532405.63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-206959179532405.63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-862329914718.35681</v>
      </c>
      <c r="L5174" s="444">
        <f t="shared" ca="1" si="202"/>
        <v>-207821509447123.97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-207821509447123.97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-865922956029.68323</v>
      </c>
      <c r="L5175" s="444">
        <f t="shared" ca="1" si="202"/>
        <v>-208687432403153.66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-208687432403153.66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-869530968346.47351</v>
      </c>
      <c r="L5176" s="444">
        <f t="shared" ca="1" si="202"/>
        <v>-209556963371500.13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-209556963371500.13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-873154014047.91724</v>
      </c>
      <c r="L5177" s="444">
        <f t="shared" ca="1" si="202"/>
        <v>-210430117385548.03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-210430117385548.03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-876792155773.11682</v>
      </c>
      <c r="L5178" s="444">
        <f t="shared" ca="1" si="202"/>
        <v>-211306909541321.16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-211306909541321.16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-880445456422.17151</v>
      </c>
      <c r="L5179" s="444">
        <f t="shared" ca="1" si="202"/>
        <v>-212187354997743.31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-212187354997743.31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-884113979157.26379</v>
      </c>
      <c r="L5180" s="444">
        <f t="shared" ca="1" si="202"/>
        <v>-213071468976900.56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-213071468976900.56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-887797787403.75232</v>
      </c>
      <c r="L5181" s="444">
        <f t="shared" ca="1" si="202"/>
        <v>-213959266764304.31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-213959266764304.31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-891496944851.26794</v>
      </c>
      <c r="L5182" s="444">
        <f t="shared" ca="1" si="202"/>
        <v>-214850763709155.59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-214850763709155.59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-895211515454.81494</v>
      </c>
      <c r="L5183" s="444">
        <f t="shared" ca="1" si="202"/>
        <v>-215745975224610.41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-215745975224610.41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-898941563435.87671</v>
      </c>
      <c r="L5184" s="444">
        <f t="shared" ca="1" si="202"/>
        <v>-216644916788046.28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-216644916788046.28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-902687153283.52612</v>
      </c>
      <c r="L5185" s="444">
        <f t="shared" ca="1" si="202"/>
        <v>-217547603941329.81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-217547603941329.81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-906448349755.54089</v>
      </c>
      <c r="L5186" s="444">
        <f t="shared" ca="1" si="202"/>
        <v>-218454052291085.34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-218454052291085.34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-910225217879.52222</v>
      </c>
      <c r="L5187" s="444">
        <f t="shared" ca="1" si="202"/>
        <v>-219364277508964.88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-219364277508964.88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-914017822954.02014</v>
      </c>
      <c r="L5188" s="444">
        <f t="shared" ca="1" si="202"/>
        <v>-220278295331918.91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-220278295331918.91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-917826230549.66223</v>
      </c>
      <c r="L5189" s="444">
        <f t="shared" ca="1" si="202"/>
        <v>-221196121562468.56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-221196121562468.56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-921650506510.28564</v>
      </c>
      <c r="L5190" s="444">
        <f t="shared" ca="1" si="202"/>
        <v>-222117772068978.84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-222117772068978.84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-925490716954.07849</v>
      </c>
      <c r="L5191" s="444">
        <f t="shared" ca="1" si="202"/>
        <v>-223043262785932.94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-223043262785932.94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-929346928274.72058</v>
      </c>
      <c r="L5192" s="444">
        <f t="shared" ca="1" si="202"/>
        <v>-223972609714207.66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-223972609714207.66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-933219207142.53186</v>
      </c>
      <c r="L5193" s="444">
        <f t="shared" ca="1" si="202"/>
        <v>-224905828921350.19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-224905828921350.19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-937107620505.62585</v>
      </c>
      <c r="L5194" s="444">
        <f t="shared" ca="1" si="202"/>
        <v>-225842936541855.81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-225842936541855.81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-941012235591.06592</v>
      </c>
      <c r="L5195" s="444">
        <f t="shared" ca="1" si="202"/>
        <v>-226783948777446.88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-226783948777446.88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-944933119906.02869</v>
      </c>
      <c r="L5196" s="444">
        <f t="shared" ca="1" si="202"/>
        <v>-227728881897352.91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-227728881897352.91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-948870341238.97046</v>
      </c>
      <c r="L5197" s="444">
        <f t="shared" ca="1" si="202"/>
        <v>-228677752238591.88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-228677752238591.88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-952823967660.79956</v>
      </c>
      <c r="L5198" s="444">
        <f t="shared" ca="1" si="202"/>
        <v>-229630576206252.69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-229630576206252.69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-956794067526.05298</v>
      </c>
      <c r="L5199" s="444">
        <f t="shared" ca="1" si="202"/>
        <v>-230587370273778.75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-230587370273778.75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-960780709474.07813</v>
      </c>
      <c r="L5200" s="444">
        <f t="shared" ca="1" si="202"/>
        <v>-231548150983252.81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-231548150983252.81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-964783962430.22021</v>
      </c>
      <c r="L5201" s="444">
        <f t="shared" ca="1" si="202"/>
        <v>-232512934945683.03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-232512934945683.03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-968803895607.0127</v>
      </c>
      <c r="L5202" s="444">
        <f t="shared" ca="1" si="202"/>
        <v>-233481738841290.03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-233481738841290.03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-972840578505.37512</v>
      </c>
      <c r="L5203" s="444">
        <f t="shared" ca="1" si="202"/>
        <v>-234454579419795.41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-234454579419795.41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-976894080915.81421</v>
      </c>
      <c r="L5204" s="444">
        <f t="shared" ca="1" si="202"/>
        <v>-235431473500711.22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-235431473500711.22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-980964472919.63</v>
      </c>
      <c r="L5205" s="444">
        <f t="shared" ca="1" si="202"/>
        <v>-236412437973630.84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-236412437973630.84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-985051824890.12854</v>
      </c>
      <c r="L5206" s="444">
        <f t="shared" ca="1" si="202"/>
        <v>-237397489798520.97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-237397489798520.97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-989156207493.8374</v>
      </c>
      <c r="L5207" s="444">
        <f t="shared" ca="1" si="202"/>
        <v>-238386646006014.81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-238386646006014.81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-993277691691.72852</v>
      </c>
      <c r="L5208" s="444">
        <f t="shared" ca="1" si="202"/>
        <v>-239379923697706.53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-239379923697706.53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-997416348740.44385</v>
      </c>
      <c r="L5209" s="444">
        <f t="shared" ca="1" si="202"/>
        <v>-240377340046446.97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-240377340046446.97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-1001572250193.5291</v>
      </c>
      <c r="L5210" s="444">
        <f t="shared" ca="1" si="202"/>
        <v>-241378912296640.5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-241378912296640.5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-1005745467902.6686</v>
      </c>
      <c r="L5211" s="444">
        <f t="shared" ca="1" si="202"/>
        <v>-242384657764543.16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-242384657764543.16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-1009936074018.9298</v>
      </c>
      <c r="L5212" s="444">
        <f t="shared" ca="1" si="202"/>
        <v>-243394593838562.09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-243394593838562.09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-1014144140994.0087</v>
      </c>
      <c r="L5213" s="444">
        <f t="shared" ca="1" si="202"/>
        <v>-244408737979556.09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-244408737979556.09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-1018369741581.4838</v>
      </c>
      <c r="L5214" s="444">
        <f t="shared" ca="1" si="202"/>
        <v>-245427107721137.56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-245427107721137.56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-1022612948838.0732</v>
      </c>
      <c r="L5215" s="444">
        <f t="shared" ca="1" si="202"/>
        <v>-246449720669975.63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-246449720669975.63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-1026873836124.8984</v>
      </c>
      <c r="L5216" s="444">
        <f t="shared" ca="1" si="202"/>
        <v>-247476594506100.53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-247476594506100.53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-1031152477108.7522</v>
      </c>
      <c r="L5217" s="444">
        <f t="shared" ca="1" si="202"/>
        <v>-248507746983209.28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-248507746983209.28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-1035448945763.3721</v>
      </c>
      <c r="L5218" s="444">
        <f t="shared" ca="1" si="202"/>
        <v>-249543195928972.66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-249543195928972.66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-1039763316370.7194</v>
      </c>
      <c r="L5219" s="444">
        <f t="shared" ca="1" si="202"/>
        <v>-250582959245343.38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-250582959245343.38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-1044095663522.264</v>
      </c>
      <c r="L5220" s="444">
        <f t="shared" ca="1" si="202"/>
        <v>-251627054908865.63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-251627054908865.63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-1048446062120.2734</v>
      </c>
      <c r="L5221" s="444">
        <f t="shared" ca="1" si="202"/>
        <v>-252675500970985.91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-252675500970985.91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-1052814587379.1079</v>
      </c>
      <c r="L5222" s="444">
        <f t="shared" ca="1" si="202"/>
        <v>-253728315558365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-253728315558365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-1057201314826.5206</v>
      </c>
      <c r="L5223" s="444">
        <f t="shared" ca="1" si="202"/>
        <v>-254785516873191.53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-254785516873191.53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-1061606320304.9647</v>
      </c>
      <c r="L5224" s="444">
        <f t="shared" ca="1" si="202"/>
        <v>-255847123193496.5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-255847123193496.5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-1066029679972.9021</v>
      </c>
      <c r="L5225" s="444">
        <f t="shared" ca="1" si="202"/>
        <v>-256913152873469.41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-256913152873469.41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-1070471470306.1226</v>
      </c>
      <c r="L5226" s="444">
        <f t="shared" ca="1" si="202"/>
        <v>-257983624343775.53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-257983624343775.53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-1074931768099.0647</v>
      </c>
      <c r="L5227" s="444">
        <f t="shared" ca="1" si="202"/>
        <v>-259058556111874.59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-259058556111874.59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-1079410650466.1443</v>
      </c>
      <c r="L5228" s="444">
        <f t="shared" ca="1" si="202"/>
        <v>-260137966762340.75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-260137966762340.75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-1083908194843.0864</v>
      </c>
      <c r="L5229" s="444">
        <f t="shared" ca="1" si="202"/>
        <v>-261221874957183.84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-261221874957183.84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-1088424478988.266</v>
      </c>
      <c r="L5230" s="444">
        <f t="shared" ca="1" si="202"/>
        <v>-262310299436172.13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-262310299436172.13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-1092959580984.0507</v>
      </c>
      <c r="L5231" s="444">
        <f t="shared" ca="1" si="202"/>
        <v>-263403259017156.19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-263403259017156.19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-1097513579238.1508</v>
      </c>
      <c r="L5232" s="444">
        <f t="shared" ca="1" si="202"/>
        <v>-264500772596394.34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-264500772596394.34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-1102086552484.9763</v>
      </c>
      <c r="L5233" s="444">
        <f t="shared" ca="1" si="202"/>
        <v>-265602859148879.31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-265602859148879.31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-1106678579786.9973</v>
      </c>
      <c r="L5234" s="444">
        <f t="shared" ca="1" si="202"/>
        <v>-266709537728666.31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-266709537728666.31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-1111289740536.1096</v>
      </c>
      <c r="L5235" s="444">
        <f t="shared" ca="1" si="202"/>
        <v>-267820827469202.44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-267820827469202.44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-1115920114455.0103</v>
      </c>
      <c r="L5236" s="444">
        <f t="shared" ca="1" si="202"/>
        <v>-268936747583657.44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-268936747583657.44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-1120569781598.5725</v>
      </c>
      <c r="L5237" s="444">
        <f t="shared" ca="1" si="202"/>
        <v>-270057317365256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-270057317365256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-1125238822355.2334</v>
      </c>
      <c r="L5238" s="444">
        <f t="shared" ca="1" si="202"/>
        <v>-271182556187611.22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-271182556187611.22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-1129927317448.3801</v>
      </c>
      <c r="L5239" s="444">
        <f t="shared" ca="1" si="202"/>
        <v>-272312483505059.59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-272312483505059.59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-1134635347937.7483</v>
      </c>
      <c r="L5240" s="444">
        <f t="shared" ca="1" si="202"/>
        <v>-273447118852997.34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-273447118852997.34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-1139362995220.822</v>
      </c>
      <c r="L5241" s="444">
        <f t="shared" ca="1" si="202"/>
        <v>-274586481848218.16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-274586481848218.16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-1144110341034.2422</v>
      </c>
      <c r="L5242" s="444">
        <f t="shared" ca="1" si="202"/>
        <v>-275730592189252.41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-275730592189252.41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-1148877467455.2183</v>
      </c>
      <c r="L5243" s="444">
        <f t="shared" ca="1" si="202"/>
        <v>-276879469656707.63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-276879469656707.63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-1153664456902.9482</v>
      </c>
      <c r="L5244" s="444">
        <f t="shared" ca="1" si="202"/>
        <v>-278033134113610.56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-278033134113610.56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-1158471392140.0439</v>
      </c>
      <c r="L5245" s="444">
        <f t="shared" ca="1" si="202"/>
        <v>-279191605505750.59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-279191605505750.59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-1163298356273.9607</v>
      </c>
      <c r="L5246" s="444">
        <f t="shared" ca="1" si="202"/>
        <v>-280354903862024.56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-280354903862024.56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-1168145432758.4355</v>
      </c>
      <c r="L5247" s="444">
        <f t="shared" ca="1" si="202"/>
        <v>-281523049294783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-281523049294783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-1173012705394.9292</v>
      </c>
      <c r="L5248" s="444">
        <f t="shared" ca="1" si="202"/>
        <v>-282696062000177.94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-282696062000177.94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-1177900258334.0747</v>
      </c>
      <c r="L5249" s="444">
        <f t="shared" ca="1" si="202"/>
        <v>-283873962258512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-283873962258512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-1182808176077.1333</v>
      </c>
      <c r="L5250" s="444">
        <f t="shared" ca="1" si="202"/>
        <v>-285056770434589.13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-285056770434589.13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-1187736543477.4546</v>
      </c>
      <c r="L5251" s="444">
        <f t="shared" ca="1" si="202"/>
        <v>-286244506978066.56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-286244506978066.56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-1192685445741.9441</v>
      </c>
      <c r="L5252" s="444">
        <f t="shared" ca="1" si="202"/>
        <v>-287437192423808.5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-287437192423808.5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-1197654968432.5354</v>
      </c>
      <c r="L5253" s="444">
        <f t="shared" ca="1" si="202"/>
        <v>-288634847392241.06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-288634847392241.06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-1202645197467.6711</v>
      </c>
      <c r="L5254" s="444">
        <f t="shared" ca="1" si="202"/>
        <v>-289837492589708.75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-289837492589708.75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-1207656219123.7864</v>
      </c>
      <c r="L5255" s="444">
        <f t="shared" ca="1" si="202"/>
        <v>-291045148808832.56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-291045148808832.56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-1212688120036.8022</v>
      </c>
      <c r="L5256" s="444">
        <f t="shared" ca="1" si="202"/>
        <v>-292257836928869.38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-292257836928869.38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-1217740987203.6223</v>
      </c>
      <c r="L5257" s="444">
        <f t="shared" ca="1" si="202"/>
        <v>-293475577916073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-293475577916073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-1222814907983.6375</v>
      </c>
      <c r="L5258" s="444">
        <f t="shared" ca="1" si="202"/>
        <v>-294698392824056.63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-294698392824056.63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-1227909970100.2358</v>
      </c>
      <c r="L5259" s="444">
        <f t="shared" ca="1" si="202"/>
        <v>-295926302794156.88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-295926302794156.88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-1233026261642.3203</v>
      </c>
      <c r="L5260" s="444">
        <f t="shared" ca="1" si="202"/>
        <v>-297159329055799.19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-297159329055799.19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-1238163871065.8298</v>
      </c>
      <c r="L5261" s="444">
        <f t="shared" ca="1" si="202"/>
        <v>-298397492926865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-298397492926865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-1243322887195.2708</v>
      </c>
      <c r="L5262" s="444">
        <f t="shared" ca="1" si="202"/>
        <v>-299640815814060.25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-299640815814060.25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-1248503399225.251</v>
      </c>
      <c r="L5263" s="444">
        <f t="shared" ca="1" si="202"/>
        <v>-300889319213285.5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-300889319213285.5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-1253705496722.0229</v>
      </c>
      <c r="L5264" s="444">
        <f t="shared" ca="1" si="202"/>
        <v>-302143024710007.5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-302143024710007.5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-1258929269625.0313</v>
      </c>
      <c r="L5265" s="444">
        <f t="shared" ca="1" si="202"/>
        <v>-303401953979632.5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-303401953979632.5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-1264174808248.4688</v>
      </c>
      <c r="L5266" s="444">
        <f t="shared" ca="1" si="202"/>
        <v>-304666128787881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-304666128787881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-1269442203282.8374</v>
      </c>
      <c r="L5267" s="444">
        <f t="shared" ca="1" si="202"/>
        <v>-305935570991163.81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-305935570991163.81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-1274731545796.5159</v>
      </c>
      <c r="L5268" s="444">
        <f t="shared" ca="1" si="202"/>
        <v>-307210302536960.31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-307210302536960.31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-1280042927237.3347</v>
      </c>
      <c r="L5269" s="444">
        <f t="shared" ca="1" si="202"/>
        <v>-308490345464197.63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-308490345464197.63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-1285376439434.1567</v>
      </c>
      <c r="L5270" s="444">
        <f t="shared" ca="1" si="202"/>
        <v>-309775721903631.81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-309775721903631.81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-1290732174598.4658</v>
      </c>
      <c r="L5271" s="444">
        <f t="shared" ca="1" si="202"/>
        <v>-311066454078230.25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-311066454078230.25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-1296110225325.9595</v>
      </c>
      <c r="L5272" s="444">
        <f t="shared" ca="1" si="202"/>
        <v>-312362564303556.19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-312362564303556.19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-1301510684598.1509</v>
      </c>
      <c r="L5273" s="444">
        <f t="shared" ca="1" si="202"/>
        <v>-313664074988154.31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-313664074988154.31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-1306933645783.9763</v>
      </c>
      <c r="L5274" s="444">
        <f t="shared" ca="1" si="202"/>
        <v>-314971008633938.31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-314971008633938.31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-1312379202641.4097</v>
      </c>
      <c r="L5275" s="444">
        <f t="shared" ca="1" si="202"/>
        <v>-316283387836579.75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-316283387836579.75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-1317847449319.0823</v>
      </c>
      <c r="L5276" s="444">
        <f t="shared" ca="1" si="202"/>
        <v>-317601235285898.81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-317601235285898.81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-1323338480357.9116</v>
      </c>
      <c r="L5277" s="444">
        <f t="shared" ca="1" si="202"/>
        <v>-318924573766256.75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-318924573766256.75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-1328852390692.7363</v>
      </c>
      <c r="L5278" s="444">
        <f t="shared" ca="1" si="202"/>
        <v>-320253426156949.5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-320253426156949.5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-1334389275653.9563</v>
      </c>
      <c r="L5279" s="444">
        <f t="shared" ca="1" si="202"/>
        <v>-321587815432603.44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-321587815432603.44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-1339949230969.1809</v>
      </c>
      <c r="L5280" s="444">
        <f t="shared" ca="1" si="202"/>
        <v>-322927764663572.63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-322927764663572.63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-1345532352764.886</v>
      </c>
      <c r="L5281" s="444">
        <f t="shared" ca="1" si="202"/>
        <v>-324273297016337.5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-324273297016337.5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-1351138737568.073</v>
      </c>
      <c r="L5282" s="444">
        <f t="shared" ca="1" si="202"/>
        <v>-325624435753905.56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-325624435753905.56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-1356768482307.9399</v>
      </c>
      <c r="L5283" s="444">
        <f t="shared" ca="1" si="202"/>
        <v>-326981204236213.5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-326981204236213.5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-1362421684317.5562</v>
      </c>
      <c r="L5284" s="444">
        <f t="shared" ca="1" si="202"/>
        <v>-328343625920531.06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-328343625920531.06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-1368098441335.5461</v>
      </c>
      <c r="L5285" s="444">
        <f t="shared" ca="1" si="202"/>
        <v>-329711724361866.63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-329711724361866.63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-1373798851507.7776</v>
      </c>
      <c r="L5286" s="444">
        <f t="shared" ca="1" si="202"/>
        <v>-331085523213374.38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-331085523213374.38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-1379523013389.0598</v>
      </c>
      <c r="L5287" s="444">
        <f t="shared" ca="1" si="202"/>
        <v>-332465046226763.44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-332465046226763.44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-1385271025944.8477</v>
      </c>
      <c r="L5288" s="444">
        <f t="shared" ca="1" si="202"/>
        <v>-333850317252708.31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-333850317252708.31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-1391042988552.9512</v>
      </c>
      <c r="L5289" s="444">
        <f t="shared" ca="1" si="202"/>
        <v>-335241360241261.25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-335241360241261.25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-1396839001005.2551</v>
      </c>
      <c r="L5290" s="444">
        <f t="shared" ca="1" si="202"/>
        <v>-336638199242266.5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-336638199242266.5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-1402659163509.4438</v>
      </c>
      <c r="L5291" s="444">
        <f t="shared" ca="1" si="202"/>
        <v>-338040858405775.94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-338040858405775.94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-1408503576690.7332</v>
      </c>
      <c r="L5292" s="444">
        <f t="shared" ca="1" si="202"/>
        <v>-339449361982466.69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-339449361982466.69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-1414372341593.6111</v>
      </c>
      <c r="L5293" s="444">
        <f t="shared" ca="1" si="202"/>
        <v>-340863734324060.31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-340863734324060.31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-1420265559683.5847</v>
      </c>
      <c r="L5294" s="444">
        <f t="shared" ca="1" si="202"/>
        <v>-342283999883743.88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-342283999883743.88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-1426183332848.9329</v>
      </c>
      <c r="L5295" s="444">
        <f t="shared" ca="1" si="202"/>
        <v>-343710183216592.81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-343710183216592.81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-1432125763402.47</v>
      </c>
      <c r="L5296" s="444">
        <f t="shared" ca="1" si="202"/>
        <v>-345142308979995.31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-345142308979995.31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-1438092954083.3137</v>
      </c>
      <c r="L5297" s="444">
        <f t="shared" ca="1" si="202"/>
        <v>-346580401934078.63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-346580401934078.63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-1444085008058.6609</v>
      </c>
      <c r="L5298" s="444">
        <f t="shared" ca="1" si="202"/>
        <v>-348024486942137.31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-348024486942137.31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-1450102028925.572</v>
      </c>
      <c r="L5299" s="444">
        <f t="shared" ca="1" si="202"/>
        <v>-349474588971062.88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-349474588971062.88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-1456144120712.762</v>
      </c>
      <c r="L5300" s="444">
        <f t="shared" ca="1" si="202"/>
        <v>-350930733091775.63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-350930733091775.63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-1462211387882.3984</v>
      </c>
      <c r="L5301" s="444">
        <f t="shared" ca="1" si="202"/>
        <v>-352392944479658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-352392944479658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-1468303935331.9082</v>
      </c>
      <c r="L5302" s="444">
        <f t="shared" ca="1" si="202"/>
        <v>-353861248414989.94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-353861248414989.94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-1474421868395.7915</v>
      </c>
      <c r="L5303" s="444">
        <f t="shared" ca="1" si="202"/>
        <v>-355335670283385.75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-355335670283385.75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-1480565292847.4407</v>
      </c>
      <c r="L5304" s="444">
        <f t="shared" ca="1" si="202"/>
        <v>-356816235576233.19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-356816235576233.19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-1486734314900.9717</v>
      </c>
      <c r="L5305" s="444">
        <f t="shared" ca="1" si="202"/>
        <v>-358302969891134.19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-358302969891134.19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-1492929041213.0591</v>
      </c>
      <c r="L5306" s="444">
        <f t="shared" ca="1" si="202"/>
        <v>-359795898932347.25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-359795898932347.25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-1499149578884.7803</v>
      </c>
      <c r="L5307" s="444">
        <f t="shared" ca="1" si="202"/>
        <v>-361295048511232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-361295048511232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-1505396035463.4666</v>
      </c>
      <c r="L5308" s="444">
        <f t="shared" ca="1" si="202"/>
        <v>-362800444546695.44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-362800444546695.44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-1511668518944.5642</v>
      </c>
      <c r="L5309" s="444">
        <f t="shared" ca="1" si="202"/>
        <v>-364312113065640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-364312113065640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-1517967137773.5</v>
      </c>
      <c r="L5310" s="444">
        <f t="shared" ca="1" si="202"/>
        <v>-365830080203413.5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-365830080203413.5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-1524292000847.5562</v>
      </c>
      <c r="L5311" s="444">
        <f t="shared" ca="1" si="202"/>
        <v>-367354372204261.06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-367354372204261.06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-1530643217517.7544</v>
      </c>
      <c r="L5312" s="444">
        <f t="shared" ca="1" si="202"/>
        <v>-368885015421778.81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-368885015421778.81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-1537020897590.7451</v>
      </c>
      <c r="L5313" s="444">
        <f t="shared" ca="1" si="202"/>
        <v>-370422036319369.56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-370422036319369.56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-1543425151330.7065</v>
      </c>
      <c r="L5314" s="444">
        <f t="shared" ca="1" si="202"/>
        <v>-371965461470700.25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-371965461470700.25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-1549856089461.251</v>
      </c>
      <c r="L5315" s="444">
        <f t="shared" ca="1" si="202"/>
        <v>-373515317560161.5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-373515317560161.5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-1556313823167.3396</v>
      </c>
      <c r="L5316" s="444">
        <f t="shared" ca="1" si="202"/>
        <v>-375071631383328.81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-375071631383328.81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-1562798464097.2034</v>
      </c>
      <c r="L5317" s="444">
        <f t="shared" ca="1" si="202"/>
        <v>-376634429847426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-376634429847426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-1569310124364.2749</v>
      </c>
      <c r="L5318" s="444">
        <f t="shared" ca="1" si="202"/>
        <v>-378203739971790.25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-378203739971790.25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-1575848916549.126</v>
      </c>
      <c r="L5319" s="444">
        <f t="shared" ca="1" si="202"/>
        <v>-379779588888339.38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-379779588888339.38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-1582414953701.4141</v>
      </c>
      <c r="L5320" s="444">
        <f t="shared" ca="1" si="202"/>
        <v>-381362003842040.81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-381362003842040.81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-1589008349341.8367</v>
      </c>
      <c r="L5321" s="444">
        <f t="shared" ca="1" si="202"/>
        <v>-382951012191382.63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-382951012191382.63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-1595629217464.0942</v>
      </c>
      <c r="L5322" s="444">
        <f t="shared" ca="1" si="202"/>
        <v>-384546641408846.75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-384546641408846.75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-1602277672536.8613</v>
      </c>
      <c r="L5323" s="444">
        <f t="shared" ca="1" si="202"/>
        <v>-386148919081383.63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-386148919081383.63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-1608953829505.7651</v>
      </c>
      <c r="L5324" s="444">
        <f t="shared" ca="1" si="202"/>
        <v>-387757872910889.38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-387757872910889.38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-1615657803795.3723</v>
      </c>
      <c r="L5325" s="444">
        <f t="shared" ca="1" si="202"/>
        <v>-389373530714684.75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-389373530714684.75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-1622389711311.1865</v>
      </c>
      <c r="L5326" s="444">
        <f t="shared" ca="1" si="202"/>
        <v>-390995920425995.94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-390995920425995.94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-1629149668441.6497</v>
      </c>
      <c r="L5327" s="444">
        <f t="shared" ca="1" si="202"/>
        <v>-392625070094437.56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-392625070094437.56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-1635937792060.1565</v>
      </c>
      <c r="L5328" s="444">
        <f t="shared" ca="1" si="202"/>
        <v>-394261007886497.75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-394261007886497.75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-1642754199527.074</v>
      </c>
      <c r="L5329" s="444">
        <f t="shared" ca="1" si="202"/>
        <v>-395903762086024.81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-395903762086024.81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-1649599008691.77</v>
      </c>
      <c r="L5330" s="444">
        <f t="shared" ca="1" si="202"/>
        <v>-397553361094716.56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-397553361094716.56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-1656472337894.6523</v>
      </c>
      <c r="L5331" s="444">
        <f t="shared" ca="1" si="202"/>
        <v>-399209833432611.19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-399209833432611.19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-1663374305969.2134</v>
      </c>
      <c r="L5332" s="444">
        <f t="shared" ca="1" si="202"/>
        <v>-400873207738580.38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-400873207738580.38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-1670305032244.085</v>
      </c>
      <c r="L5333" s="444">
        <f t="shared" ca="1" si="202"/>
        <v>-402543512770824.44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-402543512770824.44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-1677264636545.1018</v>
      </c>
      <c r="L5334" s="444">
        <f t="shared" ca="1" si="202"/>
        <v>-404220777407369.56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-404220777407369.56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-1684253239197.373</v>
      </c>
      <c r="L5335" s="444">
        <f t="shared" ca="1" si="202"/>
        <v>-405905030646566.94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-405905030646566.94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-1691270961027.3623</v>
      </c>
      <c r="L5336" s="444">
        <f t="shared" ca="1" si="202"/>
        <v>-407596301607594.31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-407596301607594.31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-1698317923364.9763</v>
      </c>
      <c r="L5337" s="444">
        <f t="shared" ca="1" si="202"/>
        <v>-409294619530959.31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-409294619530959.31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-1705394248045.6638</v>
      </c>
      <c r="L5338" s="444">
        <f t="shared" ca="1" si="202"/>
        <v>-411000013779005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-411000013779005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-1712500057412.5208</v>
      </c>
      <c r="L5339" s="444">
        <f t="shared" ca="1" si="202"/>
        <v>-412712513836417.5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-412712513836417.5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-1719635474318.4063</v>
      </c>
      <c r="L5340" s="444">
        <f t="shared" ca="1" si="202"/>
        <v>-414432149310735.88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-414432149310735.88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-1726800622128.0662</v>
      </c>
      <c r="L5341" s="444">
        <f t="shared" ca="1" si="202"/>
        <v>-416158949932863.94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-416158949932863.94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-1733995624720.2664</v>
      </c>
      <c r="L5342" s="444">
        <f t="shared" ca="1" si="202"/>
        <v>-417892945557584.19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-417892945557584.19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-1741220606489.9341</v>
      </c>
      <c r="L5343" s="444">
        <f t="shared" ca="1" si="202"/>
        <v>-419634166164074.13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-419634166164074.13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-1748475692350.3088</v>
      </c>
      <c r="L5344" s="444">
        <f t="shared" ca="1" si="202"/>
        <v>-421382641856424.44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-421382641856424.44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-1755761007735.1018</v>
      </c>
      <c r="L5345" s="444">
        <f t="shared" ca="1" si="202"/>
        <v>-423138402864159.56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-423138402864159.56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-1763076678600.6648</v>
      </c>
      <c r="L5346" s="444">
        <f t="shared" ca="1" si="202"/>
        <v>-424901479542760.25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-424901479542760.25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-1770422831428.1677</v>
      </c>
      <c r="L5347" s="444">
        <f t="shared" ca="1" si="202"/>
        <v>-426671902374188.44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-426671902374188.44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-1777799593225.7852</v>
      </c>
      <c r="L5348" s="444">
        <f t="shared" ca="1" si="202"/>
        <v>-428449701967414.25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-428449701967414.25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-1785207091530.8926</v>
      </c>
      <c r="L5349" s="444">
        <f t="shared" ca="1" si="202"/>
        <v>-430234909058945.13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-430234909058945.13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-1792645454412.2712</v>
      </c>
      <c r="L5350" s="444">
        <f t="shared" ca="1" si="202"/>
        <v>-432027554513357.38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-432027554513357.38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-1800114810472.3223</v>
      </c>
      <c r="L5351" s="444">
        <f t="shared" ca="1" si="202"/>
        <v>-433827669323829.69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-433827669323829.69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-1807615288849.2903</v>
      </c>
      <c r="L5352" s="444">
        <f t="shared" ca="1" si="202"/>
        <v>-435635284612679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-435635284612679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-1815147019219.4958</v>
      </c>
      <c r="L5353" s="444">
        <f t="shared" ca="1" si="202"/>
        <v>-437450431631898.5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-437450431631898.5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-1822710131799.5771</v>
      </c>
      <c r="L5354" s="444">
        <f t="shared" ca="1" si="202"/>
        <v>-439273141763698.06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-439273141763698.06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-1830304757348.7422</v>
      </c>
      <c r="L5355" s="444">
        <f t="shared" ca="1" si="202"/>
        <v>-441103446521046.81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-441103446521046.81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-1837931027171.0283</v>
      </c>
      <c r="L5356" s="444">
        <f t="shared" ca="1" si="202"/>
        <v>-442941377548217.81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-442941377548217.81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-1845589073117.5742</v>
      </c>
      <c r="L5357" s="444">
        <f t="shared" ca="1" si="202"/>
        <v>-444786966621335.38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-444786966621335.38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-1853279027588.8977</v>
      </c>
      <c r="L5358" s="444">
        <f t="shared" ca="1" si="202"/>
        <v>-446640245648924.25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-446640245648924.25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-1861001023537.1843</v>
      </c>
      <c r="L5359" s="444">
        <f t="shared" ca="1" si="202"/>
        <v>-448501246672461.44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-448501246672461.44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-1868755194468.5896</v>
      </c>
      <c r="L5360" s="444">
        <f t="shared" ca="1" si="202"/>
        <v>-450370001866930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-450370001866930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-1876541674445.5417</v>
      </c>
      <c r="L5361" s="444">
        <f t="shared" ca="1" si="202"/>
        <v>-452246543541375.56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-452246543541375.56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-1884360598089.0647</v>
      </c>
      <c r="L5362" s="444">
        <f t="shared" ca="1" si="202"/>
        <v>-454130904139464.63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-454130904139464.63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-1892212100581.1028</v>
      </c>
      <c r="L5363" s="444">
        <f t="shared" ref="L5363:L5617" ca="1" si="207">I5363-J5363+K5363</f>
        <v>-456023116240045.75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-456023116240045.75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-1900096317666.8569</v>
      </c>
      <c r="L5364" s="444">
        <f t="shared" ca="1" si="207"/>
        <v>-457923212557712.63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-457923212557712.63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-1908013385657.1362</v>
      </c>
      <c r="L5365" s="444">
        <f t="shared" ca="1" si="207"/>
        <v>-459831225943369.75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-459831225943369.75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-1915963441430.7073</v>
      </c>
      <c r="L5366" s="444">
        <f t="shared" ca="1" si="207"/>
        <v>-461747189384800.44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-461747189384800.44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-1923946622436.6682</v>
      </c>
      <c r="L5367" s="444">
        <f t="shared" ca="1" si="207"/>
        <v>-463671136007237.13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-463671136007237.13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-1931963066696.8213</v>
      </c>
      <c r="L5368" s="444">
        <f t="shared" ca="1" si="207"/>
        <v>-465603099073933.94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-465603099073933.94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-1940012912808.0581</v>
      </c>
      <c r="L5369" s="444">
        <f t="shared" ca="1" si="207"/>
        <v>-467543111986742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-467543111986742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-1948096299944.7585</v>
      </c>
      <c r="L5370" s="444">
        <f t="shared" ca="1" si="207"/>
        <v>-469491208286686.75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-469491208286686.75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-1956213367861.1951</v>
      </c>
      <c r="L5371" s="444">
        <f t="shared" ca="1" si="207"/>
        <v>-471447421654547.94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-471447421654547.94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-1964364256893.95</v>
      </c>
      <c r="L5372" s="444">
        <f t="shared" ca="1" si="207"/>
        <v>-473411785911441.88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-473411785911441.88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-1972549107964.3411</v>
      </c>
      <c r="L5373" s="444">
        <f t="shared" ca="1" si="207"/>
        <v>-475384335019406.19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-475384335019406.19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-1980768062580.8594</v>
      </c>
      <c r="L5374" s="444">
        <f t="shared" ca="1" si="207"/>
        <v>-477365103081987.06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-477365103081987.06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-1989021262841.6128</v>
      </c>
      <c r="L5375" s="444">
        <f t="shared" ca="1" si="207"/>
        <v>-479354124344828.69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-479354124344828.69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-1997308851436.7864</v>
      </c>
      <c r="L5376" s="444">
        <f t="shared" ca="1" si="207"/>
        <v>-481351433196265.5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-481351433196265.5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-2005630971651.1062</v>
      </c>
      <c r="L5377" s="444">
        <f t="shared" ca="1" si="207"/>
        <v>-483357064167916.63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-483357064167916.63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-2013987767366.3193</v>
      </c>
      <c r="L5378" s="444">
        <f t="shared" ca="1" si="207"/>
        <v>-485371051935282.94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-485371051935282.94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-2022379383063.679</v>
      </c>
      <c r="L5379" s="444">
        <f t="shared" ca="1" si="207"/>
        <v>-487393431318346.63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-487393431318346.63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-2030805963826.4446</v>
      </c>
      <c r="L5380" s="444">
        <f t="shared" ca="1" si="207"/>
        <v>-489424237282173.06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-489424237282173.06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-2039267655342.3875</v>
      </c>
      <c r="L5381" s="444">
        <f t="shared" ca="1" si="207"/>
        <v>-491463504937515.44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-491463504937515.44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-2047764603906.314</v>
      </c>
      <c r="L5382" s="444">
        <f t="shared" ca="1" si="207"/>
        <v>-493511269541421.75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-493511269541421.75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-2056296956422.5908</v>
      </c>
      <c r="L5383" s="444">
        <f t="shared" ca="1" si="207"/>
        <v>-495567566497844.31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-495567566497844.31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-2064864860407.6848</v>
      </c>
      <c r="L5384" s="444">
        <f t="shared" ca="1" si="207"/>
        <v>-497632431358252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-497632431358252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-2073468463992.7166</v>
      </c>
      <c r="L5385" s="444">
        <f t="shared" ca="1" si="207"/>
        <v>-499705899822244.69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-499705899822244.69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-2082107915926.0195</v>
      </c>
      <c r="L5386" s="444">
        <f t="shared" ca="1" si="207"/>
        <v>-501788007738170.69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-501788007738170.69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-2090783365575.7112</v>
      </c>
      <c r="L5387" s="444">
        <f t="shared" ca="1" si="207"/>
        <v>-503878791103746.38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-503878791103746.38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-2099494962932.2766</v>
      </c>
      <c r="L5388" s="444">
        <f t="shared" ca="1" si="207"/>
        <v>-505978286066678.63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-505978286066678.63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-2108242858611.1609</v>
      </c>
      <c r="L5389" s="444">
        <f t="shared" ca="1" si="207"/>
        <v>-508086528925289.81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-508086528925289.81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-2117027203855.3743</v>
      </c>
      <c r="L5390" s="444">
        <f t="shared" ca="1" si="207"/>
        <v>-510203556129145.19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-510203556129145.19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-2125848150538.1052</v>
      </c>
      <c r="L5391" s="444">
        <f t="shared" ca="1" si="207"/>
        <v>-512329404279683.31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-512329404279683.31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-2134705851165.3472</v>
      </c>
      <c r="L5392" s="444">
        <f t="shared" ca="1" si="207"/>
        <v>-514464110130848.69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-514464110130848.69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-2143600458878.5361</v>
      </c>
      <c r="L5393" s="444">
        <f t="shared" ca="1" si="207"/>
        <v>-516607710589727.25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-516607710589727.25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-2152532127457.1968</v>
      </c>
      <c r="L5394" s="444">
        <f t="shared" ca="1" si="207"/>
        <v>-518760242717184.44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-518760242717184.44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-2161501011321.6021</v>
      </c>
      <c r="L5395" s="444">
        <f t="shared" ca="1" si="207"/>
        <v>-520921743728506.06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-520921743728506.06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-2170507265535.4419</v>
      </c>
      <c r="L5396" s="444">
        <f t="shared" ca="1" si="207"/>
        <v>-523092250994041.5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-523092250994041.5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-2179551045808.5061</v>
      </c>
      <c r="L5397" s="444">
        <f t="shared" ca="1" si="207"/>
        <v>-525271802039850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-525271802039850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-2188632508499.3748</v>
      </c>
      <c r="L5398" s="444">
        <f t="shared" ca="1" si="207"/>
        <v>-527460434548349.38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-527460434548349.38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-2197751810618.1223</v>
      </c>
      <c r="L5399" s="444">
        <f t="shared" ca="1" si="207"/>
        <v>-529658186358967.5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-529658186358967.5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-2206909109829.0313</v>
      </c>
      <c r="L5400" s="444">
        <f t="shared" ca="1" si="207"/>
        <v>-531865095468796.5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-531865095468796.5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-2216104564453.3188</v>
      </c>
      <c r="L5401" s="444">
        <f t="shared" ca="1" si="207"/>
        <v>-534081200033249.81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-534081200033249.81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-2225338333471.874</v>
      </c>
      <c r="L5402" s="444">
        <f t="shared" ca="1" si="207"/>
        <v>-536306538366721.69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-536306538366721.69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-2234610576528.0068</v>
      </c>
      <c r="L5403" s="444">
        <f t="shared" ca="1" si="207"/>
        <v>-538541148943249.69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-538541148943249.69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-2243921453930.2065</v>
      </c>
      <c r="L5404" s="444">
        <f t="shared" ca="1" si="207"/>
        <v>-540785070397179.88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-540785070397179.88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-2253271126654.916</v>
      </c>
      <c r="L5405" s="444">
        <f t="shared" ca="1" si="207"/>
        <v>-543038341523834.81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-543038341523834.81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-2262659756349.3115</v>
      </c>
      <c r="L5406" s="444">
        <f t="shared" ca="1" si="207"/>
        <v>-545301001280184.13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-545301001280184.13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-2272087505334.1001</v>
      </c>
      <c r="L5407" s="444">
        <f t="shared" ca="1" si="207"/>
        <v>-547573088785518.25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-547573088785518.25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-2281554536606.3262</v>
      </c>
      <c r="L5408" s="444">
        <f t="shared" ca="1" si="207"/>
        <v>-549854643322124.56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-549854643322124.56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-2291061013842.1855</v>
      </c>
      <c r="L5409" s="444">
        <f t="shared" ca="1" si="207"/>
        <v>-552145704335966.75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-552145704335966.75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-2300607101399.8618</v>
      </c>
      <c r="L5410" s="444">
        <f t="shared" ca="1" si="207"/>
        <v>-554446311437366.63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-554446311437366.63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-2310192964322.3613</v>
      </c>
      <c r="L5411" s="444">
        <f t="shared" ca="1" si="207"/>
        <v>-556756504401689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-556756504401689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-2319818768340.3706</v>
      </c>
      <c r="L5412" s="444">
        <f t="shared" ca="1" si="207"/>
        <v>-559076323170029.38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-559076323170029.38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-2329484679875.1221</v>
      </c>
      <c r="L5413" s="444">
        <f t="shared" ca="1" si="207"/>
        <v>-561405807849904.5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-561405807849904.5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-2339190866041.2686</v>
      </c>
      <c r="L5414" s="444">
        <f t="shared" ca="1" si="207"/>
        <v>-563744998715945.75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-563744998715945.75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-2348937494649.7739</v>
      </c>
      <c r="L5415" s="444">
        <f t="shared" ca="1" si="207"/>
        <v>-566093936210595.5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-566093936210595.5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-2358724734210.8145</v>
      </c>
      <c r="L5416" s="444">
        <f t="shared" ca="1" si="207"/>
        <v>-568452660944806.38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-568452660944806.38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-2368552753936.6934</v>
      </c>
      <c r="L5417" s="444">
        <f t="shared" ca="1" si="207"/>
        <v>-570821213698743.13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-570821213698743.13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-2378421723744.7632</v>
      </c>
      <c r="L5418" s="444">
        <f t="shared" ca="1" si="207"/>
        <v>-573199635422487.88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-573199635422487.88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-2388331814260.3662</v>
      </c>
      <c r="L5419" s="444">
        <f t="shared" ca="1" si="207"/>
        <v>-575587967236748.25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-575587967236748.25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-2398283196819.7842</v>
      </c>
      <c r="L5420" s="444">
        <f t="shared" ca="1" si="207"/>
        <v>-577986250433568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-577986250433568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-2408276043473.2002</v>
      </c>
      <c r="L5421" s="444">
        <f t="shared" ca="1" si="207"/>
        <v>-580394526477041.25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-580394526477041.25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-2418310526987.6719</v>
      </c>
      <c r="L5422" s="444">
        <f t="shared" ca="1" si="207"/>
        <v>-582812837004028.88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-582812837004028.88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-2428386820850.1201</v>
      </c>
      <c r="L5423" s="444">
        <f t="shared" ca="1" si="207"/>
        <v>-585241223824879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-585241223824879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-2438505099270.3291</v>
      </c>
      <c r="L5424" s="444">
        <f t="shared" ca="1" si="207"/>
        <v>-587679728924149.38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-587679728924149.38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-2448665537183.9556</v>
      </c>
      <c r="L5425" s="444">
        <f t="shared" ca="1" si="207"/>
        <v>-590128394461333.38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-590128394461333.38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-2458868310255.5557</v>
      </c>
      <c r="L5426" s="444">
        <f t="shared" ca="1" si="207"/>
        <v>-592587262771588.88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-592587262771588.88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-2469113594881.6201</v>
      </c>
      <c r="L5427" s="444">
        <f t="shared" ca="1" si="207"/>
        <v>-595056376366470.5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-595056376366470.5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-2479401568193.627</v>
      </c>
      <c r="L5428" s="444">
        <f t="shared" ca="1" si="207"/>
        <v>-597535777934664.13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-597535777934664.13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-2489732408061.1006</v>
      </c>
      <c r="L5429" s="444">
        <f t="shared" ca="1" si="207"/>
        <v>-600025510342725.25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-600025510342725.25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-2500106293094.6885</v>
      </c>
      <c r="L5430" s="444">
        <f t="shared" ca="1" si="207"/>
        <v>-602525616635820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-602525616635820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-2510523402649.25</v>
      </c>
      <c r="L5431" s="444">
        <f t="shared" ca="1" si="207"/>
        <v>-605036140038469.25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-605036140038469.25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-2520983916826.9551</v>
      </c>
      <c r="L5432" s="444">
        <f t="shared" ca="1" si="207"/>
        <v>-607557123955296.25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-607557123955296.25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-2531488016480.4009</v>
      </c>
      <c r="L5433" s="444">
        <f t="shared" ca="1" si="207"/>
        <v>-610088611971776.63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-610088611971776.63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-2542035883215.7358</v>
      </c>
      <c r="L5434" s="444">
        <f t="shared" ca="1" si="207"/>
        <v>-612630647854992.38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-612630647854992.38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-2552627699395.8018</v>
      </c>
      <c r="L5435" s="444">
        <f t="shared" ca="1" si="207"/>
        <v>-615183275554388.13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-615183275554388.13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-2563263648143.2837</v>
      </c>
      <c r="L5436" s="444">
        <f t="shared" ca="1" si="207"/>
        <v>-617746539202531.38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-617746539202531.38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-2573943913343.8809</v>
      </c>
      <c r="L5437" s="444">
        <f t="shared" ca="1" si="207"/>
        <v>-620320483115875.25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-620320483115875.25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-2584668679649.48</v>
      </c>
      <c r="L5438" s="444">
        <f t="shared" ca="1" si="207"/>
        <v>-622905151795524.75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-622905151795524.75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-2595438132481.353</v>
      </c>
      <c r="L5439" s="444">
        <f t="shared" ca="1" si="207"/>
        <v>-625500589928006.13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-625500589928006.13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-2606252458033.3589</v>
      </c>
      <c r="L5440" s="444">
        <f t="shared" ca="1" si="207"/>
        <v>-628106842386039.5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-628106842386039.5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-2617111843275.1646</v>
      </c>
      <c r="L5441" s="444">
        <f t="shared" ca="1" si="207"/>
        <v>-630723954229314.63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-630723954229314.63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-2628016475955.4775</v>
      </c>
      <c r="L5442" s="444">
        <f t="shared" ca="1" si="207"/>
        <v>-633351970705270.13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-633351970705270.13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-2638966544605.292</v>
      </c>
      <c r="L5443" s="444">
        <f t="shared" ca="1" si="207"/>
        <v>-635990937249875.38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-635990937249875.38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-2649962238541.1475</v>
      </c>
      <c r="L5444" s="444">
        <f t="shared" ca="1" si="207"/>
        <v>-638640899488416.5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-638640899488416.5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-2661003747868.4019</v>
      </c>
      <c r="L5445" s="444">
        <f t="shared" ca="1" si="207"/>
        <v>-641301903236284.88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-641301903236284.88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-2672091263484.5205</v>
      </c>
      <c r="L5446" s="444">
        <f t="shared" ca="1" si="207"/>
        <v>-643973994499769.38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-643973994499769.38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-2683224977082.3726</v>
      </c>
      <c r="L5447" s="444">
        <f t="shared" ca="1" si="207"/>
        <v>-646657219476851.75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-646657219476851.75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-2694405081153.5488</v>
      </c>
      <c r="L5448" s="444">
        <f t="shared" ca="1" si="207"/>
        <v>-649351624558005.25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-649351624558005.25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-2705631768991.6885</v>
      </c>
      <c r="L5449" s="444">
        <f t="shared" ca="1" si="207"/>
        <v>-652057256326997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-652057256326997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-2716905234695.8208</v>
      </c>
      <c r="L5450" s="444">
        <f t="shared" ca="1" si="207"/>
        <v>-654774161561692.88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-654774161561692.88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-2728225673173.7202</v>
      </c>
      <c r="L5451" s="444">
        <f t="shared" ca="1" si="207"/>
        <v>-657502387234866.63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-657502387234866.63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-2739593280145.2773</v>
      </c>
      <c r="L5452" s="444">
        <f t="shared" ca="1" si="207"/>
        <v>-660241980515011.88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-660241980515011.88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-2751008252145.8828</v>
      </c>
      <c r="L5453" s="444">
        <f t="shared" ca="1" si="207"/>
        <v>-662992988767157.75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-662992988767157.75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-2762470786529.8237</v>
      </c>
      <c r="L5454" s="444">
        <f t="shared" ca="1" si="207"/>
        <v>-665755459553687.63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-665755459553687.63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-2773981081473.6982</v>
      </c>
      <c r="L5455" s="444">
        <f t="shared" ca="1" si="207"/>
        <v>-668529440635161.38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-668529440635161.38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-2785539335979.8389</v>
      </c>
      <c r="L5456" s="444">
        <f t="shared" ca="1" si="207"/>
        <v>-671314979971141.25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-671314979971141.25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-2797145749879.7554</v>
      </c>
      <c r="L5457" s="444">
        <f t="shared" ca="1" si="207"/>
        <v>-674112125721021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-674112125721021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-2808800523837.5874</v>
      </c>
      <c r="L5458" s="444">
        <f t="shared" ca="1" si="207"/>
        <v>-676920926244858.63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-676920926244858.63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-2820503859353.5776</v>
      </c>
      <c r="L5459" s="444">
        <f t="shared" ca="1" si="207"/>
        <v>-679741430104212.25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-679741430104212.25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-2832255958767.5508</v>
      </c>
      <c r="L5460" s="444">
        <f t="shared" ca="1" si="207"/>
        <v>-682573686062979.75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-682573686062979.75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-2844057025262.4155</v>
      </c>
      <c r="L5461" s="444">
        <f t="shared" ca="1" si="207"/>
        <v>-685417743088242.13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-685417743088242.13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-2855907262867.6753</v>
      </c>
      <c r="L5462" s="444">
        <f t="shared" ca="1" si="207"/>
        <v>-688273650351109.75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-688273650351109.75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-2867806876462.957</v>
      </c>
      <c r="L5463" s="444">
        <f t="shared" ca="1" si="207"/>
        <v>-691141457227572.75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-691141457227572.75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-2879756071781.5532</v>
      </c>
      <c r="L5464" s="444">
        <f t="shared" ca="1" si="207"/>
        <v>-694021213299354.25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-694021213299354.25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-2891755055413.9761</v>
      </c>
      <c r="L5465" s="444">
        <f t="shared" ca="1" si="207"/>
        <v>-696912968354768.25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-696912968354768.25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-2903804034811.5342</v>
      </c>
      <c r="L5466" s="444">
        <f t="shared" ca="1" si="207"/>
        <v>-699816772389579.75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-699816772389579.75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-2915903218289.9155</v>
      </c>
      <c r="L5467" s="444">
        <f t="shared" ca="1" si="207"/>
        <v>-702732675607869.63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-702732675607869.63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-2928052815032.79</v>
      </c>
      <c r="L5468" s="444">
        <f t="shared" ca="1" si="207"/>
        <v>-705660728422902.38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-705660728422902.38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-2940253035095.4268</v>
      </c>
      <c r="L5469" s="444">
        <f t="shared" ca="1" si="207"/>
        <v>-708600981457997.75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-708600981457997.75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-2952504089408.3237</v>
      </c>
      <c r="L5470" s="444">
        <f t="shared" ca="1" si="207"/>
        <v>-711553485547406.13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-711553485547406.13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-2964806189780.8589</v>
      </c>
      <c r="L5471" s="444">
        <f t="shared" ca="1" si="207"/>
        <v>-714518291737187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-714518291737187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-2977159548904.9458</v>
      </c>
      <c r="L5472" s="444">
        <f t="shared" ca="1" si="207"/>
        <v>-717495451286092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-717495451286092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-2989564380358.7168</v>
      </c>
      <c r="L5473" s="444">
        <f t="shared" ca="1" si="207"/>
        <v>-720485015666450.75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-720485015666450.75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-3002020898610.2114</v>
      </c>
      <c r="L5474" s="444">
        <f t="shared" ca="1" si="207"/>
        <v>-723487036565061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-723487036565061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-3014529319021.0874</v>
      </c>
      <c r="L5475" s="444">
        <f t="shared" ca="1" si="207"/>
        <v>-726501565884082.13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-726501565884082.13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-3027089857850.3423</v>
      </c>
      <c r="L5476" s="444">
        <f t="shared" ca="1" si="207"/>
        <v>-729528655741932.5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-729528655741932.5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-3039702732258.0522</v>
      </c>
      <c r="L5477" s="444">
        <f t="shared" ca="1" si="207"/>
        <v>-732568358474190.5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-732568358474190.5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-3052368160309.127</v>
      </c>
      <c r="L5478" s="444">
        <f t="shared" ca="1" si="207"/>
        <v>-735620726634499.63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-735620726634499.63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-3065086360977.0815</v>
      </c>
      <c r="L5479" s="444">
        <f t="shared" ca="1" si="207"/>
        <v>-738685812995476.75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-738685812995476.75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-3077857554147.8198</v>
      </c>
      <c r="L5480" s="444">
        <f t="shared" ca="1" si="207"/>
        <v>-741763670549624.63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-741763670549624.63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-3090681960623.436</v>
      </c>
      <c r="L5481" s="444">
        <f t="shared" ca="1" si="207"/>
        <v>-744854352510248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-744854352510248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-3103559802126.0332</v>
      </c>
      <c r="L5482" s="444">
        <f t="shared" ca="1" si="207"/>
        <v>-747957912312374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-747957912312374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-3116491301301.5581</v>
      </c>
      <c r="L5483" s="444">
        <f t="shared" ca="1" si="207"/>
        <v>-751074403613675.5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-751074403613675.5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-3129476681723.6479</v>
      </c>
      <c r="L5484" s="444">
        <f t="shared" ca="1" si="207"/>
        <v>-754203880295399.13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-754203880295399.13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-3142516167897.4961</v>
      </c>
      <c r="L5485" s="444">
        <f t="shared" ca="1" si="207"/>
        <v>-757346396463296.63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-757346396463296.63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-3155609985263.7358</v>
      </c>
      <c r="L5486" s="444">
        <f t="shared" ca="1" si="207"/>
        <v>-760502006448560.38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-760502006448560.38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-3168758360202.335</v>
      </c>
      <c r="L5487" s="444">
        <f t="shared" ca="1" si="207"/>
        <v>-763670764808762.75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-763670764808762.75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-3181961520036.5112</v>
      </c>
      <c r="L5488" s="444">
        <f t="shared" ca="1" si="207"/>
        <v>-766852726328799.25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-766852726328799.25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-3195219693036.6636</v>
      </c>
      <c r="L5489" s="444">
        <f t="shared" ca="1" si="207"/>
        <v>-770047946021835.88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-770047946021835.88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-3208533108424.3159</v>
      </c>
      <c r="L5490" s="444">
        <f t="shared" ca="1" si="207"/>
        <v>-773256479130260.25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-773256479130260.25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-3221901996376.0845</v>
      </c>
      <c r="L5491" s="444">
        <f t="shared" ca="1" si="207"/>
        <v>-776478381126636.38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-776478381126636.38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-3235326588027.6514</v>
      </c>
      <c r="L5492" s="444">
        <f t="shared" ca="1" si="207"/>
        <v>-779713707714664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-779713707714664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-3248807115477.7666</v>
      </c>
      <c r="L5493" s="444">
        <f t="shared" ca="1" si="207"/>
        <v>-782962514830141.75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-782962514830141.75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-3262343811792.2573</v>
      </c>
      <c r="L5494" s="444">
        <f t="shared" ca="1" si="207"/>
        <v>-786224858641934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-786224858641934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-3275936911008.0581</v>
      </c>
      <c r="L5495" s="444">
        <f t="shared" ca="1" si="207"/>
        <v>-789500795552942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-789500795552942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-3289586648137.2583</v>
      </c>
      <c r="L5496" s="444">
        <f t="shared" ca="1" si="207"/>
        <v>-792790382201079.25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-792790382201079.25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-3303293259171.1636</v>
      </c>
      <c r="L5497" s="444">
        <f t="shared" ca="1" si="207"/>
        <v>-796093675460250.38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-796093675460250.38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-3317056981084.3765</v>
      </c>
      <c r="L5498" s="444">
        <f t="shared" ca="1" si="207"/>
        <v>-799410732441334.75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-799410732441334.75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-3330878051838.8945</v>
      </c>
      <c r="L5499" s="444">
        <f t="shared" ca="1" si="207"/>
        <v>-802741610493173.63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-802741610493173.63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-3344756710388.2236</v>
      </c>
      <c r="L5500" s="444">
        <f t="shared" ca="1" si="207"/>
        <v>-806086367203561.88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-806086367203561.88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-3358693196681.5078</v>
      </c>
      <c r="L5501" s="444">
        <f t="shared" ca="1" si="207"/>
        <v>-809445060400243.38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-809445060400243.38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-3372687751667.6807</v>
      </c>
      <c r="L5502" s="444">
        <f t="shared" ca="1" si="207"/>
        <v>-812817748151911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-812817748151911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-3386740617299.6289</v>
      </c>
      <c r="L5503" s="444">
        <f t="shared" ca="1" si="207"/>
        <v>-816204488769210.63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-816204488769210.63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-3400852036538.3774</v>
      </c>
      <c r="L5504" s="444">
        <f t="shared" ca="1" si="207"/>
        <v>-819605340805749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-819605340805749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-3415022253357.2876</v>
      </c>
      <c r="L5505" s="444">
        <f t="shared" ca="1" si="207"/>
        <v>-823020363059106.25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-823020363059106.25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-3429251512746.2759</v>
      </c>
      <c r="L5506" s="444">
        <f t="shared" ca="1" si="207"/>
        <v>-826449614571852.5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-826449614571852.5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-3443540060716.0522</v>
      </c>
      <c r="L5507" s="444">
        <f t="shared" ca="1" si="207"/>
        <v>-829893154632568.5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-829893154632568.5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-3457888144302.3687</v>
      </c>
      <c r="L5508" s="444">
        <f t="shared" ca="1" si="207"/>
        <v>-833351042776870.88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-833351042776870.88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-3472296011570.2954</v>
      </c>
      <c r="L5509" s="444">
        <f t="shared" ca="1" si="207"/>
        <v>-836823338788441.13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-836823338788441.13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-3486763911618.5049</v>
      </c>
      <c r="L5510" s="444">
        <f t="shared" ca="1" si="207"/>
        <v>-840310102700059.63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-840310102700059.63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-3501292094583.5815</v>
      </c>
      <c r="L5511" s="444">
        <f t="shared" ca="1" si="207"/>
        <v>-843811394794643.25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-843811394794643.25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-3515880811644.3467</v>
      </c>
      <c r="L5512" s="444">
        <f t="shared" ca="1" si="207"/>
        <v>-847327275606287.63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-847327275606287.63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-3530530315026.1982</v>
      </c>
      <c r="L5513" s="444">
        <f t="shared" ca="1" si="207"/>
        <v>-850857805921313.88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-850857805921313.88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-3545240858005.4746</v>
      </c>
      <c r="L5514" s="444">
        <f t="shared" ca="1" si="207"/>
        <v>-854403046779319.38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-854403046779319.38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-3560012694913.8306</v>
      </c>
      <c r="L5515" s="444">
        <f t="shared" ca="1" si="207"/>
        <v>-857963059474233.25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-857963059474233.25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-3574846081142.6387</v>
      </c>
      <c r="L5516" s="444">
        <f t="shared" ca="1" si="207"/>
        <v>-861537905555375.88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-861537905555375.88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-3589741273147.3994</v>
      </c>
      <c r="L5517" s="444">
        <f t="shared" ca="1" si="207"/>
        <v>-865127646828523.25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-865127646828523.25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-3604698528452.1802</v>
      </c>
      <c r="L5518" s="444">
        <f t="shared" ca="1" si="207"/>
        <v>-868732345356975.38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-868732345356975.38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-3619718105654.064</v>
      </c>
      <c r="L5519" s="444">
        <f t="shared" ca="1" si="207"/>
        <v>-872352063462629.5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-872352063462629.5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-3634800264427.623</v>
      </c>
      <c r="L5520" s="444">
        <f t="shared" ca="1" si="207"/>
        <v>-875986863727057.13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-875986863727057.13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-3649945265529.4048</v>
      </c>
      <c r="L5521" s="444">
        <f t="shared" ca="1" si="207"/>
        <v>-879636808992586.5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-879636808992586.5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-3665153370802.4438</v>
      </c>
      <c r="L5522" s="444">
        <f t="shared" ca="1" si="207"/>
        <v>-883301962363389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-883301962363389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-3680424843180.7876</v>
      </c>
      <c r="L5523" s="444">
        <f t="shared" ca="1" si="207"/>
        <v>-886982387206569.75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-886982387206569.75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-3695759946694.0405</v>
      </c>
      <c r="L5524" s="444">
        <f t="shared" ca="1" si="207"/>
        <v>-890678147153263.75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-890678147153263.75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-3711158946471.9316</v>
      </c>
      <c r="L5525" s="444">
        <f t="shared" ca="1" si="207"/>
        <v>-894389306099735.63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-894389306099735.63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-3726622108748.8984</v>
      </c>
      <c r="L5526" s="444">
        <f t="shared" ca="1" si="207"/>
        <v>-898115928208484.5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-898115928208484.5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-3742149700868.6855</v>
      </c>
      <c r="L5527" s="444">
        <f t="shared" ca="1" si="207"/>
        <v>-901858077909353.13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-901858077909353.13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-3757741991288.9712</v>
      </c>
      <c r="L5528" s="444">
        <f t="shared" ca="1" si="207"/>
        <v>-905615819900642.13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-905615819900642.13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-3773399249586.0088</v>
      </c>
      <c r="L5529" s="444">
        <f t="shared" ca="1" si="207"/>
        <v>-909389219150228.13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-909389219150228.13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-3789121746459.2837</v>
      </c>
      <c r="L5530" s="444">
        <f t="shared" ca="1" si="207"/>
        <v>-913178340896687.38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-913178340896687.38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-3804909753736.1978</v>
      </c>
      <c r="L5531" s="444">
        <f t="shared" ca="1" si="207"/>
        <v>-916983250650423.63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-916983250650423.63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-3820763544376.7651</v>
      </c>
      <c r="L5532" s="444">
        <f t="shared" ca="1" si="207"/>
        <v>-920804014194800.38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-920804014194800.38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-3836683392478.335</v>
      </c>
      <c r="L5533" s="444">
        <f t="shared" ca="1" si="207"/>
        <v>-924640697587278.75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-924640697587278.75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-3852669573280.3276</v>
      </c>
      <c r="L5534" s="444">
        <f t="shared" ca="1" si="207"/>
        <v>-928493367160559.13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-928493367160559.13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-3868722363168.9956</v>
      </c>
      <c r="L5535" s="444">
        <f t="shared" ca="1" si="207"/>
        <v>-932362089523728.13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-932362089523728.13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-3884842039682.2007</v>
      </c>
      <c r="L5536" s="444">
        <f t="shared" ca="1" si="207"/>
        <v>-936246931563410.38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-936246931563410.38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-3901028881514.21</v>
      </c>
      <c r="L5537" s="444">
        <f t="shared" ca="1" si="207"/>
        <v>-940147960444924.63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-940147960444924.63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-3917283168520.519</v>
      </c>
      <c r="L5538" s="444">
        <f t="shared" ca="1" si="207"/>
        <v>-944065243613445.13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-944065243613445.13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-3933605181722.688</v>
      </c>
      <c r="L5539" s="444">
        <f t="shared" ca="1" si="207"/>
        <v>-947998848795167.88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-947998848795167.88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-3949995203313.1992</v>
      </c>
      <c r="L5540" s="444">
        <f t="shared" ca="1" si="207"/>
        <v>-951948843998481.13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-951948843998481.13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-3966453516660.3384</v>
      </c>
      <c r="L5541" s="444">
        <f t="shared" ca="1" si="207"/>
        <v>-955915297515141.5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-955915297515141.5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-3982980406313.0894</v>
      </c>
      <c r="L5542" s="444">
        <f t="shared" ca="1" si="207"/>
        <v>-959898277921454.63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-959898277921454.63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-3999576158006.061</v>
      </c>
      <c r="L5543" s="444">
        <f t="shared" ca="1" si="207"/>
        <v>-963897854079460.63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-963897854079460.63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-4016241058664.4194</v>
      </c>
      <c r="L5544" s="444">
        <f t="shared" ca="1" si="207"/>
        <v>-967914095138125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-967914095138125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-4032975396408.8545</v>
      </c>
      <c r="L5545" s="444">
        <f t="shared" ca="1" si="207"/>
        <v>-971947070534533.88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-971947070534533.88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-4049779460560.5576</v>
      </c>
      <c r="L5546" s="444">
        <f t="shared" ca="1" si="207"/>
        <v>-975996849995094.38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-975996849995094.38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-4066653541646.2271</v>
      </c>
      <c r="L5547" s="444">
        <f t="shared" ca="1" si="207"/>
        <v>-980063503536740.63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-980063503536740.63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-4083597931403.0859</v>
      </c>
      <c r="L5548" s="444">
        <f t="shared" ca="1" si="207"/>
        <v>-984147101468143.75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-984147101468143.75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-4100612922783.9321</v>
      </c>
      <c r="L5549" s="444">
        <f t="shared" ca="1" si="207"/>
        <v>-988247714390927.63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-988247714390927.63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-4117698809962.1982</v>
      </c>
      <c r="L5550" s="444">
        <f t="shared" ca="1" si="207"/>
        <v>-992365413200889.88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-992365413200889.88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-4134855888337.041</v>
      </c>
      <c r="L5551" s="444">
        <f t="shared" ca="1" si="207"/>
        <v>-996500269089226.88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-996500269089226.88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-4152084454538.4453</v>
      </c>
      <c r="L5552" s="444">
        <f t="shared" ca="1" si="207"/>
        <v>-1000652353543765.4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-1000652353543765.4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-4169384806432.3555</v>
      </c>
      <c r="L5553" s="444">
        <f t="shared" ca="1" si="207"/>
        <v>-1004821738350197.8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-1004821738350197.8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-4186757243125.8237</v>
      </c>
      <c r="L5554" s="444">
        <f t="shared" ca="1" si="207"/>
        <v>-1009008495593323.6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-1009008495593323.6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-4204202064972.1816</v>
      </c>
      <c r="L5555" s="444">
        <f t="shared" ca="1" si="207"/>
        <v>-1013212697658295.8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-1013212697658295.8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-4221719573576.2324</v>
      </c>
      <c r="L5556" s="444">
        <f t="shared" ca="1" si="207"/>
        <v>-1017434417231872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-1017434417231872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-4239310071799.4668</v>
      </c>
      <c r="L5557" s="444">
        <f t="shared" ca="1" si="207"/>
        <v>-1021673727303671.5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-1021673727303671.5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-4256973863765.2974</v>
      </c>
      <c r="L5558" s="444">
        <f t="shared" ca="1" si="207"/>
        <v>-1025930701167436.8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-1025930701167436.8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-4274711254864.3198</v>
      </c>
      <c r="L5559" s="444">
        <f t="shared" ca="1" si="207"/>
        <v>-1030205412422301.1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-1030205412422301.1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-4292522551759.5879</v>
      </c>
      <c r="L5560" s="444">
        <f t="shared" ca="1" si="207"/>
        <v>-1034497934974060.8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-1034497934974060.8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-4310408062391.9204</v>
      </c>
      <c r="L5561" s="444">
        <f t="shared" ca="1" si="207"/>
        <v>-1038808343036452.6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-1038808343036452.6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-4328368095985.2192</v>
      </c>
      <c r="L5562" s="444">
        <f t="shared" ca="1" si="207"/>
        <v>-1043136711132437.9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-1043136711132437.9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-4346402963051.8237</v>
      </c>
      <c r="L5563" s="444">
        <f t="shared" ca="1" si="207"/>
        <v>-1047483114095489.8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-1047483114095489.8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-4364512975397.8745</v>
      </c>
      <c r="L5564" s="444">
        <f t="shared" ca="1" si="207"/>
        <v>-1051847627070887.6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-1051847627070887.6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-4382698446128.6987</v>
      </c>
      <c r="L5565" s="444">
        <f t="shared" ca="1" si="207"/>
        <v>-1056230325517016.4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-1056230325517016.4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-4400959689654.2344</v>
      </c>
      <c r="L5566" s="444">
        <f t="shared" ca="1" si="207"/>
        <v>-1060631285206670.6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-1060631285206670.6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-4419297021694.46</v>
      </c>
      <c r="L5567" s="444">
        <f t="shared" ca="1" si="207"/>
        <v>-1065050582228365.1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-1065050582228365.1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-4437710759284.8545</v>
      </c>
      <c r="L5568" s="444">
        <f t="shared" ca="1" si="207"/>
        <v>-1069488292987650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-1069488292987650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-4456201220781.875</v>
      </c>
      <c r="L5569" s="444">
        <f t="shared" ca="1" si="207"/>
        <v>-1073944494208431.9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-1073944494208431.9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-4474768725868.4658</v>
      </c>
      <c r="L5570" s="444">
        <f t="shared" ca="1" si="207"/>
        <v>-1078419262934300.4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-1078419262934300.4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-4493413595559.585</v>
      </c>
      <c r="L5571" s="444">
        <f t="shared" ca="1" si="207"/>
        <v>-1082912676529860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-1082912676529860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-4512136152207.75</v>
      </c>
      <c r="L5572" s="444">
        <f t="shared" ca="1" si="207"/>
        <v>-1087424812682067.8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-1087424812682067.8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-4530936719508.6162</v>
      </c>
      <c r="L5573" s="444">
        <f t="shared" ca="1" si="207"/>
        <v>-1091955749401576.4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-1091955749401576.4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-4549815622506.5684</v>
      </c>
      <c r="L5574" s="444">
        <f t="shared" ca="1" si="207"/>
        <v>-1096505565024083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-1096505565024083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-4568773187600.3457</v>
      </c>
      <c r="L5575" s="444">
        <f t="shared" ca="1" si="207"/>
        <v>-1101074338211683.4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-1101074338211683.4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-4587809742548.6807</v>
      </c>
      <c r="L5576" s="444">
        <f t="shared" ca="1" si="207"/>
        <v>-1105662147954232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-1105662147954232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-4606925616475.9668</v>
      </c>
      <c r="L5577" s="444">
        <f t="shared" ca="1" si="207"/>
        <v>-1110269073570708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-1110269073570708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-4626121139877.9492</v>
      </c>
      <c r="L5578" s="444">
        <f t="shared" ca="1" si="207"/>
        <v>-1114895194710586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-1114895194710586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-4645396644627.4414</v>
      </c>
      <c r="L5579" s="444">
        <f t="shared" ca="1" si="207"/>
        <v>-1119540591355213.5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-1119540591355213.5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-4664752463980.0566</v>
      </c>
      <c r="L5580" s="444">
        <f t="shared" ca="1" si="207"/>
        <v>-1124205343819193.5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-1124205343819193.5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-4684188932579.9727</v>
      </c>
      <c r="L5581" s="444">
        <f t="shared" ca="1" si="207"/>
        <v>-1128889532751773.5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-1128889532751773.5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-4703706386465.7227</v>
      </c>
      <c r="L5582" s="444">
        <f t="shared" ca="1" si="207"/>
        <v>-1133593239138239.3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-1133593239138239.3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-4723305163075.9971</v>
      </c>
      <c r="L5583" s="444">
        <f t="shared" ca="1" si="207"/>
        <v>-1138316544301315.3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-1138316544301315.3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-4742985601255.4805</v>
      </c>
      <c r="L5584" s="444">
        <f t="shared" ca="1" si="207"/>
        <v>-1143059529902570.8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-1143059529902570.8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-4762748041260.7109</v>
      </c>
      <c r="L5585" s="444">
        <f t="shared" ca="1" si="207"/>
        <v>-1147822277943831.5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-1147822277943831.5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-4782592824765.9648</v>
      </c>
      <c r="L5586" s="444">
        <f t="shared" ca="1" si="207"/>
        <v>-1152604870768597.5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-1152604870768597.5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-4802520294869.1563</v>
      </c>
      <c r="L5587" s="444">
        <f t="shared" ca="1" si="207"/>
        <v>-1157407391063466.8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-1157407391063466.8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-4822530796097.7783</v>
      </c>
      <c r="L5588" s="444">
        <f t="shared" ca="1" si="207"/>
        <v>-1162229921859564.5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-1162229921859564.5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-4842624674414.8516</v>
      </c>
      <c r="L5589" s="444">
        <f t="shared" ca="1" si="207"/>
        <v>-1167072546533979.3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-1167072546533979.3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-4862802277224.9131</v>
      </c>
      <c r="L5590" s="444">
        <f t="shared" ca="1" si="207"/>
        <v>-1171935348811204.3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-1171935348811204.3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-4883063953380.0176</v>
      </c>
      <c r="L5591" s="444">
        <f t="shared" ca="1" si="207"/>
        <v>-1176818412764584.3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-1176818412764584.3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-4903410053185.7676</v>
      </c>
      <c r="L5592" s="444">
        <f t="shared" ca="1" si="207"/>
        <v>-1181721822817770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-1181721822817770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-4923840928407.375</v>
      </c>
      <c r="L5593" s="444">
        <f t="shared" ca="1" si="207"/>
        <v>-1186645663746177.5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-1186645663746177.5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-4944356932275.7393</v>
      </c>
      <c r="L5594" s="444">
        <f t="shared" ca="1" si="207"/>
        <v>-1191590020678453.3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-1191590020678453.3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-4964958419493.5547</v>
      </c>
      <c r="L5595" s="444">
        <f t="shared" ca="1" si="207"/>
        <v>-1196554979097946.8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-1196554979097946.8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-4985645746241.4443</v>
      </c>
      <c r="L5596" s="444">
        <f t="shared" ca="1" si="207"/>
        <v>-1201540624844188.3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-1201540624844188.3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-5006419270184.1172</v>
      </c>
      <c r="L5597" s="444">
        <f t="shared" ca="1" si="207"/>
        <v>-1206547044114372.3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-1206547044114372.3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-5027279350476.5508</v>
      </c>
      <c r="L5598" s="444">
        <f t="shared" ca="1" si="207"/>
        <v>-1211574323464848.8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-1211574323464848.8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-5048226347770.2031</v>
      </c>
      <c r="L5599" s="444">
        <f t="shared" ca="1" si="207"/>
        <v>-1216622549812619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-1216622549812619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-5069260624219.2461</v>
      </c>
      <c r="L5600" s="444">
        <f t="shared" ca="1" si="207"/>
        <v>-1221691810436838.3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-1221691810436838.3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-5090382543486.8262</v>
      </c>
      <c r="L5601" s="444">
        <f t="shared" ca="1" si="207"/>
        <v>-1226782192980325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-1226782192980325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-5111592470751.3545</v>
      </c>
      <c r="L5602" s="444">
        <f t="shared" ca="1" si="207"/>
        <v>-1231893785451076.3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-1231893785451076.3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-5132890772712.8174</v>
      </c>
      <c r="L5603" s="444">
        <f t="shared" ca="1" si="207"/>
        <v>-1237026676223789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-1237026676223789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-5154277817599.1211</v>
      </c>
      <c r="L5604" s="444">
        <f t="shared" ca="1" si="207"/>
        <v>-1242180954041388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-1242180954041388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-5175753975172.4502</v>
      </c>
      <c r="L5605" s="444">
        <f t="shared" ca="1" si="207"/>
        <v>-1247356708016560.5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-1247356708016560.5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-5197319616735.6689</v>
      </c>
      <c r="L5606" s="444">
        <f t="shared" ca="1" si="207"/>
        <v>-1252554027633296.3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-1252554027633296.3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-5218975115138.7344</v>
      </c>
      <c r="L5607" s="444">
        <f t="shared" ca="1" si="207"/>
        <v>-1257773002748435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-1257773002748435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-5240720844785.1455</v>
      </c>
      <c r="L5608" s="444">
        <f t="shared" ca="1" si="207"/>
        <v>-1263013723593220.3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-1263013723593220.3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-5262557181638.418</v>
      </c>
      <c r="L5609" s="444">
        <f t="shared" ca="1" si="207"/>
        <v>-1268276280774858.8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-1268276280774858.8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-5284484503228.5781</v>
      </c>
      <c r="L5610" s="444">
        <f t="shared" ca="1" si="207"/>
        <v>-1273560765278087.3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-1273560765278087.3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-5306503188658.6973</v>
      </c>
      <c r="L5611" s="444">
        <f t="shared" ca="1" si="207"/>
        <v>-1278867268466746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-1278867268466746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-5328613618611.4414</v>
      </c>
      <c r="L5612" s="444">
        <f t="shared" ca="1" si="207"/>
        <v>-1284195882085357.5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-1284195882085357.5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-5350816175355.6563</v>
      </c>
      <c r="L5613" s="444">
        <f t="shared" ca="1" si="207"/>
        <v>-1289546698260713.3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-1289546698260713.3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-5373111242752.9717</v>
      </c>
      <c r="L5614" s="444">
        <f t="shared" ca="1" si="207"/>
        <v>-1294919809503466.3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-1294919809503466.3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-5395499206264.4424</v>
      </c>
      <c r="L5615" s="444">
        <f t="shared" ca="1" si="207"/>
        <v>-1300315308709730.8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-1300315308709730.8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-5417980452957.2109</v>
      </c>
      <c r="L5616" s="444">
        <f t="shared" ca="1" si="207"/>
        <v>-1305733289162688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-1305733289162688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-5440555371511.2002</v>
      </c>
      <c r="L5617" s="444">
        <f t="shared" ca="1" si="207"/>
        <v>-1311173844534199.3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-1311173844534199.3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-5463224352225.8301</v>
      </c>
      <c r="L5618" s="444">
        <f t="shared" ref="L5618:L5872" ca="1" si="212">I5618-J5618+K5618</f>
        <v>-1316637068886425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-1316637068886425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-5485987787026.7705</v>
      </c>
      <c r="L5619" s="444">
        <f t="shared" ca="1" si="212"/>
        <v>-1322123056673451.8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-1322123056673451.8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-5508846069472.7158</v>
      </c>
      <c r="L5620" s="444">
        <f t="shared" ca="1" si="212"/>
        <v>-1327631902742924.5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-1327631902742924.5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-5531799594762.1855</v>
      </c>
      <c r="L5621" s="444">
        <f t="shared" ca="1" si="212"/>
        <v>-1333163702337686.8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-1333163702337686.8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-5554848759740.3613</v>
      </c>
      <c r="L5622" s="444">
        <f t="shared" ca="1" si="212"/>
        <v>-1338718551097427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-1338718551097427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-5577993962905.9453</v>
      </c>
      <c r="L5623" s="444">
        <f t="shared" ca="1" si="212"/>
        <v>-1344296545060333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-1344296545060333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-5601235604418.0537</v>
      </c>
      <c r="L5624" s="444">
        <f t="shared" ca="1" si="212"/>
        <v>-1349897780664751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-1349897780664751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-5624574086103.1289</v>
      </c>
      <c r="L5625" s="444">
        <f t="shared" ca="1" si="212"/>
        <v>-1355522354750854.3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-1355522354750854.3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-5648009811461.8926</v>
      </c>
      <c r="L5626" s="444">
        <f t="shared" ca="1" si="212"/>
        <v>-1361170364562316.3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-1361170364562316.3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-5671543185676.3174</v>
      </c>
      <c r="L5627" s="444">
        <f t="shared" ca="1" si="212"/>
        <v>-1366841907747992.5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-1366841907747992.5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-5695174615616.6357</v>
      </c>
      <c r="L5628" s="444">
        <f t="shared" ca="1" si="212"/>
        <v>-1372537082363609.3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-1372537082363609.3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-5718904509848.3721</v>
      </c>
      <c r="L5629" s="444">
        <f t="shared" ca="1" si="212"/>
        <v>-1378255986873457.5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-1378255986873457.5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-5742733278639.4063</v>
      </c>
      <c r="L5630" s="444">
        <f t="shared" ca="1" si="212"/>
        <v>-1383998720152097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-1383998720152097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-5766661333967.0703</v>
      </c>
      <c r="L5631" s="444">
        <f t="shared" ca="1" si="212"/>
        <v>-1389765381486064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-1389765381486064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-5790689089525.2666</v>
      </c>
      <c r="L5632" s="444">
        <f t="shared" ca="1" si="212"/>
        <v>-1395556070575589.3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-1395556070575589.3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-5814816960731.6221</v>
      </c>
      <c r="L5633" s="444">
        <f t="shared" ca="1" si="212"/>
        <v>-1401370887536320.8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-1401370887536320.8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-5839045364734.6699</v>
      </c>
      <c r="L5634" s="444">
        <f t="shared" ca="1" si="212"/>
        <v>-1407209932901055.5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-1407209932901055.5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-5863374720421.0645</v>
      </c>
      <c r="L5635" s="444">
        <f t="shared" ca="1" si="212"/>
        <v>-1413073307621476.5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-1413073307621476.5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-5887805448422.8184</v>
      </c>
      <c r="L5636" s="444">
        <f t="shared" ca="1" si="212"/>
        <v>-1418961113069899.3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-1418961113069899.3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-5912337971124.5801</v>
      </c>
      <c r="L5637" s="444">
        <f t="shared" ca="1" si="212"/>
        <v>-1424873451041023.8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-1424873451041023.8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-5936972712670.9326</v>
      </c>
      <c r="L5638" s="444">
        <f t="shared" ca="1" si="212"/>
        <v>-1430810423753694.8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-1430810423753694.8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-5961710098973.7285</v>
      </c>
      <c r="L5639" s="444">
        <f t="shared" ca="1" si="212"/>
        <v>-1436772133852668.5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-1436772133852668.5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-5986550557719.4521</v>
      </c>
      <c r="L5640" s="444">
        <f t="shared" ca="1" si="212"/>
        <v>-1442758684410388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-1442758684410388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-6011494518376.6162</v>
      </c>
      <c r="L5641" s="444">
        <f t="shared" ca="1" si="212"/>
        <v>-1448770178928764.5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-1448770178928764.5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-6036542412203.1855</v>
      </c>
      <c r="L5642" s="444">
        <f t="shared" ca="1" si="212"/>
        <v>-1454806721340967.8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-1454806721340967.8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-6061694672254.0322</v>
      </c>
      <c r="L5643" s="444">
        <f t="shared" ca="1" si="212"/>
        <v>-1460868416013221.8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-1460868416013221.8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-6086951733388.4238</v>
      </c>
      <c r="L5644" s="444">
        <f t="shared" ca="1" si="212"/>
        <v>-1466955367746610.3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-1466955367746610.3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-6112314032277.543</v>
      </c>
      <c r="L5645" s="444">
        <f t="shared" ca="1" si="212"/>
        <v>-1473067681778887.8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-1473067681778887.8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-6137782007412.0322</v>
      </c>
      <c r="L5646" s="444">
        <f t="shared" ca="1" si="212"/>
        <v>-1479205463786299.8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-1479205463786299.8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-6163356099109.582</v>
      </c>
      <c r="L5647" s="444">
        <f t="shared" ca="1" si="212"/>
        <v>-1485368819885409.3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-1485368819885409.3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-6189036749522.5381</v>
      </c>
      <c r="L5648" s="444">
        <f t="shared" ca="1" si="212"/>
        <v>-1491557856634931.8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-1491557856634931.8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-6214824402645.5488</v>
      </c>
      <c r="L5649" s="444">
        <f t="shared" ca="1" si="212"/>
        <v>-1497772681037577.3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-1497772681037577.3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-6240719504323.2383</v>
      </c>
      <c r="L5650" s="444">
        <f t="shared" ca="1" si="212"/>
        <v>-1504013400541900.5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-1504013400541900.5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-6266722502257.9189</v>
      </c>
      <c r="L5651" s="444">
        <f t="shared" ca="1" si="212"/>
        <v>-1510280123044158.5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-1510280123044158.5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-6292833846017.3271</v>
      </c>
      <c r="L5652" s="444">
        <f t="shared" ca="1" si="212"/>
        <v>-1516572956890175.8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-1516572956890175.8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-6319053987042.3984</v>
      </c>
      <c r="L5653" s="444">
        <f t="shared" ca="1" si="212"/>
        <v>-1522892010877218.3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-1522892010877218.3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-6345383378655.0762</v>
      </c>
      <c r="L5654" s="444">
        <f t="shared" ca="1" si="212"/>
        <v>-1529237394255873.3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-1529237394255873.3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-6371822476066.1387</v>
      </c>
      <c r="L5655" s="444">
        <f t="shared" ca="1" si="212"/>
        <v>-1535609216731939.5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-1535609216731939.5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-6398371736383.0811</v>
      </c>
      <c r="L5656" s="444">
        <f t="shared" ca="1" si="212"/>
        <v>-1542007588468322.5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-1542007588468322.5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-6425031618618.0107</v>
      </c>
      <c r="L5657" s="444">
        <f t="shared" ca="1" si="212"/>
        <v>-1548432620086940.5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-1548432620086940.5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-6451802583695.585</v>
      </c>
      <c r="L5658" s="444">
        <f t="shared" ca="1" si="212"/>
        <v>-1554884422670636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-1554884422670636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-6478685094460.9834</v>
      </c>
      <c r="L5659" s="444">
        <f t="shared" ca="1" si="212"/>
        <v>-1561363107765097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-1561363107765097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-6505679615687.9043</v>
      </c>
      <c r="L5660" s="444">
        <f t="shared" ca="1" si="212"/>
        <v>-1567868787380785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-1567868787380785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-6532786614086.6045</v>
      </c>
      <c r="L5661" s="444">
        <f t="shared" ca="1" si="212"/>
        <v>-1574401573994871.5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-1574401573994871.5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-6560006558311.9648</v>
      </c>
      <c r="L5662" s="444">
        <f t="shared" ca="1" si="212"/>
        <v>-1580961580553183.5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-1580961580553183.5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-6587339918971.5977</v>
      </c>
      <c r="L5663" s="444">
        <f t="shared" ca="1" si="212"/>
        <v>-1587548920472155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-1587548920472155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-6614787168633.9795</v>
      </c>
      <c r="L5664" s="444">
        <f t="shared" ca="1" si="212"/>
        <v>-1594163707640789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-1594163707640789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-6642348781836.6211</v>
      </c>
      <c r="L5665" s="444">
        <f t="shared" ca="1" si="212"/>
        <v>-1600806056422625.5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-1600806056422625.5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-6670025235094.2725</v>
      </c>
      <c r="L5666" s="444">
        <f t="shared" ca="1" si="212"/>
        <v>-1607476081657719.8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-1607476081657719.8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-6697817006907.166</v>
      </c>
      <c r="L5667" s="444">
        <f t="shared" ca="1" si="212"/>
        <v>-1614173898664627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-1614173898664627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-6725724577769.2793</v>
      </c>
      <c r="L5668" s="444">
        <f t="shared" ca="1" si="212"/>
        <v>-1620899623242396.3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-1620899623242396.3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-6753748430176.6514</v>
      </c>
      <c r="L5669" s="444">
        <f t="shared" ca="1" si="212"/>
        <v>-1627653371672573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-1627653371672573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-6781889048635.7207</v>
      </c>
      <c r="L5670" s="444">
        <f t="shared" ca="1" si="212"/>
        <v>-1634435260721208.8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-1634435260721208.8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-6810146919671.7031</v>
      </c>
      <c r="L5671" s="444">
        <f t="shared" ca="1" si="212"/>
        <v>-1641245407640880.5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-1641245407640880.5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-6838522531837.002</v>
      </c>
      <c r="L5672" s="444">
        <f t="shared" ca="1" si="212"/>
        <v>-1648083930172717.5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-1648083930172717.5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-6867016375719.6563</v>
      </c>
      <c r="L5673" s="444">
        <f t="shared" ca="1" si="212"/>
        <v>-1654950946548437.3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-1654950946548437.3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-6895628943951.8223</v>
      </c>
      <c r="L5674" s="444">
        <f t="shared" ca="1" si="212"/>
        <v>-1661846575492389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-1661846575492389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-6924360731218.2871</v>
      </c>
      <c r="L5675" s="444">
        <f t="shared" ca="1" si="212"/>
        <v>-1668770936223607.3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-1668770936223607.3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-6953212234265.0303</v>
      </c>
      <c r="L5676" s="444">
        <f t="shared" ca="1" si="212"/>
        <v>-1675724148457872.3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-1675724148457872.3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-6982183951907.8008</v>
      </c>
      <c r="L5677" s="444">
        <f t="shared" ca="1" si="212"/>
        <v>-1682706332409780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-1682706332409780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-7011276385040.75</v>
      </c>
      <c r="L5678" s="444">
        <f t="shared" ca="1" si="212"/>
        <v>-1689717608794820.8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-1689717608794820.8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-7040490036645.0859</v>
      </c>
      <c r="L5679" s="444">
        <f t="shared" ca="1" si="212"/>
        <v>-1696758098831465.8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-1696758098831465.8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-7069825411797.7734</v>
      </c>
      <c r="L5680" s="444">
        <f t="shared" ca="1" si="212"/>
        <v>-1703827924243263.5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-1703827924243263.5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-7099283017680.2646</v>
      </c>
      <c r="L5681" s="444">
        <f t="shared" ca="1" si="212"/>
        <v>-1710927207260943.8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-1710927207260943.8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-7128863363587.2656</v>
      </c>
      <c r="L5682" s="444">
        <f t="shared" ca="1" si="212"/>
        <v>-1718056070624531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-1718056070624531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-7158566960935.5459</v>
      </c>
      <c r="L5683" s="444">
        <f t="shared" ca="1" si="212"/>
        <v>-1725214637585466.5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-1725214637585466.5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-7188394323272.7773</v>
      </c>
      <c r="L5684" s="444">
        <f t="shared" ca="1" si="212"/>
        <v>-1732403031908739.3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-1732403031908739.3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-7218345966286.4131</v>
      </c>
      <c r="L5685" s="444">
        <f t="shared" ca="1" si="212"/>
        <v>-1739621377875025.8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-1739621377875025.8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-7248422407812.6074</v>
      </c>
      <c r="L5686" s="444">
        <f t="shared" ca="1" si="212"/>
        <v>-1746869800282838.3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-1746869800282838.3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-7278624167845.1592</v>
      </c>
      <c r="L5687" s="444">
        <f t="shared" ca="1" si="212"/>
        <v>-1754148424450683.5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-1754148424450683.5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-7308951768544.5146</v>
      </c>
      <c r="L5688" s="444">
        <f t="shared" ca="1" si="212"/>
        <v>-1761457376219228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-1761457376219228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-7339405734246.7842</v>
      </c>
      <c r="L5689" s="444">
        <f t="shared" ca="1" si="212"/>
        <v>-1768796781953474.8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-1768796781953474.8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-7369986591472.8125</v>
      </c>
      <c r="L5690" s="444">
        <f t="shared" ca="1" si="212"/>
        <v>-1776166768544947.5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-1776166768544947.5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-7400694868937.2813</v>
      </c>
      <c r="L5691" s="444">
        <f t="shared" ca="1" si="212"/>
        <v>-1783567463413884.8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-1783567463413884.8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-7431531097557.8545</v>
      </c>
      <c r="L5692" s="444">
        <f t="shared" ca="1" si="212"/>
        <v>-1790998994511442.5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-1790998994511442.5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-7462495810464.3447</v>
      </c>
      <c r="L5693" s="444">
        <f t="shared" ca="1" si="212"/>
        <v>-1798461490321906.8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-1798461490321906.8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-7493589543007.9453</v>
      </c>
      <c r="L5694" s="444">
        <f t="shared" ca="1" si="212"/>
        <v>-1805955079864914.8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-1805955079864914.8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-7524812832770.4775</v>
      </c>
      <c r="L5695" s="444">
        <f t="shared" ca="1" si="212"/>
        <v>-1813479892697685.3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-1813479892697685.3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-7556166219573.6875</v>
      </c>
      <c r="L5696" s="444">
        <f t="shared" ca="1" si="212"/>
        <v>-1821036058917259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-1821036058917259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-7587650245488.5791</v>
      </c>
      <c r="L5697" s="444">
        <f t="shared" ca="1" si="212"/>
        <v>-1828623709162747.5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-1828623709162747.5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-7619265454844.7822</v>
      </c>
      <c r="L5698" s="444">
        <f t="shared" ca="1" si="212"/>
        <v>-1836242974617592.3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-1836242974617592.3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-7651012394239.9678</v>
      </c>
      <c r="L5699" s="444">
        <f t="shared" ca="1" si="212"/>
        <v>-1843893987011832.3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-1843893987011832.3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-7682891612549.3008</v>
      </c>
      <c r="L5700" s="444">
        <f t="shared" ca="1" si="212"/>
        <v>-1851576878624381.5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-1851576878624381.5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-7714903660934.9238</v>
      </c>
      <c r="L5701" s="444">
        <f t="shared" ca="1" si="212"/>
        <v>-1859291782285316.5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-1859291782285316.5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-7747049092855.4854</v>
      </c>
      <c r="L5702" s="444">
        <f t="shared" ca="1" si="212"/>
        <v>-1867038831378172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-1867038831378172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-7779328464075.7158</v>
      </c>
      <c r="L5703" s="444">
        <f t="shared" ca="1" si="212"/>
        <v>-1874818159842247.8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-1874818159842247.8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-7811742332676.0313</v>
      </c>
      <c r="L5704" s="444">
        <f t="shared" ca="1" si="212"/>
        <v>-1882629902174923.8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-1882629902174923.8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-7844291259062.1826</v>
      </c>
      <c r="L5705" s="444">
        <f t="shared" ca="1" si="212"/>
        <v>-1890474193433986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-1890474193433986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-7876975805974.9414</v>
      </c>
      <c r="L5706" s="444">
        <f t="shared" ca="1" si="212"/>
        <v>-1898351169239961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-1898351169239961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-7909796538499.8369</v>
      </c>
      <c r="L5707" s="444">
        <f t="shared" ca="1" si="212"/>
        <v>-1906260965778460.8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-1906260965778460.8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-7942754024076.9199</v>
      </c>
      <c r="L5708" s="444">
        <f t="shared" ca="1" si="212"/>
        <v>-1914203719802537.8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-1914203719802537.8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-7975848832510.5752</v>
      </c>
      <c r="L5709" s="444">
        <f t="shared" ca="1" si="212"/>
        <v>-1922179568635048.3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-1922179568635048.3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-8009081535979.3672</v>
      </c>
      <c r="L5710" s="444">
        <f t="shared" ca="1" si="212"/>
        <v>-1930188650171027.5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-1930188650171027.5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-8042452709045.9492</v>
      </c>
      <c r="L5711" s="444">
        <f t="shared" ca="1" si="212"/>
        <v>-1938231102880073.5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-1938231102880073.5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-8075962928666.9736</v>
      </c>
      <c r="L5712" s="444">
        <f t="shared" ca="1" si="212"/>
        <v>-1946307065808740.5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-1946307065808740.5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-8109612774203.084</v>
      </c>
      <c r="L5713" s="444">
        <f t="shared" ca="1" si="212"/>
        <v>-1954416678582943.5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-1954416678582943.5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-8143402827428.9326</v>
      </c>
      <c r="L5714" s="444">
        <f t="shared" ca="1" si="212"/>
        <v>-1962560081410372.5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-1962560081410372.5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-8177333672543.2188</v>
      </c>
      <c r="L5715" s="444">
        <f t="shared" ca="1" si="212"/>
        <v>-1970737415082915.8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-1970737415082915.8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-8211405896178.8154</v>
      </c>
      <c r="L5716" s="444">
        <f t="shared" ca="1" si="212"/>
        <v>-1978948820979094.5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-1978948820979094.5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-8245620087412.8936</v>
      </c>
      <c r="L5717" s="444">
        <f t="shared" ca="1" si="212"/>
        <v>-1987194441066507.5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-1987194441066507.5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-8279976837777.1143</v>
      </c>
      <c r="L5718" s="444">
        <f t="shared" ca="1" si="212"/>
        <v>-1995474417904284.5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-1995474417904284.5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-8314476741267.8506</v>
      </c>
      <c r="L5719" s="444">
        <f t="shared" ca="1" si="212"/>
        <v>-2003788894645552.3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-2003788894645552.3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-8349120394356.4678</v>
      </c>
      <c r="L5720" s="444">
        <f t="shared" ca="1" si="212"/>
        <v>-2012138015039908.8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-2012138015039908.8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-8383908395999.6211</v>
      </c>
      <c r="L5721" s="444">
        <f t="shared" ca="1" si="212"/>
        <v>-2020521923435908.3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-2020521923435908.3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-8418841347649.6172</v>
      </c>
      <c r="L5722" s="444">
        <f t="shared" ca="1" si="212"/>
        <v>-2028940764783557.8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-2028940764783557.8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-8453919853264.8242</v>
      </c>
      <c r="L5723" s="444">
        <f t="shared" ca="1" si="212"/>
        <v>-2037394684636822.5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-2037394684636822.5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-8489144519320.0928</v>
      </c>
      <c r="L5724" s="444">
        <f t="shared" ca="1" si="212"/>
        <v>-2045883829156142.5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-2045883829156142.5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-8524515954817.2607</v>
      </c>
      <c r="L5725" s="444">
        <f t="shared" ca="1" si="212"/>
        <v>-2054408345110959.8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-2054408345110959.8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-8560034771295.6641</v>
      </c>
      <c r="L5726" s="444">
        <f t="shared" ca="1" si="212"/>
        <v>-2062968379882255.5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-2062968379882255.5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-8595701582842.7314</v>
      </c>
      <c r="L5727" s="444">
        <f t="shared" ca="1" si="212"/>
        <v>-2071564081465098.3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-2071564081465098.3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-8631517006104.5762</v>
      </c>
      <c r="L5728" s="444">
        <f t="shared" ca="1" si="212"/>
        <v>-2080195598471202.8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-2080195598471202.8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-8667481660296.6777</v>
      </c>
      <c r="L5729" s="444">
        <f t="shared" ca="1" si="212"/>
        <v>-2088863080131499.5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-2088863080131499.5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-8703596167214.5811</v>
      </c>
      <c r="L5730" s="444">
        <f t="shared" ca="1" si="212"/>
        <v>-2097566676298714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-2097566676298714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-8739861151244.6426</v>
      </c>
      <c r="L5731" s="444">
        <f t="shared" ca="1" si="212"/>
        <v>-2106306537449958.8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-2106306537449958.8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-8776277239374.8281</v>
      </c>
      <c r="L5732" s="444">
        <f t="shared" ca="1" si="212"/>
        <v>-2115082814689333.5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-2115082814689333.5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-8812845061205.5547</v>
      </c>
      <c r="L5733" s="444">
        <f t="shared" ca="1" si="212"/>
        <v>-2123895659750539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-2123895659750539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-8849565248960.5781</v>
      </c>
      <c r="L5734" s="444">
        <f t="shared" ca="1" si="212"/>
        <v>-2132745224999499.5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-2132745224999499.5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-8886438437497.916</v>
      </c>
      <c r="L5735" s="444">
        <f t="shared" ca="1" si="212"/>
        <v>-2141631663436997.5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-2141631663436997.5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-8923465264320.8223</v>
      </c>
      <c r="L5736" s="444">
        <f t="shared" ca="1" si="212"/>
        <v>-2150555128701318.3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-2150555128701318.3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-8960646369588.8262</v>
      </c>
      <c r="L5737" s="444">
        <f t="shared" ca="1" si="212"/>
        <v>-2159515775070907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-2159515775070907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-8997982396128.7773</v>
      </c>
      <c r="L5738" s="444">
        <f t="shared" ca="1" si="212"/>
        <v>-2168513757467035.8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-2168513757467035.8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-9035473989445.9824</v>
      </c>
      <c r="L5739" s="444">
        <f t="shared" ca="1" si="212"/>
        <v>-2177549231456481.8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-2177549231456481.8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-9073121797735.3418</v>
      </c>
      <c r="L5740" s="444">
        <f t="shared" ca="1" si="212"/>
        <v>-2186622353254217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-2186622353254217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-9110926471892.5723</v>
      </c>
      <c r="L5741" s="444">
        <f t="shared" ca="1" si="212"/>
        <v>-2195733279726109.5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-2195733279726109.5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-9148888665525.457</v>
      </c>
      <c r="L5742" s="444">
        <f t="shared" ca="1" si="212"/>
        <v>-2204882168391635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-2204882168391635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-9187009034965.1465</v>
      </c>
      <c r="L5743" s="444">
        <f t="shared" ca="1" si="212"/>
        <v>-2214069177426600.3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-2214069177426600.3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-9225288239277.5</v>
      </c>
      <c r="L5744" s="444">
        <f t="shared" ca="1" si="212"/>
        <v>-2223294465665877.8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-2223294465665877.8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-9263726940274.4922</v>
      </c>
      <c r="L5745" s="444">
        <f t="shared" ca="1" si="212"/>
        <v>-2232558192606152.3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-2232558192606152.3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-9302325802525.6348</v>
      </c>
      <c r="L5746" s="444">
        <f t="shared" ca="1" si="212"/>
        <v>-2241860518408678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-2241860518408678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-9341085493369.4902</v>
      </c>
      <c r="L5747" s="444">
        <f t="shared" ca="1" si="212"/>
        <v>-2251201603902047.5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-2251201603902047.5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-9380006682925.1973</v>
      </c>
      <c r="L5748" s="444">
        <f t="shared" ca="1" si="212"/>
        <v>-2260581610584972.5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-2260581610584972.5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-9419090044104.0527</v>
      </c>
      <c r="L5749" s="444">
        <f t="shared" ca="1" si="212"/>
        <v>-2270000700629076.5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-2270000700629076.5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-9458336252621.1523</v>
      </c>
      <c r="L5750" s="444">
        <f t="shared" ca="1" si="212"/>
        <v>-2279459036881697.5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-2279459036881697.5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-9497745987007.0723</v>
      </c>
      <c r="L5751" s="444">
        <f t="shared" ca="1" si="212"/>
        <v>-2288956782868704.5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-2288956782868704.5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-9537319928619.6016</v>
      </c>
      <c r="L5752" s="444">
        <f t="shared" ca="1" si="212"/>
        <v>-2298494102797324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-2298494102797324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-9577058761655.5156</v>
      </c>
      <c r="L5753" s="444">
        <f t="shared" ca="1" si="212"/>
        <v>-2308071161558979.5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-2308071161558979.5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-9616963173162.4141</v>
      </c>
      <c r="L5754" s="444">
        <f t="shared" ca="1" si="212"/>
        <v>-2317688124732142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-2317688124732142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-9657033853050.5918</v>
      </c>
      <c r="L5755" s="444">
        <f t="shared" ca="1" si="212"/>
        <v>-2327345158585192.5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-2327345158585192.5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-9697271494104.9688</v>
      </c>
      <c r="L5756" s="444">
        <f t="shared" ca="1" si="212"/>
        <v>-2337042430079297.5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-2337042430079297.5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-9737676791997.0723</v>
      </c>
      <c r="L5757" s="444">
        <f t="shared" ca="1" si="212"/>
        <v>-2346780106871294.5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-2346780106871294.5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-9778250445297.0605</v>
      </c>
      <c r="L5758" s="444">
        <f t="shared" ca="1" si="212"/>
        <v>-2356558357316591.5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-2356558357316591.5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-9818993155485.7969</v>
      </c>
      <c r="L5759" s="444">
        <f t="shared" ca="1" si="212"/>
        <v>-2366377350472077.5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-2366377350472077.5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-9859905626966.9902</v>
      </c>
      <c r="L5760" s="444">
        <f t="shared" ca="1" si="212"/>
        <v>-2376237256099044.5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-2376237256099044.5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-9900988567079.3516</v>
      </c>
      <c r="L5761" s="444">
        <f t="shared" ca="1" si="212"/>
        <v>-2386138244666124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-2386138244666124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-9942242686108.8496</v>
      </c>
      <c r="L5762" s="444">
        <f t="shared" ca="1" si="212"/>
        <v>-2396080487352233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-2396080487352233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-9983668697300.9707</v>
      </c>
      <c r="L5763" s="444">
        <f t="shared" ca="1" si="212"/>
        <v>-2406064156049534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-2406064156049534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-10025267316873.059</v>
      </c>
      <c r="L5764" s="444">
        <f t="shared" ca="1" si="212"/>
        <v>-2416089423366407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-2416089423366407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-10067039264026.695</v>
      </c>
      <c r="L5765" s="444">
        <f t="shared" ca="1" si="212"/>
        <v>-2426156462630433.5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-2426156462630433.5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-10108985260960.139</v>
      </c>
      <c r="L5766" s="444">
        <f t="shared" ca="1" si="212"/>
        <v>-2436265447891393.5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-2436265447891393.5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-10151106032880.807</v>
      </c>
      <c r="L5767" s="444">
        <f t="shared" ca="1" si="212"/>
        <v>-2446416553924274.5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-2446416553924274.5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-10193402308017.811</v>
      </c>
      <c r="L5768" s="444">
        <f t="shared" ca="1" si="212"/>
        <v>-2456609956232292.5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-2456609956232292.5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-10235874817634.553</v>
      </c>
      <c r="L5769" s="444">
        <f t="shared" ca="1" si="212"/>
        <v>-2466845831049927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-2466845831049927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-10278524296041.363</v>
      </c>
      <c r="L5770" s="444">
        <f t="shared" ca="1" si="212"/>
        <v>-2477124355345968.5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-2477124355345968.5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-10321351480608.201</v>
      </c>
      <c r="L5771" s="444">
        <f t="shared" ca="1" si="212"/>
        <v>-2487445706826576.5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-2487445706826576.5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-10364357111777.402</v>
      </c>
      <c r="L5772" s="444">
        <f t="shared" ca="1" si="212"/>
        <v>-2497810063938354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-2497810063938354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-10407541933076.475</v>
      </c>
      <c r="L5773" s="444">
        <f t="shared" ca="1" si="212"/>
        <v>-2508217605871430.5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-2508217605871430.5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-10450906691130.961</v>
      </c>
      <c r="L5774" s="444">
        <f t="shared" ca="1" si="212"/>
        <v>-2518668512562561.5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-2518668512562561.5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-10494452135677.34</v>
      </c>
      <c r="L5775" s="444">
        <f t="shared" ca="1" si="212"/>
        <v>-2529162964698239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-2529162964698239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-10538179019575.996</v>
      </c>
      <c r="L5776" s="444">
        <f t="shared" ca="1" si="212"/>
        <v>-2539701143717815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-2539701143717815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-10582088098824.229</v>
      </c>
      <c r="L5777" s="444">
        <f t="shared" ca="1" si="212"/>
        <v>-2550283231816639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-2550283231816639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-10626180132569.328</v>
      </c>
      <c r="L5778" s="444">
        <f t="shared" ca="1" si="212"/>
        <v>-2560909411949208.5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-2560909411949208.5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-10670455883121.701</v>
      </c>
      <c r="L5779" s="444">
        <f t="shared" ca="1" si="212"/>
        <v>-2571579867832330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-2571579867832330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-10714916115968.041</v>
      </c>
      <c r="L5780" s="444">
        <f t="shared" ca="1" si="212"/>
        <v>-2582294783948298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-2582294783948298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-10759561599784.574</v>
      </c>
      <c r="L5781" s="444">
        <f t="shared" ca="1" si="212"/>
        <v>-2593054345548082.5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-2593054345548082.5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-10804393106450.344</v>
      </c>
      <c r="L5782" s="444">
        <f t="shared" ca="1" si="212"/>
        <v>-2603858738654533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-2603858738654533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-10849411411060.555</v>
      </c>
      <c r="L5783" s="444">
        <f t="shared" ca="1" si="212"/>
        <v>-2614708150065593.5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-2614708150065593.5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-10894617291939.973</v>
      </c>
      <c r="L5784" s="444">
        <f t="shared" ca="1" si="212"/>
        <v>-2625602767357533.5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-2625602767357533.5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-10940011530656.389</v>
      </c>
      <c r="L5785" s="444">
        <f t="shared" ca="1" si="212"/>
        <v>-2636542778888190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-2636542778888190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-10985594912034.125</v>
      </c>
      <c r="L5786" s="444">
        <f t="shared" ca="1" si="212"/>
        <v>-2647528373800224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-2647528373800224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-11031368224167.6</v>
      </c>
      <c r="L5787" s="444">
        <f t="shared" ca="1" si="212"/>
        <v>-2658559742024391.5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-2658559742024391.5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-11077332258434.965</v>
      </c>
      <c r="L5788" s="444">
        <f t="shared" ca="1" si="212"/>
        <v>-2669637074282826.5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-2669637074282826.5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-11123487809511.777</v>
      </c>
      <c r="L5789" s="444">
        <f t="shared" ca="1" si="212"/>
        <v>-2680760562092338.5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-2680760562092338.5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-11169835675384.744</v>
      </c>
      <c r="L5790" s="444">
        <f t="shared" ca="1" si="212"/>
        <v>-2691930397767723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-2691930397767723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-11216376657365.512</v>
      </c>
      <c r="L5791" s="444">
        <f t="shared" ca="1" si="212"/>
        <v>-2703146774425088.5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-2703146774425088.5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-11263111560104.535</v>
      </c>
      <c r="L5792" s="444">
        <f t="shared" ca="1" si="212"/>
        <v>-2714409885985193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-2714409885985193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-11310041191604.971</v>
      </c>
      <c r="L5793" s="444">
        <f t="shared" ca="1" si="212"/>
        <v>-2725719927176798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-2725719927176798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-11357166363236.658</v>
      </c>
      <c r="L5794" s="444">
        <f t="shared" ca="1" si="212"/>
        <v>-2737077093540034.5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-2737077093540034.5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-11404487889750.145</v>
      </c>
      <c r="L5795" s="444">
        <f t="shared" ca="1" si="212"/>
        <v>-2748481581429784.5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-2748481581429784.5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-11452006589290.77</v>
      </c>
      <c r="L5796" s="444">
        <f t="shared" ca="1" si="212"/>
        <v>-2759933588019075.5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-2759933588019075.5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-11499723283412.814</v>
      </c>
      <c r="L5797" s="444">
        <f t="shared" ca="1" si="212"/>
        <v>-2771433311302488.5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-2771433311302488.5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-11547638797093.701</v>
      </c>
      <c r="L5798" s="444">
        <f t="shared" ca="1" si="212"/>
        <v>-2782980950099582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-2782980950099582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-11595753958748.258</v>
      </c>
      <c r="L5799" s="444">
        <f t="shared" ca="1" si="212"/>
        <v>-2794576704058330.5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-2794576704058330.5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-11644069600243.043</v>
      </c>
      <c r="L5800" s="444">
        <f t="shared" ca="1" si="212"/>
        <v>-2806220773658573.5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-2806220773658573.5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-11692586556910.723</v>
      </c>
      <c r="L5801" s="444">
        <f t="shared" ca="1" si="212"/>
        <v>-2817913360215484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-2817913360215484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-11741305667564.516</v>
      </c>
      <c r="L5802" s="444">
        <f t="shared" ca="1" si="212"/>
        <v>-2829654665883048.5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-2829654665883048.5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-11790227774512.701</v>
      </c>
      <c r="L5803" s="444">
        <f t="shared" ca="1" si="212"/>
        <v>-2841444893657561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-2841444893657561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-11839353723573.17</v>
      </c>
      <c r="L5804" s="444">
        <f t="shared" ca="1" si="212"/>
        <v>-2853284247381134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-2853284247381134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-11888684364088.059</v>
      </c>
      <c r="L5805" s="444">
        <f t="shared" ca="1" si="212"/>
        <v>-2865172931745222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-2865172931745222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-11938220548938.426</v>
      </c>
      <c r="L5806" s="444">
        <f t="shared" ca="1" si="212"/>
        <v>-2877111152294160.5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-2877111152294160.5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-11987963134559.002</v>
      </c>
      <c r="L5807" s="444">
        <f t="shared" ca="1" si="212"/>
        <v>-2889099115428719.5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-2889099115428719.5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-12037912980952.998</v>
      </c>
      <c r="L5808" s="444">
        <f t="shared" ca="1" si="212"/>
        <v>-2901137028409672.5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-2901137028409672.5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-12088070951706.969</v>
      </c>
      <c r="L5809" s="444">
        <f t="shared" ca="1" si="212"/>
        <v>-2913225099361379.5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-2913225099361379.5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-12138437914005.748</v>
      </c>
      <c r="L5810" s="444">
        <f t="shared" ca="1" si="212"/>
        <v>-2925363537275385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-2925363537275385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-12189014738647.438</v>
      </c>
      <c r="L5811" s="444">
        <f t="shared" ca="1" si="212"/>
        <v>-2937552552014032.5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-2937552552014032.5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-12239802300058.469</v>
      </c>
      <c r="L5812" s="444">
        <f t="shared" ca="1" si="212"/>
        <v>-2949792354314091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-2949792354314091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-12290801476308.713</v>
      </c>
      <c r="L5813" s="444">
        <f t="shared" ca="1" si="212"/>
        <v>-2962083155790399.5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-2962083155790399.5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-12342013149126.664</v>
      </c>
      <c r="L5814" s="444">
        <f t="shared" ca="1" si="212"/>
        <v>-2974425168939526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-2974425168939526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-12393438203914.691</v>
      </c>
      <c r="L5815" s="444">
        <f t="shared" ca="1" si="212"/>
        <v>-2986818607143440.5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-2986818607143440.5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-12445077529764.336</v>
      </c>
      <c r="L5816" s="444">
        <f t="shared" ca="1" si="212"/>
        <v>-2999263684673205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-2999263684673205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-12496932019471.688</v>
      </c>
      <c r="L5817" s="444">
        <f t="shared" ca="1" si="212"/>
        <v>-3011760616692676.5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-3011760616692676.5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-12549002569552.818</v>
      </c>
      <c r="L5818" s="444">
        <f t="shared" ca="1" si="212"/>
        <v>-3024309619262229.5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-3024309619262229.5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-12601290080259.289</v>
      </c>
      <c r="L5819" s="444">
        <f t="shared" ca="1" si="212"/>
        <v>-3036910909342489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-3036910909342489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-12653795455593.703</v>
      </c>
      <c r="L5820" s="444">
        <f t="shared" ca="1" si="212"/>
        <v>-3049564704798082.5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-3049564704798082.5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-12706519603325.344</v>
      </c>
      <c r="L5821" s="444">
        <f t="shared" ca="1" si="212"/>
        <v>-3062271224401408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-3062271224401408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-12759463435005.867</v>
      </c>
      <c r="L5822" s="444">
        <f t="shared" ca="1" si="212"/>
        <v>-3075030687836414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-3075030687836414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-12812627865985.059</v>
      </c>
      <c r="L5823" s="444">
        <f t="shared" ca="1" si="212"/>
        <v>-3087843315702399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-3087843315702399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-12866013815426.662</v>
      </c>
      <c r="L5824" s="444">
        <f t="shared" ca="1" si="212"/>
        <v>-3100709329517825.5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-3100709329517825.5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-12919622206324.273</v>
      </c>
      <c r="L5825" s="444">
        <f t="shared" ca="1" si="212"/>
        <v>-3113628951724150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-3113628951724150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-12973453965517.291</v>
      </c>
      <c r="L5826" s="444">
        <f t="shared" ca="1" si="212"/>
        <v>-3126602405689667.5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-3126602405689667.5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-13027510023706.947</v>
      </c>
      <c r="L5827" s="444">
        <f t="shared" ca="1" si="212"/>
        <v>-3139629915713374.5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-3139629915713374.5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-13081791315472.395</v>
      </c>
      <c r="L5828" s="444">
        <f t="shared" ca="1" si="212"/>
        <v>-3152711707028847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-3152711707028847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-13136298779286.863</v>
      </c>
      <c r="L5829" s="444">
        <f t="shared" ca="1" si="212"/>
        <v>-3165848005808134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-3165848005808134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-13191033357533.891</v>
      </c>
      <c r="L5830" s="444">
        <f t="shared" ca="1" si="212"/>
        <v>-3179039039165668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-3179039039165668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-13245995996523.617</v>
      </c>
      <c r="L5831" s="444">
        <f t="shared" ca="1" si="212"/>
        <v>-3192285035162191.5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-3192285035162191.5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-13301187646509.131</v>
      </c>
      <c r="L5832" s="444">
        <f t="shared" ca="1" si="212"/>
        <v>-3205586222808700.5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-3205586222808700.5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-13356609261702.918</v>
      </c>
      <c r="L5833" s="444">
        <f t="shared" ca="1" si="212"/>
        <v>-3218942832070403.5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-3218942832070403.5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-13412261800293.348</v>
      </c>
      <c r="L5834" s="444">
        <f t="shared" ca="1" si="212"/>
        <v>-3232355093870697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-3232355093870697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-13468146224461.238</v>
      </c>
      <c r="L5835" s="444">
        <f t="shared" ca="1" si="212"/>
        <v>-3245823240095158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-3245823240095158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-13524263500396.492</v>
      </c>
      <c r="L5836" s="444">
        <f t="shared" ca="1" si="212"/>
        <v>-3259347503595554.5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-3259347503595554.5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-13580614598314.811</v>
      </c>
      <c r="L5837" s="444">
        <f t="shared" ca="1" si="212"/>
        <v>-3272928118193869.5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-3272928118193869.5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-13637200492474.457</v>
      </c>
      <c r="L5838" s="444">
        <f t="shared" ca="1" si="212"/>
        <v>-3286565318686344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-3286565318686344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-13694022161193.1</v>
      </c>
      <c r="L5839" s="444">
        <f t="shared" ca="1" si="212"/>
        <v>-3300259340847537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-3300259340847537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-13751080586864.738</v>
      </c>
      <c r="L5840" s="444">
        <f t="shared" ca="1" si="212"/>
        <v>-3314010421434401.5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-3314010421434401.5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-13808376755976.672</v>
      </c>
      <c r="L5841" s="444">
        <f t="shared" ca="1" si="212"/>
        <v>-3327818798190378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-3327818798190378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-13865911659126.574</v>
      </c>
      <c r="L5842" s="444">
        <f t="shared" ca="1" si="212"/>
        <v>-3341684709849504.5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-3341684709849504.5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-13923686291039.602</v>
      </c>
      <c r="L5843" s="444">
        <f t="shared" ca="1" si="212"/>
        <v>-3355608396140544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-3355608396140544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-13981701650585.6</v>
      </c>
      <c r="L5844" s="444">
        <f t="shared" ca="1" si="212"/>
        <v>-3369590097791129.5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-3369590097791129.5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-14039958740796.373</v>
      </c>
      <c r="L5845" s="444">
        <f t="shared" ca="1" si="212"/>
        <v>-3383630056531926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-3383630056531926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-14098458568883.025</v>
      </c>
      <c r="L5846" s="444">
        <f t="shared" ca="1" si="212"/>
        <v>-3397728515100809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-3397728515100809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-14157202146253.371</v>
      </c>
      <c r="L5847" s="444">
        <f t="shared" ca="1" si="212"/>
        <v>-3411885717247062.5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-3411885717247062.5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-14216190488529.428</v>
      </c>
      <c r="L5848" s="444">
        <f t="shared" ca="1" si="212"/>
        <v>-3426101907735592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-3426101907735592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-14275424615564.967</v>
      </c>
      <c r="L5849" s="444">
        <f t="shared" ca="1" si="212"/>
        <v>-3440377332351157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-3440377332351157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-14334905551463.154</v>
      </c>
      <c r="L5850" s="444">
        <f t="shared" ca="1" si="212"/>
        <v>-3454712237902620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-3454712237902620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-14394634324594.25</v>
      </c>
      <c r="L5851" s="444">
        <f t="shared" ca="1" si="212"/>
        <v>-3469106872227214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-3469106872227214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-14454611967613.391</v>
      </c>
      <c r="L5852" s="444">
        <f t="shared" ca="1" si="212"/>
        <v>-3483561484194827.5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-3483561484194827.5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-14514839517478.447</v>
      </c>
      <c r="L5853" s="444">
        <f t="shared" ca="1" si="212"/>
        <v>-3498076323712306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-3498076323712306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-14575318015467.941</v>
      </c>
      <c r="L5854" s="444">
        <f t="shared" ca="1" si="212"/>
        <v>-3512651641727774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-3512651641727774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-14636048507199.061</v>
      </c>
      <c r="L5855" s="444">
        <f t="shared" ca="1" si="212"/>
        <v>-3527287690234973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-3527287690234973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-14697032042645.721</v>
      </c>
      <c r="L5856" s="444">
        <f t="shared" ca="1" si="212"/>
        <v>-3541984722277618.5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-3541984722277618.5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-14758269676156.742</v>
      </c>
      <c r="L5857" s="444">
        <f t="shared" ca="1" si="212"/>
        <v>-3556742991953775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-3556742991953775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-14819762466474.063</v>
      </c>
      <c r="L5858" s="444">
        <f t="shared" ca="1" si="212"/>
        <v>-3571562754420249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-3571562754420249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-14881511476751.035</v>
      </c>
      <c r="L5859" s="444">
        <f t="shared" ca="1" si="212"/>
        <v>-3586444265897000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-3586444265897000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-14943517774570.834</v>
      </c>
      <c r="L5860" s="444">
        <f t="shared" ca="1" si="212"/>
        <v>-3601387783671571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-3601387783671571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-15005782431964.879</v>
      </c>
      <c r="L5861" s="444">
        <f t="shared" ca="1" si="212"/>
        <v>-3616393566103536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-3616393566103536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-15068306525431.398</v>
      </c>
      <c r="L5862" s="444">
        <f t="shared" ca="1" si="212"/>
        <v>-3631461872628967.5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-3631461872628967.5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-15131091135954.031</v>
      </c>
      <c r="L5863" s="444">
        <f t="shared" ca="1" si="212"/>
        <v>-3646592963764921.5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-3646592963764921.5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-15194137349020.504</v>
      </c>
      <c r="L5864" s="444">
        <f t="shared" ca="1" si="212"/>
        <v>-3661787101113942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-3661787101113942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-15257446254641.422</v>
      </c>
      <c r="L5865" s="444">
        <f t="shared" ca="1" si="212"/>
        <v>-3677044547368583.5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-3677044547368583.5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-15321018947369.1</v>
      </c>
      <c r="L5866" s="444">
        <f t="shared" ca="1" si="212"/>
        <v>-3692365566315952.5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-3692365566315952.5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-15384856526316.467</v>
      </c>
      <c r="L5867" s="444">
        <f t="shared" ca="1" si="212"/>
        <v>-3707750422842269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-3707750422842269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-15448960095176.123</v>
      </c>
      <c r="L5868" s="444">
        <f t="shared" ca="1" si="212"/>
        <v>-3723199382937445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-3723199382937445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-15513330762239.355</v>
      </c>
      <c r="L5869" s="444">
        <f t="shared" ca="1" si="212"/>
        <v>-3738712713699684.5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-3738712713699684.5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-15577969640415.352</v>
      </c>
      <c r="L5870" s="444">
        <f t="shared" ca="1" si="212"/>
        <v>-3754290683340100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-3754290683340100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-15642877847250.414</v>
      </c>
      <c r="L5871" s="444">
        <f t="shared" ca="1" si="212"/>
        <v>-3769933561187350.5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-3769933561187350.5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-15708056504947.293</v>
      </c>
      <c r="L5872" s="444">
        <f t="shared" ca="1" si="212"/>
        <v>-3785641617692298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-3785641617692298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-15773506740384.576</v>
      </c>
      <c r="L5873" s="444">
        <f t="shared" ref="L5873:L6127" ca="1" si="217">I5873-J5873+K5873</f>
        <v>-3801415124432682.5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-3801415124432682.5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-15839229685136.18</v>
      </c>
      <c r="L5874" s="444">
        <f t="shared" ca="1" si="217"/>
        <v>-3817254354117818.5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-3817254354117818.5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-15905226475490.91</v>
      </c>
      <c r="L5875" s="444">
        <f t="shared" ca="1" si="217"/>
        <v>-3833159580593309.5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-3833159580593309.5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-15971498252472.125</v>
      </c>
      <c r="L5876" s="444">
        <f t="shared" ca="1" si="217"/>
        <v>-3849131078845781.5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-3849131078845781.5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-16038046161857.422</v>
      </c>
      <c r="L5877" s="444">
        <f t="shared" ca="1" si="217"/>
        <v>-3865169125007639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-3865169125007639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-16104871354198.496</v>
      </c>
      <c r="L5878" s="444">
        <f t="shared" ca="1" si="217"/>
        <v>-3881273996361837.5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-3881273996361837.5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-16171974984840.992</v>
      </c>
      <c r="L5879" s="444">
        <f t="shared" ca="1" si="217"/>
        <v>-3897445971346678.5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-3897445971346678.5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-16239358213944.492</v>
      </c>
      <c r="L5880" s="444">
        <f t="shared" ca="1" si="217"/>
        <v>-3913685329560623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-3913685329560623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-16307022206502.596</v>
      </c>
      <c r="L5881" s="444">
        <f t="shared" ca="1" si="217"/>
        <v>-3929992351767125.5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-3929992351767125.5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-16374968132363.025</v>
      </c>
      <c r="L5882" s="444">
        <f t="shared" ca="1" si="217"/>
        <v>-3946367319899488.5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-3946367319899488.5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-16443197166247.867</v>
      </c>
      <c r="L5883" s="444">
        <f t="shared" ca="1" si="217"/>
        <v>-3962810517065736.5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-3962810517065736.5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-16511710487773.902</v>
      </c>
      <c r="L5884" s="444">
        <f t="shared" ca="1" si="217"/>
        <v>-3979322227553510.5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-3979322227553510.5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-16580509281472.961</v>
      </c>
      <c r="L5885" s="444">
        <f t="shared" ca="1" si="217"/>
        <v>-3995902736834983.5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-3995902736834983.5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-16649594736812.432</v>
      </c>
      <c r="L5886" s="444">
        <f t="shared" ca="1" si="217"/>
        <v>-4012552331571796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-4012552331571796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-16718968048215.818</v>
      </c>
      <c r="L5887" s="444">
        <f t="shared" ca="1" si="217"/>
        <v>-4029271299620012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-4029271299620012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-16788630415083.383</v>
      </c>
      <c r="L5888" s="444">
        <f t="shared" ca="1" si="217"/>
        <v>-4046059930035095.5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-4046059930035095.5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-16858583041812.896</v>
      </c>
      <c r="L5889" s="444">
        <f t="shared" ca="1" si="217"/>
        <v>-4062918513076908.5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-4062918513076908.5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-16928827137820.451</v>
      </c>
      <c r="L5890" s="444">
        <f t="shared" ca="1" si="217"/>
        <v>-4079847340214729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-4079847340214729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-16999363917561.371</v>
      </c>
      <c r="L5891" s="444">
        <f t="shared" ca="1" si="217"/>
        <v>-4096846704132290.5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-4096846704132290.5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-17070194600551.213</v>
      </c>
      <c r="L5892" s="444">
        <f t="shared" ca="1" si="217"/>
        <v>-4113916898732841.5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-4113916898732841.5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-17141320411386.842</v>
      </c>
      <c r="L5893" s="444">
        <f t="shared" ca="1" si="217"/>
        <v>-4131058219144228.5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-4131058219144228.5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-17212742579767.619</v>
      </c>
      <c r="L5894" s="444">
        <f t="shared" ca="1" si="217"/>
        <v>-4148270961723996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-4148270961723996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-17284462340516.65</v>
      </c>
      <c r="L5895" s="444">
        <f t="shared" ca="1" si="217"/>
        <v>-4165555424064512.5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-4165555424064512.5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-17356480933602.133</v>
      </c>
      <c r="L5896" s="444">
        <f t="shared" ca="1" si="217"/>
        <v>-4182911904998114.5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-4182911904998114.5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-17428799604158.813</v>
      </c>
      <c r="L5897" s="444">
        <f t="shared" ca="1" si="217"/>
        <v>-4200340704602273.5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-4200340704602273.5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-17501419602509.473</v>
      </c>
      <c r="L5898" s="444">
        <f t="shared" ca="1" si="217"/>
        <v>-4217842124204783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-4217842124204783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-17574342184186.596</v>
      </c>
      <c r="L5899" s="444">
        <f t="shared" ca="1" si="217"/>
        <v>-4235416466388969.5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-4235416466388969.5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-17647568609954.043</v>
      </c>
      <c r="L5900" s="444">
        <f t="shared" ca="1" si="217"/>
        <v>-4253064034998923.5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-4253064034998923.5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-17721100145828.848</v>
      </c>
      <c r="L5901" s="444">
        <f t="shared" ca="1" si="217"/>
        <v>-4270785135144752.5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-4270785135144752.5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-17794938063103.137</v>
      </c>
      <c r="L5902" s="444">
        <f t="shared" ca="1" si="217"/>
        <v>-4288580073207855.5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-4288580073207855.5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-17869083638366.063</v>
      </c>
      <c r="L5903" s="444">
        <f t="shared" ca="1" si="217"/>
        <v>-4306449156846221.5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-4306449156846221.5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-17943538153525.922</v>
      </c>
      <c r="L5904" s="444">
        <f t="shared" ca="1" si="217"/>
        <v>-4324392694999747.5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-4324392694999747.5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-18018302895832.281</v>
      </c>
      <c r="L5905" s="444">
        <f t="shared" ca="1" si="217"/>
        <v>-4342410997895580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-4342410997895580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-18093379157898.25</v>
      </c>
      <c r="L5906" s="444">
        <f t="shared" ca="1" si="217"/>
        <v>-4360504377053478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-4360504377053478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-18168768237722.824</v>
      </c>
      <c r="L5907" s="444">
        <f t="shared" ca="1" si="217"/>
        <v>-4378673145291201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-4378673145291201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-18244471438713.34</v>
      </c>
      <c r="L5908" s="444">
        <f t="shared" ca="1" si="217"/>
        <v>-4396917616729914.5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-4396917616729914.5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-18320490069707.977</v>
      </c>
      <c r="L5909" s="444">
        <f t="shared" ca="1" si="217"/>
        <v>-4415238106799622.5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-4415238106799622.5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-18396825444998.43</v>
      </c>
      <c r="L5910" s="444">
        <f t="shared" ca="1" si="217"/>
        <v>-4433634932244621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-4433634932244621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-18473478884352.586</v>
      </c>
      <c r="L5911" s="444">
        <f t="shared" ca="1" si="217"/>
        <v>-4452108411128973.5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-4452108411128973.5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-18550451713037.391</v>
      </c>
      <c r="L5912" s="444">
        <f t="shared" ca="1" si="217"/>
        <v>-4470658862842011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-4470658862842011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-18627745261841.711</v>
      </c>
      <c r="L5913" s="444">
        <f t="shared" ca="1" si="217"/>
        <v>-4489286608103852.5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-4489286608103852.5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-18705360867099.387</v>
      </c>
      <c r="L5914" s="444">
        <f t="shared" ca="1" si="217"/>
        <v>-4507991968970952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-4507991968970952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-18783299870712.301</v>
      </c>
      <c r="L5915" s="444">
        <f t="shared" ca="1" si="217"/>
        <v>-4526775268841664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-4526775268841664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-18861563620173.602</v>
      </c>
      <c r="L5916" s="444">
        <f t="shared" ca="1" si="217"/>
        <v>-4545636832461838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-4545636832461838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-18940153468590.992</v>
      </c>
      <c r="L5917" s="444">
        <f t="shared" ca="1" si="217"/>
        <v>-4564576985930429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-4564576985930429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-19019070774710.121</v>
      </c>
      <c r="L5918" s="444">
        <f t="shared" ca="1" si="217"/>
        <v>-4583596056705139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-4583596056705139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-19098316902938.078</v>
      </c>
      <c r="L5919" s="444">
        <f t="shared" ca="1" si="217"/>
        <v>-4602694373608077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-4602694373608077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-19177893223366.988</v>
      </c>
      <c r="L5920" s="444">
        <f t="shared" ca="1" si="217"/>
        <v>-4621872266831444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-4621872266831444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-19257801111797.684</v>
      </c>
      <c r="L5921" s="444">
        <f t="shared" ca="1" si="217"/>
        <v>-4641130067943242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-4641130067943242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-19338041949763.508</v>
      </c>
      <c r="L5922" s="444">
        <f t="shared" ca="1" si="217"/>
        <v>-4660468109893006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-4660468109893006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-19418617124554.191</v>
      </c>
      <c r="L5923" s="444">
        <f t="shared" ca="1" si="217"/>
        <v>-4679886727017560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-4679886727017560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-19499528029239.832</v>
      </c>
      <c r="L5924" s="444">
        <f t="shared" ca="1" si="217"/>
        <v>-4699386255046800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-4699386255046800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-19580776062695</v>
      </c>
      <c r="L5925" s="444">
        <f t="shared" ca="1" si="217"/>
        <v>-4718967031109495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-4718967031109495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-19662362629622.895</v>
      </c>
      <c r="L5926" s="444">
        <f t="shared" ca="1" si="217"/>
        <v>-4738629393739118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-4738629393739118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-19744289140579.656</v>
      </c>
      <c r="L5927" s="444">
        <f t="shared" ca="1" si="217"/>
        <v>-4758373682879698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-4758373682879698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-19826557011998.742</v>
      </c>
      <c r="L5928" s="444">
        <f t="shared" ca="1" si="217"/>
        <v>-4778200239891697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-4778200239891697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-19909167666215.402</v>
      </c>
      <c r="L5929" s="444">
        <f t="shared" ca="1" si="217"/>
        <v>-4798109407557912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-4798109407557912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-19992122531491.301</v>
      </c>
      <c r="L5930" s="444">
        <f t="shared" ca="1" si="217"/>
        <v>-4818101530089403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-4818101530089403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-20075423042039.18</v>
      </c>
      <c r="L5931" s="444">
        <f t="shared" ca="1" si="217"/>
        <v>-4838176953131442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-4838176953131442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-20159070638047.676</v>
      </c>
      <c r="L5932" s="444">
        <f t="shared" ca="1" si="217"/>
        <v>-4858336023769490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-4858336023769490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-20243066765706.207</v>
      </c>
      <c r="L5933" s="444">
        <f t="shared" ca="1" si="217"/>
        <v>-4878579090535196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-4878579090535196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-20327412877229.984</v>
      </c>
      <c r="L5934" s="444">
        <f t="shared" ca="1" si="217"/>
        <v>-4898906503412426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-4898906503412426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-20412110430885.109</v>
      </c>
      <c r="L5935" s="444">
        <f t="shared" ca="1" si="217"/>
        <v>-4919318613843311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-4919318613843311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-20497160891013.797</v>
      </c>
      <c r="L5936" s="444">
        <f t="shared" ca="1" si="217"/>
        <v>-4939815774734325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-4939815774734325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-20582565728059.688</v>
      </c>
      <c r="L5937" s="444">
        <f t="shared" ca="1" si="217"/>
        <v>-4960398340462385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-4960398340462385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-20668326418593.27</v>
      </c>
      <c r="L5938" s="444">
        <f t="shared" ca="1" si="217"/>
        <v>-4981066666880978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-4981066666880978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-20754444445337.406</v>
      </c>
      <c r="L5939" s="444">
        <f t="shared" ca="1" si="217"/>
        <v>-5001821111326315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-5001821111326315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-20840921297192.98</v>
      </c>
      <c r="L5940" s="444">
        <f t="shared" ca="1" si="217"/>
        <v>-5022662032623508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-5022662032623508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-20927758469264.617</v>
      </c>
      <c r="L5941" s="444">
        <f t="shared" ca="1" si="217"/>
        <v>-5043589791092773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-5043589791092773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-21014957462886.555</v>
      </c>
      <c r="L5942" s="444">
        <f t="shared" ca="1" si="217"/>
        <v>-5064604748555660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-5064604748555660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-21102519785648.582</v>
      </c>
      <c r="L5943" s="444">
        <f t="shared" ca="1" si="217"/>
        <v>-5085707268341309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-5085707268341309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-21190446951422.121</v>
      </c>
      <c r="L5944" s="444">
        <f t="shared" ca="1" si="217"/>
        <v>-5106897715292731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-5106897715292731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-21278740480386.379</v>
      </c>
      <c r="L5945" s="444">
        <f t="shared" ca="1" si="217"/>
        <v>-5128176455773117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-5128176455773117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-21367401899054.652</v>
      </c>
      <c r="L5946" s="444">
        <f t="shared" ca="1" si="217"/>
        <v>-5149543857672172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-5149543857672172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-21456432740300.715</v>
      </c>
      <c r="L5947" s="444">
        <f t="shared" ca="1" si="217"/>
        <v>-5171000290412473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-5171000290412473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-21545834543385.305</v>
      </c>
      <c r="L5948" s="444">
        <f t="shared" ca="1" si="217"/>
        <v>-5192546124955858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-5192546124955858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-21635608853982.742</v>
      </c>
      <c r="L5949" s="444">
        <f t="shared" ca="1" si="217"/>
        <v>-5214181733809841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-5214181733809841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-21725757224207.672</v>
      </c>
      <c r="L5950" s="444">
        <f t="shared" ca="1" si="217"/>
        <v>-5235907491034049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-5235907491034049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-21816281212641.871</v>
      </c>
      <c r="L5951" s="444">
        <f t="shared" ca="1" si="217"/>
        <v>-5257723772246691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-5257723772246691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-21907182384361.211</v>
      </c>
      <c r="L5952" s="444">
        <f t="shared" ca="1" si="217"/>
        <v>-5279630954631052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-5279630954631052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-21998462310962.715</v>
      </c>
      <c r="L5953" s="444">
        <f t="shared" ca="1" si="217"/>
        <v>-5301629416942015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-5301629416942015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-22090122570591.73</v>
      </c>
      <c r="L5954" s="444">
        <f t="shared" ca="1" si="217"/>
        <v>-5323719539512607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-5323719539512607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-22182164747969.195</v>
      </c>
      <c r="L5955" s="444">
        <f t="shared" ca="1" si="217"/>
        <v>-5345901704260576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-5345901704260576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-22274590434419.066</v>
      </c>
      <c r="L5956" s="444">
        <f t="shared" ca="1" si="217"/>
        <v>-5368176294694995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-5368176294694995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-22367401227895.813</v>
      </c>
      <c r="L5957" s="444">
        <f t="shared" ca="1" si="217"/>
        <v>-5390543695922891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-5390543695922891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-22460598733012.047</v>
      </c>
      <c r="L5958" s="444">
        <f t="shared" ca="1" si="217"/>
        <v>-5413004294655903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-5413004294655903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-22554184561066.262</v>
      </c>
      <c r="L5959" s="444">
        <f t="shared" ca="1" si="217"/>
        <v>-5435558479216969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-5435558479216969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-22648160330070.703</v>
      </c>
      <c r="L5960" s="444">
        <f t="shared" ca="1" si="217"/>
        <v>-5458206639547040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-5458206639547040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-22742527664779.332</v>
      </c>
      <c r="L5961" s="444">
        <f t="shared" ca="1" si="217"/>
        <v>-5480949167211819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-5480949167211819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-22837288196715.914</v>
      </c>
      <c r="L5962" s="444">
        <f t="shared" ca="1" si="217"/>
        <v>-5503786455408535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-5503786455408535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-22932443564202.23</v>
      </c>
      <c r="L5963" s="444">
        <f t="shared" ca="1" si="217"/>
        <v>-5526718898972737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-5526718898972737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-23027995412386.402</v>
      </c>
      <c r="L5964" s="444">
        <f t="shared" ca="1" si="217"/>
        <v>-5549746894385123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-5549746894385123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-23123945393271.344</v>
      </c>
      <c r="L5965" s="444">
        <f t="shared" ca="1" si="217"/>
        <v>-5572870839778394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-5572870839778394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-23220295165743.309</v>
      </c>
      <c r="L5966" s="444">
        <f t="shared" ca="1" si="217"/>
        <v>-5596091134944137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-5596091134944137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-23317046395600.57</v>
      </c>
      <c r="L5967" s="444">
        <f t="shared" ca="1" si="217"/>
        <v>-5619408181339738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-5619408181339738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-23414200755582.242</v>
      </c>
      <c r="L5968" s="444">
        <f t="shared" ca="1" si="217"/>
        <v>-5642822382095320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-5642822382095320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-23511759925397.168</v>
      </c>
      <c r="L5969" s="444">
        <f t="shared" ca="1" si="217"/>
        <v>-5666334142020717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-5666334142020717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-23609725591752.988</v>
      </c>
      <c r="L5970" s="444">
        <f t="shared" ca="1" si="217"/>
        <v>-5689943867612470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-5689943867612470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-23708099448385.293</v>
      </c>
      <c r="L5971" s="444">
        <f t="shared" ca="1" si="217"/>
        <v>-5713651967060855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-5713651967060855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-23806883196086.895</v>
      </c>
      <c r="L5972" s="444">
        <f t="shared" ca="1" si="217"/>
        <v>-5737458850256942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-5737458850256942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-23906078542737.258</v>
      </c>
      <c r="L5973" s="444">
        <f t="shared" ca="1" si="217"/>
        <v>-5761364928799679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-5761364928799679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-24005687203331.996</v>
      </c>
      <c r="L5974" s="444">
        <f t="shared" ca="1" si="217"/>
        <v>-5785370616003011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-5785370616003011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-24105710900012.547</v>
      </c>
      <c r="L5975" s="444">
        <f t="shared" ca="1" si="217"/>
        <v>-5809476326903024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-5809476326903024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-24206151362095.934</v>
      </c>
      <c r="L5976" s="444">
        <f t="shared" ca="1" si="217"/>
        <v>-5833682478265120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-5833682478265120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-24307010326104.668</v>
      </c>
      <c r="L5977" s="444">
        <f t="shared" ca="1" si="217"/>
        <v>-5857989488591225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-5857989488591225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-24408289535796.77</v>
      </c>
      <c r="L5978" s="444">
        <f t="shared" ca="1" si="217"/>
        <v>-5882397778127022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-5882397778127022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-24509990742195.926</v>
      </c>
      <c r="L5979" s="444">
        <f t="shared" ca="1" si="217"/>
        <v>-5906907768869218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-5906907768869218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-24612115703621.742</v>
      </c>
      <c r="L5980" s="444">
        <f t="shared" ca="1" si="217"/>
        <v>-5931519884572840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-5931519884572840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-24714666185720.168</v>
      </c>
      <c r="L5981" s="444">
        <f t="shared" ca="1" si="217"/>
        <v>-5956234550758560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-5956234550758560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-24817643961494</v>
      </c>
      <c r="L5982" s="444">
        <f t="shared" ca="1" si="217"/>
        <v>-5981052194720054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-5981052194720054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-24921050811333.559</v>
      </c>
      <c r="L5983" s="444">
        <f t="shared" ca="1" si="217"/>
        <v>-6005973245531388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-6005973245531388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-25024888523047.449</v>
      </c>
      <c r="L5984" s="444">
        <f t="shared" ca="1" si="217"/>
        <v>-6030998134054435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-6030998134054435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-25129158891893.48</v>
      </c>
      <c r="L5985" s="444">
        <f t="shared" ca="1" si="217"/>
        <v>-6056127292946328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-6056127292946328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-25233863720609.699</v>
      </c>
      <c r="L5986" s="444">
        <f t="shared" ca="1" si="217"/>
        <v>-6081361156666938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-6081361156666938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-25339004819445.574</v>
      </c>
      <c r="L5987" s="444">
        <f t="shared" ca="1" si="217"/>
        <v>-6106700161486384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-6106700161486384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-25444584006193.266</v>
      </c>
      <c r="L5988" s="444">
        <f t="shared" ca="1" si="217"/>
        <v>-6132144745492577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-6132144745492577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-25550603106219.07</v>
      </c>
      <c r="L5989" s="444">
        <f t="shared" ca="1" si="217"/>
        <v>-6157695348598796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-6157695348598796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-25657063952494.984</v>
      </c>
      <c r="L5990" s="444">
        <f t="shared" ca="1" si="217"/>
        <v>-6183352412551291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-6183352412551291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-25763968385630.379</v>
      </c>
      <c r="L5991" s="444">
        <f t="shared" ca="1" si="217"/>
        <v>-6209116380936921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-6209116380936921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-25871318253903.836</v>
      </c>
      <c r="L5992" s="444">
        <f t="shared" ca="1" si="217"/>
        <v>-6234987699190825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-6234987699190825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-25979115413295.105</v>
      </c>
      <c r="L5993" s="444">
        <f t="shared" ca="1" si="217"/>
        <v>-6260966814604120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-6260966814604120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-26087361727517.168</v>
      </c>
      <c r="L5994" s="444">
        <f t="shared" ca="1" si="217"/>
        <v>-6287054176331637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-6287054176331637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-26196059068048.488</v>
      </c>
      <c r="L5995" s="444">
        <f t="shared" ca="1" si="217"/>
        <v>-6313250235399685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-6313250235399685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-26305209314165.355</v>
      </c>
      <c r="L5996" s="444">
        <f t="shared" ca="1" si="217"/>
        <v>-6339555444713850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-6339555444713850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-26414814352974.375</v>
      </c>
      <c r="L5997" s="444">
        <f t="shared" ca="1" si="217"/>
        <v>-6365970259066824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-6365970259066824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-26524876079445.102</v>
      </c>
      <c r="L5998" s="444">
        <f t="shared" ca="1" si="217"/>
        <v>-6392495135146269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-6392495135146269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-26635396396442.789</v>
      </c>
      <c r="L5999" s="444">
        <f t="shared" ca="1" si="217"/>
        <v>-6419130531542712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-6419130531542712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-26746377214761.301</v>
      </c>
      <c r="L6000" s="444">
        <f t="shared" ca="1" si="217"/>
        <v>-6445876908757473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-6445876908757473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-26857820453156.137</v>
      </c>
      <c r="L6001" s="444">
        <f t="shared" ca="1" si="217"/>
        <v>-6472734729210629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-6472734729210629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-26969728038377.621</v>
      </c>
      <c r="L6002" s="444">
        <f t="shared" ca="1" si="217"/>
        <v>-6499704457249007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-6499704457249007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-27082101905204.195</v>
      </c>
      <c r="L6003" s="444">
        <f t="shared" ca="1" si="217"/>
        <v>-6526786559154211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-6526786559154211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-27194943996475.879</v>
      </c>
      <c r="L6004" s="444">
        <f t="shared" ca="1" si="217"/>
        <v>-6553981503150687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-6553981503150687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-27308256263127.863</v>
      </c>
      <c r="L6005" s="444">
        <f t="shared" ca="1" si="217"/>
        <v>-6581289759413815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-6581289759413815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-27422040664224.23</v>
      </c>
      <c r="L6006" s="444">
        <f t="shared" ca="1" si="217"/>
        <v>-6608711800078039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-6608711800078039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-27536299166991.828</v>
      </c>
      <c r="L6007" s="444">
        <f t="shared" ca="1" si="217"/>
        <v>-6636248099245031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-6636248099245031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-27651033746854.297</v>
      </c>
      <c r="L6008" s="444">
        <f t="shared" ca="1" si="217"/>
        <v>-6663899132991885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-6663899132991885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-27766246387466.188</v>
      </c>
      <c r="L6009" s="444">
        <f t="shared" ca="1" si="217"/>
        <v>-6691665379379351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-6691665379379351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-27881939080747.297</v>
      </c>
      <c r="L6010" s="444">
        <f t="shared" ca="1" si="217"/>
        <v>-6719547318460098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-6719547318460098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-27998113826917.074</v>
      </c>
      <c r="L6011" s="444">
        <f t="shared" ca="1" si="217"/>
        <v>-6747545432287015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-6747545432287015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-28114772634529.23</v>
      </c>
      <c r="L6012" s="444">
        <f t="shared" ca="1" si="217"/>
        <v>-6775660204921544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-6775660204921544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-28231917520506.434</v>
      </c>
      <c r="L6013" s="444">
        <f t="shared" ca="1" si="217"/>
        <v>-6803892122442050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-6803892122442050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-28349550510175.207</v>
      </c>
      <c r="L6014" s="444">
        <f t="shared" ca="1" si="217"/>
        <v>-6832241672952225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-6832241672952225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-28467673637300.938</v>
      </c>
      <c r="L6015" s="444">
        <f t="shared" ca="1" si="217"/>
        <v>-6860709346589526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-6860709346589526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-28586288944123.023</v>
      </c>
      <c r="L6016" s="444">
        <f t="shared" ca="1" si="217"/>
        <v>-6889295635533649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-6889295635533649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-28705398481390.203</v>
      </c>
      <c r="L6017" s="444">
        <f t="shared" ca="1" si="217"/>
        <v>-6918001034015039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-6918001034015039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-28825004308395.996</v>
      </c>
      <c r="L6018" s="444">
        <f t="shared" ca="1" si="217"/>
        <v>-6946826038323435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-6946826038323435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-28945108493014.313</v>
      </c>
      <c r="L6019" s="444">
        <f t="shared" ca="1" si="217"/>
        <v>-6975771146816449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-6975771146816449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-29065713111735.203</v>
      </c>
      <c r="L6020" s="444">
        <f t="shared" ca="1" si="217"/>
        <v>-7004836859928184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-7004836859928184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-29186820249700.766</v>
      </c>
      <c r="L6021" s="444">
        <f t="shared" ca="1" si="217"/>
        <v>-7034023680177885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-7034023680177885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-29308432000741.188</v>
      </c>
      <c r="L6022" s="444">
        <f t="shared" ca="1" si="217"/>
        <v>-7063332112178626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-7063332112178626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-29430550467410.941</v>
      </c>
      <c r="L6023" s="444">
        <f t="shared" ca="1" si="217"/>
        <v>-7092762662646037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-7092762662646037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-29553177761025.152</v>
      </c>
      <c r="L6024" s="444">
        <f t="shared" ca="1" si="217"/>
        <v>-7122315840407062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-7122315840407062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-29676316001696.09</v>
      </c>
      <c r="L6025" s="444">
        <f t="shared" ca="1" si="217"/>
        <v>-7151992156408758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-7151992156408758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-29799967318369.824</v>
      </c>
      <c r="L6026" s="444">
        <f t="shared" ca="1" si="217"/>
        <v>-7181792123727128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-7181792123727128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-29924133848863.031</v>
      </c>
      <c r="L6027" s="444">
        <f t="shared" ca="1" si="217"/>
        <v>-7211716257575991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-7211716257575991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-30048817739899.961</v>
      </c>
      <c r="L6028" s="444">
        <f t="shared" ca="1" si="217"/>
        <v>-7241765075315891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-7241765075315891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-30174021147149.547</v>
      </c>
      <c r="L6029" s="444">
        <f t="shared" ca="1" si="217"/>
        <v>-7271939096463041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-7271939096463041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-30299746235262.672</v>
      </c>
      <c r="L6030" s="444">
        <f t="shared" ca="1" si="217"/>
        <v>-7302238842698304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-7302238842698304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-30425995177909.605</v>
      </c>
      <c r="L6031" s="444">
        <f t="shared" ca="1" si="217"/>
        <v>-7332664837876214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-7332664837876214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-30552770157817.555</v>
      </c>
      <c r="L6032" s="444">
        <f t="shared" ca="1" si="217"/>
        <v>-7363217608034032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-7363217608034032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-30680073366808.465</v>
      </c>
      <c r="L6033" s="444">
        <f t="shared" ca="1" si="217"/>
        <v>-7393897681400840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-7393897681400840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-30807907005836.832</v>
      </c>
      <c r="L6034" s="444">
        <f t="shared" ca="1" si="217"/>
        <v>-7424705588406677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-7424705588406677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-30936273285027.816</v>
      </c>
      <c r="L6035" s="444">
        <f t="shared" ca="1" si="217"/>
        <v>-7455641861691705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-7455641861691705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-31065174423715.441</v>
      </c>
      <c r="L6036" s="444">
        <f t="shared" ca="1" si="217"/>
        <v>-7486707036115420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-7486707036115420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-31194612650480.922</v>
      </c>
      <c r="L6037" s="444">
        <f t="shared" ca="1" si="217"/>
        <v>-7517901648765901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-7517901648765901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-31324590203191.254</v>
      </c>
      <c r="L6038" s="444">
        <f t="shared" ca="1" si="217"/>
        <v>-7549226238969092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-7549226238969092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-31455109329037.887</v>
      </c>
      <c r="L6039" s="444">
        <f t="shared" ca="1" si="217"/>
        <v>-7580681348298130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-7580681348298130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-31586172284575.547</v>
      </c>
      <c r="L6040" s="444">
        <f t="shared" ca="1" si="217"/>
        <v>-7612267520582706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-7612267520582706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-31717781335761.273</v>
      </c>
      <c r="L6041" s="444">
        <f t="shared" ca="1" si="217"/>
        <v>-7643985301918467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-7643985301918467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-31849938757993.613</v>
      </c>
      <c r="L6042" s="444">
        <f t="shared" ca="1" si="217"/>
        <v>-7675835240676461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-7675835240676461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-31982646836151.926</v>
      </c>
      <c r="L6043" s="444">
        <f t="shared" ca="1" si="217"/>
        <v>-7707817887512613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-7707817887512613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-32115907864635.887</v>
      </c>
      <c r="L6044" s="444">
        <f t="shared" ca="1" si="217"/>
        <v>-7739933795377249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-7739933795377249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-32249724147405.199</v>
      </c>
      <c r="L6045" s="444">
        <f t="shared" ca="1" si="217"/>
        <v>-7772183519524654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-7772183519524654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-32384097998019.391</v>
      </c>
      <c r="L6046" s="444">
        <f t="shared" ca="1" si="217"/>
        <v>-7804567617522673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-7804567617522673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-32519031739677.805</v>
      </c>
      <c r="L6047" s="444">
        <f t="shared" ca="1" si="217"/>
        <v>-7837086649262351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-7837086649262351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-32654527705259.797</v>
      </c>
      <c r="L6048" s="444">
        <f t="shared" ca="1" si="217"/>
        <v>-7869741176967611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-7869741176967611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-32790588237365.047</v>
      </c>
      <c r="L6049" s="444">
        <f t="shared" ca="1" si="217"/>
        <v>-7902531765204976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-7902531765204976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-32927215688354.066</v>
      </c>
      <c r="L6050" s="444">
        <f t="shared" ca="1" si="217"/>
        <v>-7935458980893330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-7935458980893330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-33064412420388.879</v>
      </c>
      <c r="L6051" s="444">
        <f t="shared" ca="1" si="217"/>
        <v>-7968523393313719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-7968523393313719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-33202180805473.828</v>
      </c>
      <c r="L6052" s="444">
        <f t="shared" ca="1" si="217"/>
        <v>-8001725574119193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-8001725574119193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-33340523225496.637</v>
      </c>
      <c r="L6053" s="444">
        <f t="shared" ca="1" si="217"/>
        <v>-8035066097344690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-8035066097344690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-33479442072269.543</v>
      </c>
      <c r="L6054" s="444">
        <f t="shared" ca="1" si="217"/>
        <v>-8068545539416960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-8068545539416960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-33618939747570.668</v>
      </c>
      <c r="L6055" s="444">
        <f t="shared" ca="1" si="217"/>
        <v>-8102164479164531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-8102164479164531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-33759018663185.543</v>
      </c>
      <c r="L6056" s="444">
        <f t="shared" ca="1" si="217"/>
        <v>-8135923497827717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-8135923497827717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-33899681240948.824</v>
      </c>
      <c r="L6057" s="444">
        <f t="shared" ca="1" si="217"/>
        <v>-8169823179068666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-8169823179068666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-34040929912786.109</v>
      </c>
      <c r="L6058" s="444">
        <f t="shared" ca="1" si="217"/>
        <v>-8203864108981452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-8203864108981452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-34182767120756.051</v>
      </c>
      <c r="L6059" s="444">
        <f t="shared" ca="1" si="217"/>
        <v>-8238046876102208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-8238046876102208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-34325195317092.531</v>
      </c>
      <c r="L6060" s="444">
        <f t="shared" ca="1" si="217"/>
        <v>-8272372071419301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-8272372071419301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-34468216964247.082</v>
      </c>
      <c r="L6061" s="444">
        <f t="shared" ca="1" si="217"/>
        <v>-8306840288383548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-8306840288383548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-34611834534931.449</v>
      </c>
      <c r="L6062" s="444">
        <f t="shared" ca="1" si="217"/>
        <v>-8341452122918479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-8341452122918479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-34756050512160.328</v>
      </c>
      <c r="L6063" s="444">
        <f t="shared" ca="1" si="217"/>
        <v>-8376208173430639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-8376208173430639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-34900867389294.328</v>
      </c>
      <c r="L6064" s="444">
        <f t="shared" ca="1" si="217"/>
        <v>-8411109040819933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-8411109040819933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-35046287670083.055</v>
      </c>
      <c r="L6065" s="444">
        <f t="shared" ca="1" si="217"/>
        <v>-8446155328490016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-8446155328490016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-35192313868708.398</v>
      </c>
      <c r="L6066" s="444">
        <f t="shared" ca="1" si="217"/>
        <v>-8481347642358724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-8481347642358724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-35338948509828.016</v>
      </c>
      <c r="L6067" s="444">
        <f t="shared" ca="1" si="217"/>
        <v>-8516686590868552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-8516686590868552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-35486194128618.969</v>
      </c>
      <c r="L6068" s="444">
        <f t="shared" ca="1" si="217"/>
        <v>-8552172784997171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-8552172784997171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-35634053270821.539</v>
      </c>
      <c r="L6069" s="444">
        <f t="shared" ca="1" si="217"/>
        <v>-8587806838267993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-8587806838267993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-35782528492783.305</v>
      </c>
      <c r="L6070" s="444">
        <f t="shared" ca="1" si="217"/>
        <v>-8623589366760776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-8623589366760776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-35931622361503.227</v>
      </c>
      <c r="L6071" s="444">
        <f t="shared" ca="1" si="217"/>
        <v>-8659520989122279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-8659520989122279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-36081337454676.164</v>
      </c>
      <c r="L6072" s="444">
        <f t="shared" ca="1" si="217"/>
        <v>-8695602326576955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-8695602326576955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-36231676360737.313</v>
      </c>
      <c r="L6073" s="444">
        <f t="shared" ca="1" si="217"/>
        <v>-8731834002937692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-8731834002937692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-36382641678907.047</v>
      </c>
      <c r="L6074" s="444">
        <f t="shared" ca="1" si="217"/>
        <v>-8768216644616599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-8768216644616599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-36534236019235.828</v>
      </c>
      <c r="L6075" s="444">
        <f t="shared" ca="1" si="217"/>
        <v>-8804750880635835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-8804750880635835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-36686462002649.313</v>
      </c>
      <c r="L6076" s="444">
        <f t="shared" ca="1" si="217"/>
        <v>-8841437342638484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-8841437342638484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-36839322260993.68</v>
      </c>
      <c r="L6077" s="444">
        <f t="shared" ca="1" si="217"/>
        <v>-8878276664899478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-8878276664899478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-36992819437081.164</v>
      </c>
      <c r="L6078" s="444">
        <f t="shared" ca="1" si="217"/>
        <v>-8915269484336559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-8915269484336559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-37146956184735.656</v>
      </c>
      <c r="L6079" s="444">
        <f t="shared" ca="1" si="217"/>
        <v>-8952416440521295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-8952416440521295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-37301735168838.734</v>
      </c>
      <c r="L6080" s="444">
        <f t="shared" ca="1" si="217"/>
        <v>-8989718175690134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-8989718175690134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-37457159065375.555</v>
      </c>
      <c r="L6081" s="444">
        <f t="shared" ca="1" si="217"/>
        <v>-9027175334755510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-9027175334755510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-37613230561481.289</v>
      </c>
      <c r="L6082" s="444">
        <f t="shared" ca="1" si="217"/>
        <v>-9064788565316992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-9064788565316992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-37769952355487.469</v>
      </c>
      <c r="L6083" s="444">
        <f t="shared" ca="1" si="217"/>
        <v>-9102558517672480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-9102558517672480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-37927327156968.664</v>
      </c>
      <c r="L6084" s="444">
        <f t="shared" ca="1" si="217"/>
        <v>-9140485844829448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-9140485844829448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-38085357686789.367</v>
      </c>
      <c r="L6085" s="444">
        <f t="shared" ca="1" si="217"/>
        <v>-9178571202516238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-9178571202516238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-38244046677150.992</v>
      </c>
      <c r="L6086" s="444">
        <f t="shared" ca="1" si="217"/>
        <v>-9216815249193388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-9216815249193388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-38403396871639.117</v>
      </c>
      <c r="L6087" s="444">
        <f t="shared" ca="1" si="217"/>
        <v>-9255218646065028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-9255218646065028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-38563411025270.953</v>
      </c>
      <c r="L6088" s="444">
        <f t="shared" ca="1" si="217"/>
        <v>-9293782057090298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-9293782057090298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-38724091904542.906</v>
      </c>
      <c r="L6089" s="444">
        <f t="shared" ca="1" si="217"/>
        <v>-9332506148994840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-9332506148994840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-38885442287478.5</v>
      </c>
      <c r="L6090" s="444">
        <f t="shared" ca="1" si="217"/>
        <v>-9371391591282318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-9371391591282318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-39047464963676.328</v>
      </c>
      <c r="L6091" s="444">
        <f t="shared" ca="1" si="217"/>
        <v>-9410439056245994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-9410439056245994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-39210162734358.305</v>
      </c>
      <c r="L6092" s="444">
        <f t="shared" ca="1" si="217"/>
        <v>-9449649218980352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-9449649218980352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-39373538412418.133</v>
      </c>
      <c r="L6093" s="444">
        <f t="shared" ca="1" si="217"/>
        <v>-9489022757392770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-9489022757392770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-39537594822469.875</v>
      </c>
      <c r="L6094" s="444">
        <f t="shared" ca="1" si="217"/>
        <v>-9528560352215240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-9528560352215240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-39702334800896.836</v>
      </c>
      <c r="L6095" s="444">
        <f t="shared" ca="1" si="217"/>
        <v>-9568262687016136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-9568262687016136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-39867761195900.563</v>
      </c>
      <c r="L6096" s="444">
        <f t="shared" ca="1" si="217"/>
        <v>-9608130448212036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-9608130448212036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-40033876867550.148</v>
      </c>
      <c r="L6097" s="444">
        <f t="shared" ca="1" si="217"/>
        <v>-9648164325079586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-9648164325079586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-40200684687831.609</v>
      </c>
      <c r="L6098" s="444">
        <f t="shared" ca="1" si="217"/>
        <v>-9688365009767418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-9688365009767418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-40368187540697.578</v>
      </c>
      <c r="L6099" s="444">
        <f t="shared" ca="1" si="217"/>
        <v>-9728733197308116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-9728733197308116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-40536388322117.148</v>
      </c>
      <c r="L6100" s="444">
        <f t="shared" ca="1" si="217"/>
        <v>-9769269585630234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-9769269585630234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-40705289940125.977</v>
      </c>
      <c r="L6101" s="444">
        <f t="shared" ca="1" si="217"/>
        <v>-9809974875570360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-9809974875570360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-40874895314876.5</v>
      </c>
      <c r="L6102" s="444">
        <f t="shared" ca="1" si="217"/>
        <v>-9850849770885236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-9850849770885236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-41045207378688.484</v>
      </c>
      <c r="L6103" s="444">
        <f t="shared" ca="1" si="217"/>
        <v>-9891894978263924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-9891894978263924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-41216229076099.68</v>
      </c>
      <c r="L6104" s="444">
        <f t="shared" ca="1" si="217"/>
        <v>-9933111207340024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-9933111207340024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-41387963363916.766</v>
      </c>
      <c r="L6105" s="444">
        <f t="shared" ca="1" si="217"/>
        <v>-9974499170703940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-9974499170703940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-41560413211266.414</v>
      </c>
      <c r="L6106" s="444">
        <f t="shared" ca="1" si="217"/>
        <v>-1.0016059583915206E+16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-1.0016059583915206E+16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-41733581599646.688</v>
      </c>
      <c r="L6107" s="444">
        <f t="shared" ca="1" si="217"/>
        <v>-1.0057793165514852E+16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-1.0057793165514852E+16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-41907471522978.547</v>
      </c>
      <c r="L6108" s="444">
        <f t="shared" ca="1" si="217"/>
        <v>-1.009970063703783E+16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-1.009970063703783E+16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-42082085987657.625</v>
      </c>
      <c r="L6109" s="444">
        <f t="shared" ca="1" si="217"/>
        <v>-1.0141782723025488E+16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-1.0141782723025488E+16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-42257428012606.203</v>
      </c>
      <c r="L6110" s="444">
        <f t="shared" ca="1" si="217"/>
        <v>-1.0184040151038094E+16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-1.0184040151038094E+16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-42433500629325.391</v>
      </c>
      <c r="L6111" s="444">
        <f t="shared" ca="1" si="217"/>
        <v>-1.022647365166742E+16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-1.022647365166742E+16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-42610306881947.586</v>
      </c>
      <c r="L6112" s="444">
        <f t="shared" ca="1" si="217"/>
        <v>-1.0269083958549368E+16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-1.0269083958549368E+16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-42787849827289.031</v>
      </c>
      <c r="L6113" s="444">
        <f t="shared" ca="1" si="217"/>
        <v>-1.0311871808376658E+16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-1.0311871808376658E+16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-42966132534902.742</v>
      </c>
      <c r="L6114" s="444">
        <f t="shared" ca="1" si="217"/>
        <v>-1.035483794091156E+16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-1.035483794091156E+16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-43145158087131.5</v>
      </c>
      <c r="L6115" s="444">
        <f t="shared" ca="1" si="217"/>
        <v>-1.0397983098998692E+16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-1.0397983098998692E+16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-43324929579161.219</v>
      </c>
      <c r="L6116" s="444">
        <f t="shared" ca="1" si="217"/>
        <v>-1.0441308028577854E+16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-1.0441308028577854E+16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-43505450119074.391</v>
      </c>
      <c r="L6117" s="444">
        <f t="shared" ca="1" si="217"/>
        <v>-1.0484813478696928E+16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-1.0484813478696928E+16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-43686722827903.867</v>
      </c>
      <c r="L6118" s="444">
        <f t="shared" ca="1" si="217"/>
        <v>-1.0528500201524832E+16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-1.0528500201524832E+16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-43868750839686.797</v>
      </c>
      <c r="L6119" s="444">
        <f t="shared" ca="1" si="217"/>
        <v>-1.0572368952364518E+16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-1.0572368952364518E+16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-44051537301518.828</v>
      </c>
      <c r="L6120" s="444">
        <f t="shared" ca="1" si="217"/>
        <v>-1.0616420489666036E+16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-1.0616420489666036E+16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-44235085373608.484</v>
      </c>
      <c r="L6121" s="444">
        <f t="shared" ca="1" si="217"/>
        <v>-1.0660655575039644E+16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-1.0660655575039644E+16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-44419398229331.852</v>
      </c>
      <c r="L6122" s="444">
        <f t="shared" ca="1" si="217"/>
        <v>-1.0705074973268976E+16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-1.0705074973268976E+16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-44604479055287.398</v>
      </c>
      <c r="L6123" s="444">
        <f t="shared" ca="1" si="217"/>
        <v>-1.0749679452324264E+16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-1.0749679452324264E+16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-44790331051351.102</v>
      </c>
      <c r="L6124" s="444">
        <f t="shared" ca="1" si="217"/>
        <v>-1.0794469783375616E+16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-1.0794469783375616E+16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-44976957430731.734</v>
      </c>
      <c r="L6125" s="444">
        <f t="shared" ca="1" si="217"/>
        <v>-1.0839446740806348E+16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-1.0839446740806348E+16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-45164361420026.453</v>
      </c>
      <c r="L6126" s="444">
        <f t="shared" ca="1" si="217"/>
        <v>-1.0884611102226374E+16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-1.0884611102226374E+16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-45352546259276.555</v>
      </c>
      <c r="L6127" s="444">
        <f t="shared" ca="1" si="217"/>
        <v>-1.092996364848565E+16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-1.092996364848565E+16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-45541515202023.539</v>
      </c>
      <c r="L6128" s="444">
        <f t="shared" ref="L6128:L6250" ca="1" si="222">I6128-J6128+K6128</f>
        <v>-1.0975505163687674E+16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-1.0975505163687674E+16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-45731271515365.305</v>
      </c>
      <c r="L6129" s="444">
        <f t="shared" ca="1" si="222"/>
        <v>-1.102123643520304E+16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-1.102123643520304E+16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-45921818480012.664</v>
      </c>
      <c r="L6130" s="444">
        <f t="shared" ca="1" si="222"/>
        <v>-1.1067158253683052E+16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-1.1067158253683052E+16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-46113159390346.047</v>
      </c>
      <c r="L6131" s="444">
        <f t="shared" ca="1" si="222"/>
        <v>-1.1113271413073398E+16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-1.1113271413073398E+16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-46305297554472.492</v>
      </c>
      <c r="L6132" s="444">
        <f t="shared" ca="1" si="222"/>
        <v>-1.115957671062787E+16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-1.115957671062787E+16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-46498236294282.789</v>
      </c>
      <c r="L6133" s="444">
        <f t="shared" ca="1" si="222"/>
        <v>-1.1206074946922152E+16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-1.1206074946922152E+16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-46691978945508.969</v>
      </c>
      <c r="L6134" s="444">
        <f t="shared" ca="1" si="222"/>
        <v>-1.125276692586766E+16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-1.125276692586766E+16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-46886528857781.914</v>
      </c>
      <c r="L6135" s="444">
        <f t="shared" ca="1" si="222"/>
        <v>-1.1299653454725442E+16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-1.1299653454725442E+16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-47081889394689.344</v>
      </c>
      <c r="L6136" s="444">
        <f t="shared" ca="1" si="222"/>
        <v>-1.1346735344120132E+16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-1.1346735344120132E+16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-47278063933833.883</v>
      </c>
      <c r="L6137" s="444">
        <f t="shared" ca="1" si="222"/>
        <v>-1.1394013408053966E+16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-1.1394013408053966E+16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-47475055866891.523</v>
      </c>
      <c r="L6138" s="444">
        <f t="shared" ca="1" si="222"/>
        <v>-1.1441488463920858E+16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-1.1441488463920858E+16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-47672868599670.242</v>
      </c>
      <c r="L6139" s="444">
        <f t="shared" ca="1" si="222"/>
        <v>-1.1489161332520528E+16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-1.1489161332520528E+16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-47871505552168.867</v>
      </c>
      <c r="L6140" s="444">
        <f t="shared" ca="1" si="222"/>
        <v>-1.1537032838072696E+16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-1.1537032838072696E+16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-48070970158636.234</v>
      </c>
      <c r="L6141" s="444">
        <f t="shared" ca="1" si="222"/>
        <v>-1.1585103808231332E+16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-1.1585103808231332E+16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-48271265867630.547</v>
      </c>
      <c r="L6142" s="444">
        <f t="shared" ca="1" si="222"/>
        <v>-1.1633375074098962E+16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-1.1633375074098962E+16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-48472396142079.008</v>
      </c>
      <c r="L6143" s="444">
        <f t="shared" ca="1" si="222"/>
        <v>-1.1681847470241042E+16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-1.1681847470241042E+16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-48674364459337.672</v>
      </c>
      <c r="L6144" s="444">
        <f t="shared" ca="1" si="222"/>
        <v>-1.173052183470038E+16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-1.173052183470038E+16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-48877174311251.586</v>
      </c>
      <c r="L6145" s="444">
        <f t="shared" ca="1" si="222"/>
        <v>-1.1779399009011632E+16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-1.1779399009011632E+16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-49080829204215.133</v>
      </c>
      <c r="L6146" s="444">
        <f t="shared" ca="1" si="222"/>
        <v>-1.1828479838215848E+16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-1.1828479838215848E+16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-49285332659232.703</v>
      </c>
      <c r="L6147" s="444">
        <f t="shared" ca="1" si="222"/>
        <v>-1.187776517087508E+16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-1.187776517087508E+16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-49490688211979.5</v>
      </c>
      <c r="L6148" s="444">
        <f t="shared" ca="1" si="222"/>
        <v>-1.192725585908706E+16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-1.192725585908706E+16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-49696899412862.75</v>
      </c>
      <c r="L6149" s="444">
        <f t="shared" ca="1" si="222"/>
        <v>-1.1976952758499922E+16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-1.1976952758499922E+16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-49903969827083.008</v>
      </c>
      <c r="L6150" s="444">
        <f t="shared" ca="1" si="222"/>
        <v>-1.2026856728327006E+16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-1.2026856728327006E+16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-50111903034695.859</v>
      </c>
      <c r="L6151" s="444">
        <f t="shared" ca="1" si="222"/>
        <v>-1.2076968631361702E+16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-1.2076968631361702E+16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-50320702630673.758</v>
      </c>
      <c r="L6152" s="444">
        <f t="shared" ca="1" si="222"/>
        <v>-1.2127289333992376E+16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-1.2127289333992376E+16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-50530372224968.234</v>
      </c>
      <c r="L6153" s="444">
        <f t="shared" ca="1" si="222"/>
        <v>-1.2177819706217344E+16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-1.2177819706217344E+16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-50740915442572.266</v>
      </c>
      <c r="L6154" s="444">
        <f t="shared" ca="1" si="222"/>
        <v>-1.2228560621659916E+16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-1.2228560621659916E+16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-50952335923582.984</v>
      </c>
      <c r="L6155" s="444">
        <f t="shared" ca="1" si="222"/>
        <v>-1.2279512957583498E+16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-1.2279512957583498E+16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-51164637323264.578</v>
      </c>
      <c r="L6156" s="444">
        <f t="shared" ca="1" si="222"/>
        <v>-1.2330677594906762E+16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-1.2330677594906762E+16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-51377823312111.508</v>
      </c>
      <c r="L6157" s="444">
        <f t="shared" ca="1" si="222"/>
        <v>-1.2382055418218874E+16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-1.2382055418218874E+16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-51591897575911.977</v>
      </c>
      <c r="L6158" s="444">
        <f t="shared" ca="1" si="222"/>
        <v>-1.2433647315794786E+16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-1.2433647315794786E+16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-51806863815811.609</v>
      </c>
      <c r="L6159" s="444">
        <f t="shared" ca="1" si="222"/>
        <v>-1.2485454179610598E+16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-1.2485454179610598E+16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-52022725748377.492</v>
      </c>
      <c r="L6160" s="444">
        <f t="shared" ca="1" si="222"/>
        <v>-1.2537476905358976E+16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-1.2537476905358976E+16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-52239487105662.398</v>
      </c>
      <c r="L6161" s="444">
        <f t="shared" ca="1" si="222"/>
        <v>-1.2589716392464638E+16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-1.2589716392464638E+16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-52457151635269.328</v>
      </c>
      <c r="L6162" s="444">
        <f t="shared" ca="1" si="222"/>
        <v>-1.2642173544099908E+16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-1.2642173544099908E+16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-52675723100416.281</v>
      </c>
      <c r="L6163" s="444">
        <f t="shared" ca="1" si="222"/>
        <v>-1.2694849267200324E+16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-1.2694849267200324E+16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-52895205280001.352</v>
      </c>
      <c r="L6164" s="444">
        <f t="shared" ca="1" si="222"/>
        <v>-1.2747744472480326E+16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-1.2747744472480326E+16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-53115601968668.023</v>
      </c>
      <c r="L6165" s="444">
        <f t="shared" ca="1" si="222"/>
        <v>-1.2800860074448994E+16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-1.2800860074448994E+16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-53336916976870.805</v>
      </c>
      <c r="L6166" s="444">
        <f t="shared" ca="1" si="222"/>
        <v>-1.2854196991425864E+16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-1.2854196991425864E+16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-53559154130941.102</v>
      </c>
      <c r="L6167" s="444">
        <f t="shared" ca="1" si="222"/>
        <v>-1.2907756145556806E+16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-1.2907756145556806E+16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-53782317273153.359</v>
      </c>
      <c r="L6168" s="444">
        <f t="shared" ca="1" si="222"/>
        <v>-1.296153846282996E+16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-1.296153846282996E+16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-54006410261791.5</v>
      </c>
      <c r="L6169" s="444">
        <f t="shared" ca="1" si="222"/>
        <v>-1.3015544873091752E+16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-1.3015544873091752E+16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-54231436971215.633</v>
      </c>
      <c r="L6170" s="444">
        <f t="shared" ca="1" si="222"/>
        <v>-1.3069776310062968E+16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-1.3069776310062968E+16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-54457401291929.031</v>
      </c>
      <c r="L6171" s="444">
        <f t="shared" ca="1" si="222"/>
        <v>-1.3124233711354898E+16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-1.3124233711354898E+16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-54684307130645.406</v>
      </c>
      <c r="L6172" s="444">
        <f t="shared" ca="1" si="222"/>
        <v>-1.3178918018485544E+16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-1.3178918018485544E+16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-54912158410356.43</v>
      </c>
      <c r="L6173" s="444">
        <f t="shared" ca="1" si="222"/>
        <v>-1.32338301768959E+16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-1.32338301768959E+16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-55140959070399.586</v>
      </c>
      <c r="L6174" s="444">
        <f t="shared" ca="1" si="222"/>
        <v>-1.32889711359663E+16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-1.32889711359663E+16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-55370713066526.25</v>
      </c>
      <c r="L6175" s="444">
        <f t="shared" ca="1" si="222"/>
        <v>-1.3344341849032826E+16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-1.3344341849032826E+16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-55601424370970.109</v>
      </c>
      <c r="L6176" s="444">
        <f t="shared" ca="1" si="222"/>
        <v>-1.3399943273403796E+16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-1.3399943273403796E+16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-55833096972515.813</v>
      </c>
      <c r="L6177" s="444">
        <f t="shared" ca="1" si="222"/>
        <v>-1.3455776370376312E+16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-1.3455776370376312E+16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-56065734876567.969</v>
      </c>
      <c r="L6178" s="444">
        <f t="shared" ca="1" si="222"/>
        <v>-1.351184210525288E+16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-1.351184210525288E+16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-56299342105220.336</v>
      </c>
      <c r="L6179" s="444">
        <f t="shared" ca="1" si="222"/>
        <v>-1.35681414473581E+16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-1.35681414473581E+16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-56533922697325.414</v>
      </c>
      <c r="L6180" s="444">
        <f t="shared" ca="1" si="222"/>
        <v>-1.3624675370055426E+16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-1.3624675370055426E+16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-56769480708564.273</v>
      </c>
      <c r="L6181" s="444">
        <f t="shared" ca="1" si="222"/>
        <v>-1.368144485076399E+16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-1.368144485076399E+16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-57006020211516.625</v>
      </c>
      <c r="L6182" s="444">
        <f t="shared" ca="1" si="222"/>
        <v>-1.3738450870975506E+16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-1.3738450870975506E+16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-57243545295731.273</v>
      </c>
      <c r="L6183" s="444">
        <f t="shared" ca="1" si="222"/>
        <v>-1.3795694416271238E+16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-1.3795694416271238E+16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-57482060067796.82</v>
      </c>
      <c r="L6184" s="444">
        <f t="shared" ca="1" si="222"/>
        <v>-1.3853176476339034E+16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-1.3853176476339034E+16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-57721568651412.641</v>
      </c>
      <c r="L6185" s="444">
        <f t="shared" ca="1" si="222"/>
        <v>-1.3910898044990446E+16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-1.3910898044990446E+16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-57962075187460.188</v>
      </c>
      <c r="L6186" s="444">
        <f t="shared" ca="1" si="222"/>
        <v>-1.3968860120177906E+16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-1.3968860120177906E+16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-58203583834074.609</v>
      </c>
      <c r="L6187" s="444">
        <f t="shared" ca="1" si="222"/>
        <v>-1.402706370401198E+16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-1.402706370401198E+16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-58446098766716.586</v>
      </c>
      <c r="L6188" s="444">
        <f t="shared" ca="1" si="222"/>
        <v>-1.4085509802778696E+16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-1.4085509802778696E+16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-58689624178244.57</v>
      </c>
      <c r="L6189" s="444">
        <f t="shared" ca="1" si="222"/>
        <v>-1.414419942695694E+16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-1.414419942695694E+16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-58934164278987.25</v>
      </c>
      <c r="L6190" s="444">
        <f t="shared" ca="1" si="222"/>
        <v>-1.4203133591235928E+16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-1.4203133591235928E+16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-59179723296816.367</v>
      </c>
      <c r="L6191" s="444">
        <f t="shared" ca="1" si="222"/>
        <v>-1.4262313314532744E+16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-1.4262313314532744E+16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-59426305477219.766</v>
      </c>
      <c r="L6192" s="444">
        <f t="shared" ca="1" si="222"/>
        <v>-1.4321739620009964E+16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-1.4321739620009964E+16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-59673915083374.852</v>
      </c>
      <c r="L6193" s="444">
        <f t="shared" ca="1" si="222"/>
        <v>-1.4381413535093338E+16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-1.4381413535093338E+16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-59922556396222.242</v>
      </c>
      <c r="L6194" s="444">
        <f t="shared" ca="1" si="222"/>
        <v>-1.444133609148956E+16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-1.444133609148956E+16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-60172233714539.836</v>
      </c>
      <c r="L6195" s="444">
        <f t="shared" ca="1" si="222"/>
        <v>-1.45015083252041E+16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-1.45015083252041E+16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-60422951355017.086</v>
      </c>
      <c r="L6196" s="444">
        <f t="shared" ca="1" si="222"/>
        <v>-1.4561931276559118E+16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-1.4561931276559118E+16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-60674713652329.656</v>
      </c>
      <c r="L6197" s="444">
        <f t="shared" ca="1" si="222"/>
        <v>-1.4622605990211448E+16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-1.4622605990211448E+16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-60927524959214.359</v>
      </c>
      <c r="L6198" s="444">
        <f t="shared" ca="1" si="222"/>
        <v>-1.4683533515170662E+16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-1.4683533515170662E+16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-61181389646544.422</v>
      </c>
      <c r="L6199" s="444">
        <f t="shared" ca="1" si="222"/>
        <v>-1.4744714904817206E+16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-1.4744714904817206E+16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-61436312103405.031</v>
      </c>
      <c r="L6200" s="444">
        <f t="shared" ca="1" si="222"/>
        <v>-1.4806151216920612E+16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-1.4806151216920612E+16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-61692296737169.211</v>
      </c>
      <c r="L6201" s="444">
        <f t="shared" ca="1" si="222"/>
        <v>-1.4867843513657782E+16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-1.4867843513657782E+16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-61949347973574.086</v>
      </c>
      <c r="L6202" s="444">
        <f t="shared" ca="1" si="222"/>
        <v>-1.4929792861631356E+16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-1.4929792861631356E+16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-62207470256797.313</v>
      </c>
      <c r="L6203" s="444">
        <f t="shared" ca="1" si="222"/>
        <v>-1.4992000331888154E+16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-1.4992000331888154E+16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-62466668049533.977</v>
      </c>
      <c r="L6204" s="444">
        <f t="shared" ca="1" si="222"/>
        <v>-1.5054466999937688E+16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-1.5054466999937688E+16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-62726945833073.695</v>
      </c>
      <c r="L6205" s="444">
        <f t="shared" ca="1" si="222"/>
        <v>-1.5117193945770762E+16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-1.5117193945770762E+16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-62988308107378.172</v>
      </c>
      <c r="L6206" s="444">
        <f t="shared" ca="1" si="222"/>
        <v>-1.518018225387814E+16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-1.518018225387814E+16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-63250759391158.914</v>
      </c>
      <c r="L6207" s="444">
        <f t="shared" ca="1" si="222"/>
        <v>-1.5243433013269298E+16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-1.5243433013269298E+16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-63514304221955.414</v>
      </c>
      <c r="L6208" s="444">
        <f t="shared" ca="1" si="222"/>
        <v>-1.5306947317491254E+16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-1.5306947317491254E+16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-63778947156213.563</v>
      </c>
      <c r="L6209" s="444">
        <f t="shared" ca="1" si="222"/>
        <v>-1.5370726264647468E+16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-1.5370726264647468E+16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-64044692769364.461</v>
      </c>
      <c r="L6210" s="444">
        <f t="shared" ca="1" si="222"/>
        <v>-1.5434770957416832E+16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-1.5434770957416832E+16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-64311545655903.477</v>
      </c>
      <c r="L6211" s="444">
        <f t="shared" ca="1" si="222"/>
        <v>-1.5499082503072736E+16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-1.5499082503072736E+16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-64579510429469.734</v>
      </c>
      <c r="L6212" s="444">
        <f t="shared" ca="1" si="222"/>
        <v>-1.5563662013502206E+16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-1.5563662013502206E+16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-64848591722925.859</v>
      </c>
      <c r="L6213" s="444">
        <f t="shared" ca="1" si="222"/>
        <v>-1.5628510605225132E+16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-1.5628510605225132E+16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-65118794188438.055</v>
      </c>
      <c r="L6214" s="444">
        <f t="shared" ca="1" si="222"/>
        <v>-1.569362939941357E+16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-1.569362939941357E+16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-65390122497556.539</v>
      </c>
      <c r="L6215" s="444">
        <f t="shared" ca="1" si="222"/>
        <v>-1.5759019521911126E+16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-1.5759019521911126E+16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-65662581341296.367</v>
      </c>
      <c r="L6216" s="444">
        <f t="shared" ca="1" si="222"/>
        <v>-1.5824682103252422E+16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-1.5824682103252422E+16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-65936175430218.422</v>
      </c>
      <c r="L6217" s="444">
        <f t="shared" ca="1" si="222"/>
        <v>-1.589061827868264E+16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-1.589061827868264E+16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-66210909494511</v>
      </c>
      <c r="L6218" s="444">
        <f t="shared" ca="1" si="222"/>
        <v>-1.5956829188177152E+16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-1.5956829188177152E+16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-66486788284071.469</v>
      </c>
      <c r="L6219" s="444">
        <f t="shared" ca="1" si="222"/>
        <v>-1.6023315976461224E+16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-1.6023315976461224E+16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-66763816568588.43</v>
      </c>
      <c r="L6220" s="444">
        <f t="shared" ca="1" si="222"/>
        <v>-1.6090079793029812E+16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-1.6090079793029812E+16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-67041999137624.219</v>
      </c>
      <c r="L6221" s="444">
        <f t="shared" ca="1" si="222"/>
        <v>-1.6157121792167436E+16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-1.6157121792167436E+16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-67321340800697.648</v>
      </c>
      <c r="L6222" s="444">
        <f t="shared" ca="1" si="222"/>
        <v>-1.6224443132968134E+16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-1.6224443132968134E+16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-67601846387367.227</v>
      </c>
      <c r="L6223" s="444">
        <f t="shared" ca="1" si="222"/>
        <v>-1.6292044979355502E+16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-1.6292044979355502E+16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-67883520747314.594</v>
      </c>
      <c r="L6224" s="444">
        <f t="shared" ca="1" si="222"/>
        <v>-1.6359928500102816E+16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-1.6359928500102816E+16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-68166368750428.406</v>
      </c>
      <c r="L6225" s="444">
        <f t="shared" ca="1" si="222"/>
        <v>-1.6428094868853244E+16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-1.6428094868853244E+16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-68450395286888.508</v>
      </c>
      <c r="L6226" s="444">
        <f t="shared" ca="1" si="222"/>
        <v>-1.6496545264140132E+16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-1.6496545264140132E+16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-68735605267250.547</v>
      </c>
      <c r="L6227" s="444">
        <f t="shared" ca="1" si="222"/>
        <v>-1.6565280869407382E+16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-1.6565280869407382E+16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-69022003622530.758</v>
      </c>
      <c r="L6228" s="444">
        <f t="shared" ca="1" si="222"/>
        <v>-1.6634302873029912E+16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-1.6634302873029912E+16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-69309595304291.297</v>
      </c>
      <c r="L6229" s="444">
        <f t="shared" ca="1" si="222"/>
        <v>-1.6703612468334204E+16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-1.6703612468334204E+16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-69598385284725.852</v>
      </c>
      <c r="L6230" s="444">
        <f t="shared" ca="1" si="222"/>
        <v>-1.677321085361893E+16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-1.677321085361893E+16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-69888378556745.547</v>
      </c>
      <c r="L6231" s="444">
        <f t="shared" ca="1" si="222"/>
        <v>-1.6843099232175676E+16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-1.6843099232175676E+16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-70179580134065.32</v>
      </c>
      <c r="L6232" s="444">
        <f t="shared" ca="1" si="222"/>
        <v>-1.6913278812309742E+16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-1.6913278812309742E+16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-70471995051290.578</v>
      </c>
      <c r="L6233" s="444">
        <f t="shared" ca="1" si="222"/>
        <v>-1.6983750807361032E+16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-1.6983750807361032E+16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-70765628364004.297</v>
      </c>
      <c r="L6234" s="444">
        <f t="shared" ca="1" si="222"/>
        <v>-1.7054516435725036E+16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-1.7054516435725036E+16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-71060485148854.313</v>
      </c>
      <c r="L6235" s="444">
        <f t="shared" ca="1" si="222"/>
        <v>-1.712557692087389E+16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-1.712557692087389E+16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-71356570503641.203</v>
      </c>
      <c r="L6236" s="444">
        <f t="shared" ca="1" si="222"/>
        <v>-1.7196933491377532E+16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-1.7196933491377532E+16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-71653889547406.375</v>
      </c>
      <c r="L6237" s="444">
        <f t="shared" ca="1" si="222"/>
        <v>-1.7268587380924938E+16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-1.7268587380924938E+16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-71952447420520.563</v>
      </c>
      <c r="L6238" s="444">
        <f t="shared" ca="1" si="222"/>
        <v>-1.7340539828345458E+16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-1.7340539828345458E+16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-72252249284772.734</v>
      </c>
      <c r="L6239" s="444">
        <f t="shared" ca="1" si="222"/>
        <v>-1.741279207763023E+16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-1.741279207763023E+16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-72553300323459.297</v>
      </c>
      <c r="L6240" s="444">
        <f t="shared" ca="1" si="222"/>
        <v>-1.748534537795369E+16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-1.748534537795369E+16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-72855605741473.719</v>
      </c>
      <c r="L6241" s="444">
        <f t="shared" ca="1" si="222"/>
        <v>-1.7558200983695164E+16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-1.7558200983695164E+16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-73159170765396.516</v>
      </c>
      <c r="L6242" s="444">
        <f t="shared" ca="1" si="222"/>
        <v>-1.763136015446056E+16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-1.763136015446056E+16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-73464000643585.672</v>
      </c>
      <c r="L6243" s="444">
        <f t="shared" ca="1" si="222"/>
        <v>-1.7704824155104146E+16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-1.7704824155104146E+16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-73770100646267.281</v>
      </c>
      <c r="L6244" s="444">
        <f t="shared" ca="1" si="222"/>
        <v>-1.7778594255750414E+16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-1.7778594255750414E+16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-74077476065626.734</v>
      </c>
      <c r="L6245" s="444">
        <f t="shared" ca="1" si="222"/>
        <v>-1.785267173181604E+16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-1.785267173181604E+16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-74386132215900.156</v>
      </c>
      <c r="L6246" s="444">
        <f t="shared" ca="1" si="222"/>
        <v>-1.792705786403194E+16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-1.792705786403194E+16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-74696074433466.422</v>
      </c>
      <c r="L6247" s="444">
        <f t="shared" ca="1" si="222"/>
        <v>-1.8001753938465406E+16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-1.8001753938465406E+16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-75007308076939.188</v>
      </c>
      <c r="L6248" s="444">
        <f t="shared" ca="1" si="222"/>
        <v>-1.8076761246542344E+16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-1.8076761246542344E+16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-75319838527259.766</v>
      </c>
      <c r="L6249" s="444">
        <f t="shared" ca="1" si="222"/>
        <v>-1.8152081085069604E+16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-1.8152081085069604E+16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-75633671187790.016</v>
      </c>
      <c r="L6250" s="444">
        <f t="shared" ca="1" si="222"/>
        <v>-1.8227714756257396E+16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3583589.232080169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67.583333333333329</v>
      </c>
      <c r="C4" s="463">
        <f ca="1">(SUMIFS(H:H,I:I,"&gt;0",L:L,"&lt;0"))</f>
        <v>811</v>
      </c>
      <c r="D4" s="456">
        <f t="array" aca="1" ref="D4" ca="1">INDEX(N:N,MATCH(C4,H:H,0),0)</f>
        <v>75941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3583589.232080169</v>
      </c>
      <c r="C8" s="447">
        <f t="shared" ref="C8:C71" si="0">SUMIF(G:G,A8,J:J)</f>
        <v>0</v>
      </c>
      <c r="D8" s="447">
        <f ca="1">SUMIF(G:G,1,K:K)</f>
        <v>183343.22634176427</v>
      </c>
      <c r="E8" s="447">
        <f t="shared" ref="E8:E71" ca="1" si="1">B8-C8+D8</f>
        <v>3766932.4584219335</v>
      </c>
      <c r="F8" s="431"/>
      <c r="G8" s="459">
        <v>1</v>
      </c>
      <c r="H8" s="459">
        <v>1</v>
      </c>
      <c r="I8" s="444">
        <f ca="1">B1</f>
        <v>3583589.232080169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14931.62180033404</v>
      </c>
      <c r="L8" s="444">
        <f t="shared" ref="L8:L262" ca="1" si="3">I8-J8+K8</f>
        <v>3598520.8538805032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3766932.4584219335</v>
      </c>
      <c r="C9" s="447">
        <f t="shared" si="0"/>
        <v>0</v>
      </c>
      <c r="D9" s="447">
        <f ca="1">SUMIF(G:G,2,K:K)</f>
        <v>192723.41376516913</v>
      </c>
      <c r="E9" s="447">
        <f t="shared" ca="1" si="1"/>
        <v>3959655.8721871027</v>
      </c>
      <c r="F9" s="431"/>
      <c r="G9" s="459">
        <v>1</v>
      </c>
      <c r="H9" s="459">
        <v>2</v>
      </c>
      <c r="I9" s="444">
        <f t="shared" ref="I9:I263" ca="1" si="5">L8</f>
        <v>3598520.8538805032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14993.836891168763</v>
      </c>
      <c r="L9" s="444">
        <f t="shared" ca="1" si="3"/>
        <v>3613514.6907716719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3959655.8721871027</v>
      </c>
      <c r="C10" s="447">
        <f t="shared" si="0"/>
        <v>0</v>
      </c>
      <c r="D10" s="447">
        <f ca="1">SUMIF(G:G,3,K:K)</f>
        <v>202583.50937964176</v>
      </c>
      <c r="E10" s="447">
        <f t="shared" ca="1" si="1"/>
        <v>4162239.3815667443</v>
      </c>
      <c r="F10" s="431"/>
      <c r="G10" s="459">
        <v>1</v>
      </c>
      <c r="H10" s="459">
        <v>3</v>
      </c>
      <c r="I10" s="444">
        <f t="shared" ca="1" si="5"/>
        <v>3613514.6907716719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15056.311211548631</v>
      </c>
      <c r="L10" s="444">
        <f t="shared" ca="1" si="3"/>
        <v>3628571.0019832207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4162239.3815667443</v>
      </c>
      <c r="C11" s="447">
        <f t="shared" si="0"/>
        <v>0</v>
      </c>
      <c r="D11" s="447">
        <f ca="1">SUMIF(G:G,4,K:K)</f>
        <v>212948.06619904612</v>
      </c>
      <c r="E11" s="447">
        <f t="shared" ca="1" si="1"/>
        <v>4375187.4477657909</v>
      </c>
      <c r="F11" s="431"/>
      <c r="G11" s="459">
        <v>1</v>
      </c>
      <c r="H11" s="459">
        <v>4</v>
      </c>
      <c r="I11" s="444">
        <f t="shared" ca="1" si="5"/>
        <v>3628571.0019832207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15119.045841596753</v>
      </c>
      <c r="L11" s="444">
        <f t="shared" ca="1" si="3"/>
        <v>3643690.0478248172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4375187.4477657909</v>
      </c>
      <c r="C12" s="447">
        <f t="shared" si="0"/>
        <v>0</v>
      </c>
      <c r="D12" s="447">
        <f ca="1">SUMIF(G:G,5,K:K)</f>
        <v>223842.89341603429</v>
      </c>
      <c r="E12" s="447">
        <f t="shared" ca="1" si="1"/>
        <v>4599030.3411818249</v>
      </c>
      <c r="F12" s="431"/>
      <c r="G12" s="459">
        <v>1</v>
      </c>
      <c r="H12" s="459">
        <v>5</v>
      </c>
      <c r="I12" s="444">
        <f t="shared" ca="1" si="5"/>
        <v>3643690.0478248172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15182.041865936737</v>
      </c>
      <c r="L12" s="444">
        <f t="shared" ca="1" si="3"/>
        <v>3658872.0896907542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4599030.3411818249</v>
      </c>
      <c r="C13" s="447">
        <f t="shared" si="0"/>
        <v>110555.47832289393</v>
      </c>
      <c r="D13" s="447">
        <f ca="1">SUMIF(G:G,6,K:K)</f>
        <v>233905.47569563967</v>
      </c>
      <c r="E13" s="447">
        <f t="shared" ca="1" si="1"/>
        <v>4722380.3385545705</v>
      </c>
      <c r="F13" s="431"/>
      <c r="G13" s="459">
        <v>1</v>
      </c>
      <c r="H13" s="459">
        <v>6</v>
      </c>
      <c r="I13" s="444">
        <f t="shared" ca="1" si="5"/>
        <v>3658872.0896907542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15245.300373711476</v>
      </c>
      <c r="L13" s="444">
        <f t="shared" ca="1" si="3"/>
        <v>3674117.3900644658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4722380.3385545705</v>
      </c>
      <c r="C14" s="447">
        <f t="shared" si="0"/>
        <v>265333.14797494543</v>
      </c>
      <c r="D14" s="447">
        <f ca="1">SUMIF(G:G,7,K:K)</f>
        <v>234308.89456967561</v>
      </c>
      <c r="E14" s="447">
        <f t="shared" ca="1" si="1"/>
        <v>4691356.0851493003</v>
      </c>
      <c r="F14" s="431"/>
      <c r="G14" s="459">
        <v>1</v>
      </c>
      <c r="H14" s="459">
        <v>7</v>
      </c>
      <c r="I14" s="444">
        <f t="shared" ca="1" si="5"/>
        <v>3674117.3900644658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15308.822458601941</v>
      </c>
      <c r="L14" s="444">
        <f t="shared" ca="1" si="3"/>
        <v>3689426.2125230678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4691356.0851493003</v>
      </c>
      <c r="C15" s="447">
        <f t="shared" si="0"/>
        <v>265333.14797494543</v>
      </c>
      <c r="D15" s="447">
        <f ca="1">SUMIF(G:G,8,K:K)</f>
        <v>232721.63488509832</v>
      </c>
      <c r="E15" s="447">
        <f t="shared" ca="1" si="1"/>
        <v>4658744.5720594525</v>
      </c>
      <c r="F15" s="431"/>
      <c r="G15" s="459">
        <v>1</v>
      </c>
      <c r="H15" s="459">
        <v>8</v>
      </c>
      <c r="I15" s="444">
        <f t="shared" ca="1" si="5"/>
        <v>3689426.2125230678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15372.609218846115</v>
      </c>
      <c r="L15" s="444">
        <f t="shared" ca="1" si="3"/>
        <v>3704798.8217419139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4658744.5720594525</v>
      </c>
      <c r="C16" s="447">
        <f t="shared" si="0"/>
        <v>246150.24357494549</v>
      </c>
      <c r="D16" s="447">
        <f ca="1">SUMIF(G:G,9,K:K)</f>
        <v>231539.46418599811</v>
      </c>
      <c r="E16" s="447">
        <f t="shared" ca="1" si="1"/>
        <v>4644133.7926705051</v>
      </c>
      <c r="F16" s="431"/>
      <c r="G16" s="459">
        <v>1</v>
      </c>
      <c r="H16" s="459">
        <v>9</v>
      </c>
      <c r="I16" s="444">
        <f t="shared" ca="1" si="5"/>
        <v>3704798.8217419139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15436.661757257974</v>
      </c>
      <c r="L16" s="444">
        <f t="shared" ca="1" si="3"/>
        <v>3720235.4834991717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4644133.7926705051</v>
      </c>
      <c r="C17" s="447">
        <f t="shared" si="0"/>
        <v>244406.34317494548</v>
      </c>
      <c r="D17" s="447">
        <f ca="1">SUMIF(G:G,10,K:K)</f>
        <v>230881.17023710889</v>
      </c>
      <c r="E17" s="447">
        <f t="shared" ca="1" si="1"/>
        <v>4630608.6197326686</v>
      </c>
      <c r="F17" s="431"/>
      <c r="G17" s="459">
        <v>1</v>
      </c>
      <c r="H17" s="459">
        <v>10</v>
      </c>
      <c r="I17" s="444">
        <f t="shared" ca="1" si="5"/>
        <v>3720235.4834991717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15500.981181246549</v>
      </c>
      <c r="L17" s="444">
        <f t="shared" ca="1" si="3"/>
        <v>3735736.4646804184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4630608.6197326686</v>
      </c>
      <c r="C18" s="447">
        <f t="shared" si="0"/>
        <v>244406.34317494548</v>
      </c>
      <c r="D18" s="447">
        <f ca="1">SUMIF(G:G,11,K:K)</f>
        <v>230189.19672043048</v>
      </c>
      <c r="E18" s="447">
        <f t="shared" ca="1" si="1"/>
        <v>4616391.4732781537</v>
      </c>
      <c r="F18" s="431"/>
      <c r="G18" s="459">
        <v>1</v>
      </c>
      <c r="H18" s="459">
        <v>11</v>
      </c>
      <c r="I18" s="444">
        <f t="shared" ca="1" si="5"/>
        <v>3735736.4646804184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15565.568602835074</v>
      </c>
      <c r="L18" s="444">
        <f t="shared" ca="1" si="3"/>
        <v>3751302.0332832537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4616391.4732781537</v>
      </c>
      <c r="C19" s="447">
        <f t="shared" si="0"/>
        <v>244406.34317494548</v>
      </c>
      <c r="D19" s="447">
        <f ca="1">SUMIF(G:G,12,K:K)</f>
        <v>229461.82052535497</v>
      </c>
      <c r="E19" s="447">
        <f t="shared" ca="1" si="1"/>
        <v>4601446.9506285628</v>
      </c>
      <c r="F19" s="431"/>
      <c r="G19" s="459">
        <v>1</v>
      </c>
      <c r="H19" s="459">
        <v>12</v>
      </c>
      <c r="I19" s="444">
        <f t="shared" ca="1" si="5"/>
        <v>3751302.0332832537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15630.425138680223</v>
      </c>
      <c r="L19" s="444">
        <f t="shared" ca="1" si="3"/>
        <v>3766932.4584219339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4601446.9506285628</v>
      </c>
      <c r="C20" s="447">
        <f t="shared" si="0"/>
        <v>244406.34317494548</v>
      </c>
      <c r="D20" s="447">
        <f ca="1">SUMIF(G:G,13,K:K)</f>
        <v>228697.23038366542</v>
      </c>
      <c r="E20" s="447">
        <f t="shared" ca="1" si="1"/>
        <v>4585737.8378372826</v>
      </c>
      <c r="F20" s="431"/>
      <c r="G20" s="459">
        <v>2</v>
      </c>
      <c r="H20" s="459">
        <v>13</v>
      </c>
      <c r="I20" s="444">
        <f t="shared" ca="1" si="5"/>
        <v>3766932.4584219339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15695.551910091392</v>
      </c>
      <c r="L20" s="444">
        <f t="shared" ca="1" si="3"/>
        <v>3782628.0103320251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4585737.8378372826</v>
      </c>
      <c r="C21" s="447">
        <f t="shared" si="0"/>
        <v>244406.34317494548</v>
      </c>
      <c r="D21" s="447">
        <f ca="1">SUMIF(G:G,14,K:K)</f>
        <v>227893.52235922532</v>
      </c>
      <c r="E21" s="447">
        <f t="shared" ca="1" si="1"/>
        <v>4569225.017021562</v>
      </c>
      <c r="F21" s="431"/>
      <c r="G21" s="459">
        <v>2</v>
      </c>
      <c r="H21" s="459">
        <v>14</v>
      </c>
      <c r="I21" s="444">
        <f t="shared" ca="1" si="5"/>
        <v>3782628.0103320251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15760.950043050105</v>
      </c>
      <c r="L21" s="444">
        <f t="shared" ca="1" si="3"/>
        <v>3798388.9603750752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4569225.017021562</v>
      </c>
      <c r="C22" s="447">
        <f t="shared" si="0"/>
        <v>244406.34317494548</v>
      </c>
      <c r="D22" s="447">
        <f ca="1">SUMIF(G:G,15,K:K)</f>
        <v>227048.69510691208</v>
      </c>
      <c r="E22" s="447">
        <f t="shared" ca="1" si="1"/>
        <v>4551867.3689535288</v>
      </c>
      <c r="F22" s="431"/>
      <c r="G22" s="459">
        <v>2</v>
      </c>
      <c r="H22" s="459">
        <v>15</v>
      </c>
      <c r="I22" s="444">
        <f t="shared" ca="1" si="5"/>
        <v>3798388.9603750752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15826.62066822948</v>
      </c>
      <c r="L22" s="444">
        <f t="shared" ca="1" si="3"/>
        <v>3814215.5810433049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4551867.3689535288</v>
      </c>
      <c r="C23" s="447">
        <f t="shared" si="0"/>
        <v>244406.34317494548</v>
      </c>
      <c r="D23" s="447">
        <f ca="1">SUMIF(G:G,16,K:K)</f>
        <v>226160.64488898835</v>
      </c>
      <c r="E23" s="447">
        <f t="shared" ca="1" si="1"/>
        <v>4533621.6706675719</v>
      </c>
      <c r="F23" s="431"/>
      <c r="G23" s="459">
        <v>2</v>
      </c>
      <c r="H23" s="459">
        <v>16</v>
      </c>
      <c r="I23" s="444">
        <f t="shared" ca="1" si="5"/>
        <v>3814215.5810433049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15892.564921013773</v>
      </c>
      <c r="L23" s="444">
        <f t="shared" ca="1" si="3"/>
        <v>3830108.1459643184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4533621.6706675719</v>
      </c>
      <c r="C24" s="447">
        <f t="shared" si="0"/>
        <v>244406.34317494548</v>
      </c>
      <c r="D24" s="447">
        <f ca="1">SUMIF(G:G,17,K:K)</f>
        <v>225227.16033650129</v>
      </c>
      <c r="E24" s="447">
        <f t="shared" ca="1" si="1"/>
        <v>4514442.4878291273</v>
      </c>
      <c r="F24" s="431"/>
      <c r="G24" s="459">
        <v>2</v>
      </c>
      <c r="H24" s="459">
        <v>17</v>
      </c>
      <c r="I24" s="444">
        <f t="shared" ca="1" si="5"/>
        <v>3830108.1459643184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15958.783941517995</v>
      </c>
      <c r="L24" s="444">
        <f t="shared" ca="1" si="3"/>
        <v>3846066.9299058365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4514442.4878291273</v>
      </c>
      <c r="C25" s="447">
        <f t="shared" si="0"/>
        <v>244406.34317494548</v>
      </c>
      <c r="D25" s="447">
        <f ca="1">SUMIF(G:G,18,K:K)</f>
        <v>224245.9169426657</v>
      </c>
      <c r="E25" s="447">
        <f t="shared" ca="1" si="1"/>
        <v>4494282.0615968471</v>
      </c>
      <c r="F25" s="431"/>
      <c r="G25" s="459">
        <v>2</v>
      </c>
      <c r="H25" s="459">
        <v>18</v>
      </c>
      <c r="I25" s="444">
        <f t="shared" ca="1" si="5"/>
        <v>3846066.9299058365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16025.278874607649</v>
      </c>
      <c r="L25" s="444">
        <f t="shared" ca="1" si="3"/>
        <v>3862092.2087804442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4494282.0615968471</v>
      </c>
      <c r="C26" s="447">
        <f t="shared" si="0"/>
        <v>244406.34317494548</v>
      </c>
      <c r="D26" s="447">
        <f ca="1">SUMIF(G:G,19,K:K)</f>
        <v>223214.47127451759</v>
      </c>
      <c r="E26" s="447">
        <f t="shared" ca="1" si="1"/>
        <v>4473090.1896964191</v>
      </c>
      <c r="F26" s="431"/>
      <c r="G26" s="459">
        <v>2</v>
      </c>
      <c r="H26" s="459">
        <v>19</v>
      </c>
      <c r="I26" s="444">
        <f t="shared" ca="1" si="5"/>
        <v>3862092.2087804442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16092.050869918519</v>
      </c>
      <c r="L26" s="444">
        <f t="shared" ca="1" si="3"/>
        <v>3878184.2596503627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4473090.1896964191</v>
      </c>
      <c r="C27" s="447">
        <f t="shared" si="0"/>
        <v>244406.34317494548</v>
      </c>
      <c r="D27" s="447">
        <f ca="1">SUMIF(G:G,20,K:K)</f>
        <v>222130.25488842509</v>
      </c>
      <c r="E27" s="447">
        <f t="shared" ca="1" si="1"/>
        <v>4450814.1014098981</v>
      </c>
      <c r="F27" s="431"/>
      <c r="G27" s="459">
        <v>2</v>
      </c>
      <c r="H27" s="459">
        <v>20</v>
      </c>
      <c r="I27" s="444">
        <f t="shared" ca="1" si="5"/>
        <v>3878184.2596503627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16159.101081876512</v>
      </c>
      <c r="L27" s="444">
        <f t="shared" ca="1" si="3"/>
        <v>3894343.3607322392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4450814.1014098981</v>
      </c>
      <c r="C28" s="447">
        <f t="shared" si="0"/>
        <v>244406.34317494548</v>
      </c>
      <c r="D28" s="447">
        <f ca="1">SUMIF(G:G,21,K:K)</f>
        <v>220990.56793430573</v>
      </c>
      <c r="E28" s="447">
        <f t="shared" ca="1" si="1"/>
        <v>4427398.326169258</v>
      </c>
      <c r="F28" s="431"/>
      <c r="G28" s="459">
        <v>2</v>
      </c>
      <c r="H28" s="459">
        <v>21</v>
      </c>
      <c r="I28" s="444">
        <f t="shared" ca="1" si="5"/>
        <v>3894343.3607322392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16226.430669717663</v>
      </c>
      <c r="L28" s="444">
        <f t="shared" ca="1" si="3"/>
        <v>3910569.7914019567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4427398.326169258</v>
      </c>
      <c r="C29" s="447">
        <f t="shared" si="0"/>
        <v>244406.34317494548</v>
      </c>
      <c r="D29" s="447">
        <f ca="1">SUMIF(G:G,22,K:K)</f>
        <v>219792.57243262255</v>
      </c>
      <c r="E29" s="447">
        <f t="shared" ca="1" si="1"/>
        <v>4402784.5554269347</v>
      </c>
      <c r="F29" s="431"/>
      <c r="G29" s="459">
        <v>2</v>
      </c>
      <c r="H29" s="459">
        <v>22</v>
      </c>
      <c r="I29" s="444">
        <f t="shared" ca="1" si="5"/>
        <v>3910569.7914019567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16294.040797508151</v>
      </c>
      <c r="L29" s="444">
        <f t="shared" ca="1" si="3"/>
        <v>3926863.832199465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4402784.5554269347</v>
      </c>
      <c r="C30" s="447">
        <f t="shared" si="0"/>
        <v>244406.34317494548</v>
      </c>
      <c r="D30" s="447">
        <f ca="1">SUMIF(G:G,23,K:K)</f>
        <v>218533.28520741939</v>
      </c>
      <c r="E30" s="447">
        <f t="shared" ca="1" si="1"/>
        <v>4376911.4974594088</v>
      </c>
      <c r="F30" s="431"/>
      <c r="G30" s="459">
        <v>2</v>
      </c>
      <c r="H30" s="459">
        <v>23</v>
      </c>
      <c r="I30" s="444">
        <f t="shared" ca="1" si="5"/>
        <v>3926863.832199465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16361.932634164437</v>
      </c>
      <c r="L30" s="444">
        <f t="shared" ca="1" si="3"/>
        <v>3943225.7648336296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4376911.4974594088</v>
      </c>
      <c r="C31" s="447">
        <f t="shared" si="0"/>
        <v>244406.34317494548</v>
      </c>
      <c r="D31" s="447">
        <f ca="1">SUMIF(G:G,24,K:K)</f>
        <v>217209.57045779665</v>
      </c>
      <c r="E31" s="447">
        <f t="shared" ca="1" si="1"/>
        <v>4349714.7247422598</v>
      </c>
      <c r="F31" s="431"/>
      <c r="G31" s="459">
        <v>2</v>
      </c>
      <c r="H31" s="459">
        <v>24</v>
      </c>
      <c r="I31" s="444">
        <f t="shared" ca="1" si="5"/>
        <v>3943225.7648336296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16430.107353473457</v>
      </c>
      <c r="L31" s="444">
        <f t="shared" ca="1" si="3"/>
        <v>3959655.8721871031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4349714.7247422598</v>
      </c>
      <c r="C32" s="447">
        <f t="shared" si="0"/>
        <v>244406.34317494548</v>
      </c>
      <c r="D32" s="447">
        <f ca="1">SUMIF(G:G,25,K:K)</f>
        <v>215818.13194932917</v>
      </c>
      <c r="E32" s="447">
        <f t="shared" ca="1" si="1"/>
        <v>4321126.5135166431</v>
      </c>
      <c r="F32" s="431"/>
      <c r="G32" s="459">
        <v>3</v>
      </c>
      <c r="H32" s="459">
        <v>25</v>
      </c>
      <c r="I32" s="444">
        <f t="shared" ca="1" si="5"/>
        <v>3959655.8721871031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16498.566134112931</v>
      </c>
      <c r="L32" s="444">
        <f t="shared" ca="1" si="3"/>
        <v>3976154.438321216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4321126.5135166431</v>
      </c>
      <c r="C33" s="447">
        <f t="shared" si="0"/>
        <v>244406.34317494548</v>
      </c>
      <c r="D33" s="447">
        <f ca="1">SUMIF(G:G,26,K:K)</f>
        <v>214355.50480598275</v>
      </c>
      <c r="E33" s="447">
        <f t="shared" ca="1" si="1"/>
        <v>4291075.6751476806</v>
      </c>
      <c r="F33" s="431"/>
      <c r="G33" s="459">
        <v>3</v>
      </c>
      <c r="H33" s="459">
        <v>26</v>
      </c>
      <c r="I33" s="444">
        <f t="shared" ca="1" si="5"/>
        <v>3976154.438321216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16567.310159671732</v>
      </c>
      <c r="L33" s="444">
        <f t="shared" ca="1" si="3"/>
        <v>3992721.7484808876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4291075.6751476806</v>
      </c>
      <c r="C34" s="447">
        <f t="shared" si="0"/>
        <v>244406.34317494548</v>
      </c>
      <c r="D34" s="447">
        <f ca="1">SUMIF(G:G,27,K:K)</f>
        <v>212818.04688208946</v>
      </c>
      <c r="E34" s="447">
        <f t="shared" ca="1" si="1"/>
        <v>4259487.3788548242</v>
      </c>
      <c r="F34" s="431"/>
      <c r="G34" s="459">
        <v>3</v>
      </c>
      <c r="H34" s="459">
        <v>27</v>
      </c>
      <c r="I34" s="444">
        <f t="shared" ca="1" si="5"/>
        <v>3992721.7484808876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16636.340618670361</v>
      </c>
      <c r="L34" s="444">
        <f t="shared" ca="1" si="3"/>
        <v>4009358.0890995581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4259487.3788548242</v>
      </c>
      <c r="C35" s="447">
        <f t="shared" si="0"/>
        <v>244406.34317494548</v>
      </c>
      <c r="D35" s="447">
        <f ca="1">SUMIF(G:G,28,K:K)</f>
        <v>211201.92969289649</v>
      </c>
      <c r="E35" s="447">
        <f t="shared" ca="1" si="1"/>
        <v>4226282.9653727747</v>
      </c>
      <c r="F35" s="431"/>
      <c r="G35" s="459">
        <v>3</v>
      </c>
      <c r="H35" s="459">
        <v>28</v>
      </c>
      <c r="I35" s="444">
        <f t="shared" ca="1" si="5"/>
        <v>4009358.0890995581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16705.658704581492</v>
      </c>
      <c r="L35" s="444">
        <f t="shared" ca="1" si="3"/>
        <v>4026063.7478041397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4226282.9653727747</v>
      </c>
      <c r="C36" s="447">
        <f t="shared" si="0"/>
        <v>244406.34317494548</v>
      </c>
      <c r="D36" s="447">
        <f ca="1">SUMIF(G:G,29,K:K)</f>
        <v>209503.12888110508</v>
      </c>
      <c r="E36" s="447">
        <f t="shared" ca="1" si="1"/>
        <v>4191379.7510789344</v>
      </c>
      <c r="F36" s="431"/>
      <c r="G36" s="459">
        <v>3</v>
      </c>
      <c r="H36" s="459">
        <v>29</v>
      </c>
      <c r="I36" s="444">
        <f t="shared" ca="1" si="5"/>
        <v>4026063.7478041397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16775.265615850582</v>
      </c>
      <c r="L36" s="444">
        <f t="shared" ca="1" si="3"/>
        <v>4042839.0134199904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4191379.7510789344</v>
      </c>
      <c r="C37" s="447">
        <f t="shared" si="0"/>
        <v>244406.34317494548</v>
      </c>
      <c r="D37" s="447">
        <f ca="1">SUMIF(G:G,30,K:K)</f>
        <v>207717.41419565937</v>
      </c>
      <c r="E37" s="447">
        <f t="shared" ca="1" si="1"/>
        <v>4154690.8220996484</v>
      </c>
      <c r="F37" s="431"/>
      <c r="G37" s="459">
        <v>3</v>
      </c>
      <c r="H37" s="459">
        <v>30</v>
      </c>
      <c r="I37" s="444">
        <f t="shared" ca="1" si="5"/>
        <v>4042839.0134199904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16845.162555916624</v>
      </c>
      <c r="L37" s="444">
        <f t="shared" ca="1" si="3"/>
        <v>4059684.1759759071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4154690.8220996484</v>
      </c>
      <c r="C38" s="447">
        <f t="shared" si="0"/>
        <v>244406.34317494548</v>
      </c>
      <c r="D38" s="447">
        <f ca="1">SUMIF(G:G,31,K:K)</f>
        <v>205840.33895783103</v>
      </c>
      <c r="E38" s="447">
        <f t="shared" ca="1" si="1"/>
        <v>4116124.8178825341</v>
      </c>
      <c r="F38" s="431"/>
      <c r="G38" s="459">
        <v>3</v>
      </c>
      <c r="H38" s="459">
        <v>31</v>
      </c>
      <c r="I38" s="444">
        <f t="shared" ca="1" si="5"/>
        <v>4059684.1759759071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16915.350733232943</v>
      </c>
      <c r="L38" s="444">
        <f t="shared" ca="1" si="3"/>
        <v>4076599.5267091403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4116124.8178825341</v>
      </c>
      <c r="C39" s="447">
        <f t="shared" si="0"/>
        <v>244406.34317494548</v>
      </c>
      <c r="D39" s="447">
        <f ca="1">SUMIF(G:G,32,K:K)</f>
        <v>203867.22898836853</v>
      </c>
      <c r="E39" s="447">
        <f t="shared" ca="1" si="1"/>
        <v>4075585.7036959571</v>
      </c>
      <c r="F39" s="431"/>
      <c r="G39" s="459">
        <v>3</v>
      </c>
      <c r="H39" s="459">
        <v>32</v>
      </c>
      <c r="I39" s="444">
        <f t="shared" ca="1" si="5"/>
        <v>4076599.5267091403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16985.831361288085</v>
      </c>
      <c r="L39" s="444">
        <f t="shared" ca="1" si="3"/>
        <v>4093585.3580704285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4075585.7036959571</v>
      </c>
      <c r="C40" s="447">
        <f t="shared" si="0"/>
        <v>244406.34317494548</v>
      </c>
      <c r="D40" s="447">
        <f ca="1">SUMIF(G:G,33,K:K)</f>
        <v>201793.17096813893</v>
      </c>
      <c r="E40" s="447">
        <f t="shared" ca="1" si="1"/>
        <v>4032972.5314891506</v>
      </c>
      <c r="F40" s="431"/>
      <c r="G40" s="459">
        <v>3</v>
      </c>
      <c r="H40" s="459">
        <v>33</v>
      </c>
      <c r="I40" s="444">
        <f t="shared" ca="1" si="5"/>
        <v>4093585.3580704285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17056.605658626784</v>
      </c>
      <c r="L40" s="444">
        <f t="shared" ca="1" si="3"/>
        <v>4110641.9637290551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4032972.5314891506</v>
      </c>
      <c r="C41" s="447">
        <f t="shared" si="0"/>
        <v>244406.34317494548</v>
      </c>
      <c r="D41" s="447">
        <f ca="1">SUMIF(G:G,34,K:K)</f>
        <v>199613.00020327757</v>
      </c>
      <c r="E41" s="447">
        <f t="shared" ca="1" si="1"/>
        <v>3988179.1885174825</v>
      </c>
      <c r="F41" s="431"/>
      <c r="G41" s="459">
        <v>3</v>
      </c>
      <c r="H41" s="459">
        <v>34</v>
      </c>
      <c r="I41" s="444">
        <f t="shared" ca="1" si="5"/>
        <v>4110641.9637290551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17127.674848871062</v>
      </c>
      <c r="L41" s="444">
        <f t="shared" ca="1" si="3"/>
        <v>4127769.638577926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3988179.1885174825</v>
      </c>
      <c r="C42" s="447">
        <f t="shared" si="0"/>
        <v>244406.34317494548</v>
      </c>
      <c r="D42" s="447">
        <f ca="1">SUMIF(G:G,35,K:K)</f>
        <v>197321.28776437961</v>
      </c>
      <c r="E42" s="447">
        <f t="shared" ca="1" si="1"/>
        <v>3941094.1331069167</v>
      </c>
      <c r="F42" s="431"/>
      <c r="G42" s="459">
        <v>3</v>
      </c>
      <c r="H42" s="459">
        <v>35</v>
      </c>
      <c r="I42" s="444">
        <f t="shared" ca="1" si="5"/>
        <v>4127769.638577926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17199.040160741359</v>
      </c>
      <c r="L42" s="444">
        <f t="shared" ca="1" si="3"/>
        <v>4144968.6787386672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3941094.1331069167</v>
      </c>
      <c r="C43" s="447">
        <f t="shared" si="0"/>
        <v>244406.34317494548</v>
      </c>
      <c r="D43" s="447">
        <f ca="1">SUMIF(G:G,36,K:K)</f>
        <v>194912.32696770856</v>
      </c>
      <c r="E43" s="447">
        <f t="shared" ca="1" si="1"/>
        <v>3891600.1168996799</v>
      </c>
      <c r="F43" s="431"/>
      <c r="G43" s="459">
        <v>3</v>
      </c>
      <c r="H43" s="459">
        <v>36</v>
      </c>
      <c r="I43" s="444">
        <f t="shared" ca="1" si="5"/>
        <v>4144968.6787386672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17270.702828077781</v>
      </c>
      <c r="L43" s="444">
        <f t="shared" ca="1" si="3"/>
        <v>4162239.3815667448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3891600.1168996799</v>
      </c>
      <c r="C44" s="447">
        <f t="shared" si="0"/>
        <v>244406.34317494548</v>
      </c>
      <c r="D44" s="447">
        <f ca="1">SUMIF(G:G,37,K:K)</f>
        <v>192380.11916475708</v>
      </c>
      <c r="E44" s="447">
        <f t="shared" ca="1" si="1"/>
        <v>3839573.8928894913</v>
      </c>
      <c r="F44" s="431"/>
      <c r="G44" s="459">
        <v>4</v>
      </c>
      <c r="H44" s="459">
        <v>37</v>
      </c>
      <c r="I44" s="444">
        <f t="shared" ca="1" si="5"/>
        <v>4162239.3815667448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17342.664089861435</v>
      </c>
      <c r="L44" s="444">
        <f t="shared" ca="1" si="3"/>
        <v>4179582.0456566061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3839573.8928894913</v>
      </c>
      <c r="C45" s="447">
        <f t="shared" si="0"/>
        <v>244406.34317494548</v>
      </c>
      <c r="D45" s="447">
        <f ca="1">SUMIF(G:G,38,K:K)</f>
        <v>189718.35880477563</v>
      </c>
      <c r="E45" s="447">
        <f t="shared" ca="1" si="1"/>
        <v>3784885.9085193211</v>
      </c>
      <c r="F45" s="431"/>
      <c r="G45" s="459">
        <v>4</v>
      </c>
      <c r="H45" s="459">
        <v>38</v>
      </c>
      <c r="I45" s="444">
        <f t="shared" ca="1" si="5"/>
        <v>4179582.0456566061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17414.925190235859</v>
      </c>
      <c r="L45" s="444">
        <f t="shared" ca="1" si="3"/>
        <v>4196996.970846842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3784885.9085193211</v>
      </c>
      <c r="C46" s="447">
        <f t="shared" si="0"/>
        <v>244406.34317494548</v>
      </c>
      <c r="D46" s="447">
        <f ca="1">SUMIF(G:G,39,K:K)</f>
        <v>186920.41773307117</v>
      </c>
      <c r="E46" s="447">
        <f t="shared" ca="1" si="1"/>
        <v>3727399.9830774469</v>
      </c>
      <c r="F46" s="431"/>
      <c r="G46" s="459">
        <v>4</v>
      </c>
      <c r="H46" s="459">
        <v>39</v>
      </c>
      <c r="I46" s="444">
        <f t="shared" ca="1" si="5"/>
        <v>4196996.970846842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17487.487378528509</v>
      </c>
      <c r="L46" s="444">
        <f t="shared" ca="1" si="3"/>
        <v>4214484.4582253704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3727399.9830774469</v>
      </c>
      <c r="C47" s="447">
        <f t="shared" si="0"/>
        <v>244406.34317494548</v>
      </c>
      <c r="D47" s="447">
        <f ca="1">SUMIF(G:G,40,K:K)</f>
        <v>183979.32868597706</v>
      </c>
      <c r="E47" s="447">
        <f t="shared" ca="1" si="1"/>
        <v>3666972.9685884784</v>
      </c>
      <c r="F47" s="431"/>
      <c r="G47" s="459">
        <v>4</v>
      </c>
      <c r="H47" s="459">
        <v>40</v>
      </c>
      <c r="I47" s="444">
        <f t="shared" ca="1" si="5"/>
        <v>4214484.4582253704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17560.351909272376</v>
      </c>
      <c r="L47" s="444">
        <f t="shared" ca="1" si="3"/>
        <v>4232044.8101346428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3666972.9685884784</v>
      </c>
      <c r="C48" s="447">
        <f t="shared" si="0"/>
        <v>244406.34317494548</v>
      </c>
      <c r="D48" s="447">
        <f ca="1">SUMIF(G:G,41,K:K)</f>
        <v>180887.76794139447</v>
      </c>
      <c r="E48" s="447">
        <f t="shared" ca="1" si="1"/>
        <v>3603454.3933549272</v>
      </c>
      <c r="F48" s="431"/>
      <c r="G48" s="459">
        <v>4</v>
      </c>
      <c r="H48" s="459">
        <v>41</v>
      </c>
      <c r="I48" s="444">
        <f t="shared" ca="1" si="5"/>
        <v>4232044.8101346428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17633.520042227679</v>
      </c>
      <c r="L48" s="444">
        <f t="shared" ca="1" si="3"/>
        <v>4249678.3301768703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3603454.3933549272</v>
      </c>
      <c r="C49" s="447">
        <f t="shared" si="0"/>
        <v>244406.34317494548</v>
      </c>
      <c r="D49" s="447">
        <f ca="1">SUMIF(G:G,42,K:K)</f>
        <v>177638.03708170232</v>
      </c>
      <c r="E49" s="447">
        <f t="shared" ca="1" si="1"/>
        <v>3536686.0872616838</v>
      </c>
      <c r="F49" s="431"/>
      <c r="G49" s="459">
        <v>4</v>
      </c>
      <c r="H49" s="459">
        <v>42</v>
      </c>
      <c r="I49" s="444">
        <f t="shared" ca="1" si="5"/>
        <v>4249678.3301768703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17706.993042403625</v>
      </c>
      <c r="L49" s="444">
        <f t="shared" ca="1" si="3"/>
        <v>4267385.3232192742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3536686.0872616838</v>
      </c>
      <c r="C50" s="447">
        <f t="shared" si="0"/>
        <v>244406.34317494548</v>
      </c>
      <c r="D50" s="447">
        <f ca="1">SUMIF(G:G,43,K:K)</f>
        <v>174222.04382362348</v>
      </c>
      <c r="E50" s="447">
        <f t="shared" ca="1" si="1"/>
        <v>3466501.7879103618</v>
      </c>
      <c r="F50" s="431"/>
      <c r="G50" s="459">
        <v>4</v>
      </c>
      <c r="H50" s="459">
        <v>43</v>
      </c>
      <c r="I50" s="444">
        <f t="shared" ca="1" si="5"/>
        <v>4267385.3232192742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17780.772180080308</v>
      </c>
      <c r="L50" s="444">
        <f t="shared" ca="1" si="3"/>
        <v>4285166.0953993546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3466501.7879103618</v>
      </c>
      <c r="C51" s="447">
        <f t="shared" si="0"/>
        <v>244406.34317494548</v>
      </c>
      <c r="D51" s="447">
        <f ca="1">SUMIF(G:G,44,K:K)</f>
        <v>170631.28186731014</v>
      </c>
      <c r="E51" s="447">
        <f t="shared" ca="1" si="1"/>
        <v>3392726.7266027262</v>
      </c>
      <c r="F51" s="431"/>
      <c r="G51" s="459">
        <v>4</v>
      </c>
      <c r="H51" s="459">
        <v>44</v>
      </c>
      <c r="I51" s="444">
        <f t="shared" ca="1" si="5"/>
        <v>4285166.0953993546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17854.858730830645</v>
      </c>
      <c r="L51" s="444">
        <f t="shared" ca="1" si="3"/>
        <v>4303020.9541301848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3392726.7266027262</v>
      </c>
      <c r="C52" s="447">
        <f t="shared" si="0"/>
        <v>244406.34317494548</v>
      </c>
      <c r="D52" s="447">
        <f ca="1">SUMIF(G:G,45,K:K)</f>
        <v>166856.80971447032</v>
      </c>
      <c r="E52" s="447">
        <f t="shared" ca="1" si="1"/>
        <v>3315177.1931422511</v>
      </c>
      <c r="F52" s="431"/>
      <c r="G52" s="459">
        <v>4</v>
      </c>
      <c r="H52" s="459">
        <v>45</v>
      </c>
      <c r="I52" s="444">
        <f t="shared" ca="1" si="5"/>
        <v>4303020.9541301848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17929.253975542437</v>
      </c>
      <c r="L52" s="444">
        <f t="shared" ca="1" si="3"/>
        <v>4320950.2081057271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3315177.1931422511</v>
      </c>
      <c r="C53" s="447">
        <f t="shared" si="0"/>
        <v>244406.34317494548</v>
      </c>
      <c r="D53" s="447">
        <f ca="1">SUMIF(G:G,46,K:K)</f>
        <v>162889.22840278945</v>
      </c>
      <c r="E53" s="447">
        <f t="shared" ca="1" si="1"/>
        <v>3233660.0783700952</v>
      </c>
      <c r="F53" s="431"/>
      <c r="G53" s="459">
        <v>4</v>
      </c>
      <c r="H53" s="459">
        <v>46</v>
      </c>
      <c r="I53" s="444">
        <f t="shared" ca="1" si="5"/>
        <v>4320950.2081057271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18003.959200440528</v>
      </c>
      <c r="L53" s="444">
        <f t="shared" ca="1" si="3"/>
        <v>4338954.167306168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3233660.0783700952</v>
      </c>
      <c r="C54" s="447">
        <f t="shared" si="0"/>
        <v>244406.34317494548</v>
      </c>
      <c r="D54" s="447">
        <f ca="1">SUMIF(G:G,47,K:K)</f>
        <v>158718.65810120289</v>
      </c>
      <c r="E54" s="447">
        <f t="shared" ca="1" si="1"/>
        <v>3147972.3932963526</v>
      </c>
      <c r="F54" s="431"/>
      <c r="G54" s="459">
        <v>4</v>
      </c>
      <c r="H54" s="459">
        <v>47</v>
      </c>
      <c r="I54" s="444">
        <f t="shared" ca="1" si="5"/>
        <v>4338954.167306168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18078.975697109032</v>
      </c>
      <c r="L54" s="444">
        <f t="shared" ca="1" si="3"/>
        <v>4357033.1430032775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3147972.3932963526</v>
      </c>
      <c r="C55" s="447">
        <f t="shared" si="0"/>
        <v>244406.34317494548</v>
      </c>
      <c r="D55" s="447">
        <f ca="1">SUMIF(G:G,48,K:K)</f>
        <v>154334.71350773794</v>
      </c>
      <c r="E55" s="447">
        <f t="shared" ca="1" si="1"/>
        <v>3057900.763629145</v>
      </c>
      <c r="F55" s="431"/>
      <c r="G55" s="459">
        <v>4</v>
      </c>
      <c r="H55" s="459">
        <v>48</v>
      </c>
      <c r="I55" s="444">
        <f t="shared" ca="1" si="5"/>
        <v>4357033.1430032775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18154.304762513657</v>
      </c>
      <c r="L55" s="444">
        <f t="shared" ca="1" si="3"/>
        <v>4375187.4477657909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3057900.763629145</v>
      </c>
      <c r="C56" s="447">
        <f t="shared" si="0"/>
        <v>244406.34317494548</v>
      </c>
      <c r="D56" s="447">
        <f ca="1">SUMIF(G:G,49,K:K)</f>
        <v>149726.47798866295</v>
      </c>
      <c r="E56" s="447">
        <f t="shared" ca="1" si="1"/>
        <v>2963220.8984428626</v>
      </c>
      <c r="F56" s="431"/>
      <c r="G56" s="459">
        <f>G55+1</f>
        <v>5</v>
      </c>
      <c r="H56" s="459">
        <v>49</v>
      </c>
      <c r="I56" s="444">
        <f t="shared" ca="1" si="5"/>
        <v>4375187.4477657909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18229.947699024127</v>
      </c>
      <c r="L56" s="444">
        <f t="shared" ca="1" si="3"/>
        <v>4393417.3954648152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2963220.8984428626</v>
      </c>
      <c r="C57" s="447">
        <f t="shared" si="0"/>
        <v>244406.34317494548</v>
      </c>
      <c r="D57" s="447">
        <f ca="1">SUMIF(G:G,50,K:K)</f>
        <v>144882.47639454607</v>
      </c>
      <c r="E57" s="447">
        <f t="shared" ca="1" si="1"/>
        <v>2863697.0316624632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4393417.3954648152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18305.90581443673</v>
      </c>
      <c r="L57" s="444">
        <f t="shared" ca="1" si="3"/>
        <v>4411723.3012792524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2863697.0316624632</v>
      </c>
      <c r="C58" s="447">
        <f t="shared" si="0"/>
        <v>244406.34317494548</v>
      </c>
      <c r="D58" s="447">
        <f ca="1">SUMIF(G:G,51,K:K)</f>
        <v>139790.64648553208</v>
      </c>
      <c r="E58" s="447">
        <f t="shared" ca="1" si="1"/>
        <v>2759081.3349730498</v>
      </c>
      <c r="F58" s="431"/>
      <c r="G58" s="459">
        <f t="shared" si="8"/>
        <v>5</v>
      </c>
      <c r="H58" s="459">
        <v>51</v>
      </c>
      <c r="I58" s="444">
        <f t="shared" ca="1" si="5"/>
        <v>4411723.3012792524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18382.180421996884</v>
      </c>
      <c r="L58" s="444">
        <f t="shared" ca="1" si="3"/>
        <v>4430105.4817012493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2759081.3349730498</v>
      </c>
      <c r="C59" s="447">
        <f t="shared" si="0"/>
        <v>244406.34317494548</v>
      </c>
      <c r="D59" s="447">
        <f ca="1">SUMIF(G:G,52,K:K)</f>
        <v>134438.30889468192</v>
      </c>
      <c r="E59" s="447">
        <f t="shared" ca="1" si="1"/>
        <v>2649113.300692786</v>
      </c>
      <c r="F59" s="431"/>
      <c r="G59" s="459">
        <f t="shared" si="8"/>
        <v>5</v>
      </c>
      <c r="H59" s="459">
        <v>52</v>
      </c>
      <c r="I59" s="444">
        <f t="shared" ca="1" si="5"/>
        <v>4430105.4817012493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18458.772840421872</v>
      </c>
      <c r="L59" s="444">
        <f t="shared" ca="1" si="3"/>
        <v>4448564.2545416709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2649113.300692786</v>
      </c>
      <c r="C60" s="447">
        <f t="shared" si="0"/>
        <v>244406.34317494548</v>
      </c>
      <c r="D60" s="447">
        <f ca="1">SUMIF(G:G,53,K:K)</f>
        <v>128812.13555458016</v>
      </c>
      <c r="E60" s="447">
        <f t="shared" ca="1" si="1"/>
        <v>2533519.0930724205</v>
      </c>
      <c r="F60" s="431"/>
      <c r="G60" s="459">
        <f t="shared" si="8"/>
        <v>5</v>
      </c>
      <c r="H60" s="459">
        <v>53</v>
      </c>
      <c r="I60" s="444">
        <f t="shared" ca="1" si="5"/>
        <v>4448564.2545416709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18535.684393923628</v>
      </c>
      <c r="L60" s="444">
        <f t="shared" ca="1" si="3"/>
        <v>4467099.9389355946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2533519.0930724205</v>
      </c>
      <c r="C61" s="447">
        <f t="shared" si="0"/>
        <v>244406.34317494548</v>
      </c>
      <c r="D61" s="447">
        <f ca="1">SUMIF(G:G,54,K:K)</f>
        <v>122898.11650858719</v>
      </c>
      <c r="E61" s="447">
        <f t="shared" ca="1" si="1"/>
        <v>2412010.8664060622</v>
      </c>
      <c r="F61" s="431"/>
      <c r="G61" s="459">
        <f t="shared" si="8"/>
        <v>5</v>
      </c>
      <c r="H61" s="459">
        <v>54</v>
      </c>
      <c r="I61" s="444">
        <f t="shared" ca="1" si="5"/>
        <v>4467099.9389355946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18612.916412231643</v>
      </c>
      <c r="L61" s="444">
        <f t="shared" ca="1" si="3"/>
        <v>4485712.8553478261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2412010.8664060622</v>
      </c>
      <c r="C62" s="447">
        <f t="shared" si="0"/>
        <v>244406.34317494548</v>
      </c>
      <c r="D62" s="447">
        <f ca="1">SUMIF(G:G,55,K:K)</f>
        <v>116681.52502409249</v>
      </c>
      <c r="E62" s="447">
        <f t="shared" ca="1" si="1"/>
        <v>2284286.0482552089</v>
      </c>
      <c r="F62" s="431"/>
      <c r="G62" s="459">
        <f t="shared" si="8"/>
        <v>5</v>
      </c>
      <c r="H62" s="459">
        <v>55</v>
      </c>
      <c r="I62" s="444">
        <f t="shared" ca="1" si="5"/>
        <v>4485712.8553478261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18690.470230615942</v>
      </c>
      <c r="L62" s="444">
        <f t="shared" ca="1" si="3"/>
        <v>4504403.3255784418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2284286.0482552089</v>
      </c>
      <c r="C63" s="447">
        <f t="shared" si="0"/>
        <v>244406.34317494548</v>
      </c>
      <c r="D63" s="447">
        <f ca="1">SUMIF(G:G,56,K:K)</f>
        <v>110146.88092089561</v>
      </c>
      <c r="E63" s="447">
        <f t="shared" ca="1" si="1"/>
        <v>2150026.5860011587</v>
      </c>
      <c r="F63" s="431"/>
      <c r="G63" s="459">
        <f t="shared" si="8"/>
        <v>5</v>
      </c>
      <c r="H63" s="459">
        <v>56</v>
      </c>
      <c r="I63" s="444">
        <f t="shared" ca="1" si="5"/>
        <v>4504403.3255784418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18768.347189910175</v>
      </c>
      <c r="L63" s="444">
        <f t="shared" ca="1" si="3"/>
        <v>4523171.6727683516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2150026.5860011587</v>
      </c>
      <c r="C64" s="447">
        <f t="shared" si="0"/>
        <v>244406.34317494548</v>
      </c>
      <c r="D64" s="447">
        <f ca="1">SUMIF(G:G,57,K:K)</f>
        <v>103277.9120233975</v>
      </c>
      <c r="E64" s="447">
        <f t="shared" ca="1" si="1"/>
        <v>2008898.1548496105</v>
      </c>
      <c r="F64" s="431"/>
      <c r="G64" s="459">
        <f t="shared" si="8"/>
        <v>5</v>
      </c>
      <c r="H64" s="459">
        <v>57</v>
      </c>
      <c r="I64" s="444">
        <f t="shared" ca="1" si="5"/>
        <v>4523171.6727683516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18846.548636534797</v>
      </c>
      <c r="L64" s="444">
        <f t="shared" ca="1" si="3"/>
        <v>4542018.2214048868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2008898.1548496105</v>
      </c>
      <c r="C65" s="447">
        <f t="shared" si="0"/>
        <v>244406.34317494548</v>
      </c>
      <c r="D65" s="447">
        <f ca="1">SUMIF(G:G,58,K:K)</f>
        <v>96057.513640612771</v>
      </c>
      <c r="E65" s="447">
        <f t="shared" ca="1" si="1"/>
        <v>1860549.3253152778</v>
      </c>
      <c r="F65" s="431"/>
      <c r="G65" s="459">
        <f t="shared" si="8"/>
        <v>5</v>
      </c>
      <c r="H65" s="459">
        <v>58</v>
      </c>
      <c r="I65" s="444">
        <f t="shared" ca="1" si="5"/>
        <v>4542018.2214048868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18925.075922520362</v>
      </c>
      <c r="L65" s="444">
        <f t="shared" ca="1" si="3"/>
        <v>4560943.2973274067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1860549.3253152778</v>
      </c>
      <c r="C66" s="447">
        <f t="shared" si="0"/>
        <v>244406.34317494548</v>
      </c>
      <c r="D66" s="447">
        <f ca="1">SUMIF(G:G,59,K:K)</f>
        <v>88467.70597310258</v>
      </c>
      <c r="E66" s="447">
        <f t="shared" ca="1" si="1"/>
        <v>1704610.6881134347</v>
      </c>
      <c r="F66" s="431"/>
      <c r="G66" s="459">
        <f t="shared" si="8"/>
        <v>5</v>
      </c>
      <c r="H66" s="459">
        <v>59</v>
      </c>
      <c r="I66" s="444">
        <f t="shared" ca="1" si="5"/>
        <v>4560943.2973274067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19003.93040553086</v>
      </c>
      <c r="L66" s="444">
        <f t="shared" ca="1" si="3"/>
        <v>4579947.2277329378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1704610.6881134347</v>
      </c>
      <c r="C67" s="447">
        <f t="shared" si="0"/>
        <v>244406.34317494548</v>
      </c>
      <c r="D67" s="447">
        <f t="shared" ref="D67:D71" ca="1" si="9">SUMIF(G:G,60,K:K)</f>
        <v>80489.589340765233</v>
      </c>
      <c r="E67" s="447">
        <f t="shared" ca="1" si="1"/>
        <v>1540693.9342792544</v>
      </c>
      <c r="F67" s="431"/>
      <c r="G67" s="459">
        <f t="shared" si="8"/>
        <v>5</v>
      </c>
      <c r="H67" s="459">
        <v>60</v>
      </c>
      <c r="I67" s="444">
        <f t="shared" ca="1" si="5"/>
        <v>4579947.2277329378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19083.113448887241</v>
      </c>
      <c r="L67" s="444">
        <f t="shared" ca="1" si="3"/>
        <v>4599030.3411818249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1540693.9342792544</v>
      </c>
      <c r="C68" s="447">
        <f t="shared" si="0"/>
        <v>244406.34317494548</v>
      </c>
      <c r="D68" s="447">
        <f t="shared" ca="1" si="9"/>
        <v>80489.589340765233</v>
      </c>
      <c r="E68" s="447">
        <f t="shared" ca="1" si="1"/>
        <v>1376777.1804450741</v>
      </c>
      <c r="F68" s="431"/>
      <c r="G68" s="459">
        <f>G67+1</f>
        <v>6</v>
      </c>
      <c r="H68" s="459">
        <v>61</v>
      </c>
      <c r="I68" s="444">
        <f t="shared" ca="1" si="5"/>
        <v>4599030.3411818249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19162.626421590936</v>
      </c>
      <c r="L68" s="444">
        <f t="shared" ca="1" si="3"/>
        <v>4618192.9676034162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1376777.1804450741</v>
      </c>
      <c r="C69" s="447">
        <f t="shared" si="0"/>
        <v>244406.34317494548</v>
      </c>
      <c r="D69" s="447">
        <f t="shared" ca="1" si="9"/>
        <v>80489.589340765233</v>
      </c>
      <c r="E69" s="447">
        <f t="shared" ca="1" si="1"/>
        <v>1212860.4266108938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4618192.9676034162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19242.470698347566</v>
      </c>
      <c r="L69" s="444">
        <f t="shared" ca="1" si="3"/>
        <v>4637435.4383017635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1212860.4266108938</v>
      </c>
      <c r="C70" s="447">
        <f t="shared" si="0"/>
        <v>244406.34317494548</v>
      </c>
      <c r="D70" s="447">
        <f t="shared" ca="1" si="9"/>
        <v>80489.589340765233</v>
      </c>
      <c r="E70" s="447">
        <f t="shared" ca="1" si="1"/>
        <v>1048943.6727767135</v>
      </c>
      <c r="F70" s="431"/>
      <c r="G70" s="459">
        <f t="shared" si="10"/>
        <v>6</v>
      </c>
      <c r="H70" s="459">
        <v>63</v>
      </c>
      <c r="I70" s="444">
        <f t="shared" ca="1" si="5"/>
        <v>4637435.4383017635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19322.647659590682</v>
      </c>
      <c r="L70" s="444">
        <f t="shared" ca="1" si="3"/>
        <v>4656758.085961354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1048943.6727767135</v>
      </c>
      <c r="C71" s="447">
        <f t="shared" si="0"/>
        <v>244406.34317494548</v>
      </c>
      <c r="D71" s="447">
        <f t="shared" ca="1" si="9"/>
        <v>80489.589340765233</v>
      </c>
      <c r="E71" s="447">
        <f t="shared" ca="1" si="1"/>
        <v>885026.91894253332</v>
      </c>
      <c r="F71" s="431"/>
      <c r="G71" s="459">
        <f t="shared" si="10"/>
        <v>6</v>
      </c>
      <c r="H71" s="459">
        <v>64</v>
      </c>
      <c r="I71" s="444">
        <f t="shared" ca="1" si="5"/>
        <v>4656758.085961354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19403.15869150564</v>
      </c>
      <c r="L71" s="444">
        <f t="shared" ca="1" si="3"/>
        <v>4676161.2446528599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4676161.2446528599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19484.005186053582</v>
      </c>
      <c r="L72" s="444">
        <f t="shared" ca="1" si="3"/>
        <v>4695645.2498389138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4695645.2498389138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19565.188540995474</v>
      </c>
      <c r="L73" s="444">
        <f t="shared" ca="1" si="3"/>
        <v>4715210.4383799089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4715210.4383799089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19646.710159916285</v>
      </c>
      <c r="L74" s="444">
        <f t="shared" ca="1" si="3"/>
        <v>4734857.1485398253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4734857.1485398253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19636.441886980196</v>
      </c>
      <c r="L75" s="444">
        <f t="shared" ca="1" si="3"/>
        <v>4732382.4947622269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4732382.4947622269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19626.130829573536</v>
      </c>
      <c r="L76" s="444">
        <f t="shared" ca="1" si="3"/>
        <v>4729897.5299272221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4729897.5299272221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19615.77680942768</v>
      </c>
      <c r="L77" s="444">
        <f t="shared" ca="1" si="3"/>
        <v>4727402.2110720715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4727402.2110720715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19605.379647531219</v>
      </c>
      <c r="L78" s="444">
        <f t="shared" ca="1" si="3"/>
        <v>4724896.4950550245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4724896.4950550245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19594.939164126859</v>
      </c>
      <c r="L79" s="444">
        <f t="shared" ca="1" si="3"/>
        <v>4722380.3385545732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4722380.3385545732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19584.455178708311</v>
      </c>
      <c r="L80" s="444">
        <f t="shared" ca="1" si="3"/>
        <v>4719853.6980687035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4719853.6980687035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19573.927510017187</v>
      </c>
      <c r="L81" s="444">
        <f t="shared" ca="1" si="3"/>
        <v>4717316.5299141426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4717316.5299141426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19563.355976039849</v>
      </c>
      <c r="L82" s="444">
        <f t="shared" ca="1" si="3"/>
        <v>4714768.7902256036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4714768.7902256036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19552.740394004271</v>
      </c>
      <c r="L83" s="444">
        <f t="shared" ca="1" si="3"/>
        <v>4712210.4349550297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4712210.4349550297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19542.080580376882</v>
      </c>
      <c r="L84" s="444">
        <f t="shared" ca="1" si="3"/>
        <v>4709641.4198708283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4709641.4198708283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19531.376350859373</v>
      </c>
      <c r="L85" s="444">
        <f t="shared" ca="1" si="3"/>
        <v>4707061.700557109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4707061.700557109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19520.627520385544</v>
      </c>
      <c r="L86" s="444">
        <f t="shared" ca="1" si="3"/>
        <v>4704471.2324129157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4704471.2324129157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19509.833903118073</v>
      </c>
      <c r="L87" s="444">
        <f t="shared" ca="1" si="3"/>
        <v>4701869.9706514552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4701869.9706514552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19498.99531244532</v>
      </c>
      <c r="L88" s="444">
        <f t="shared" ca="1" si="3"/>
        <v>4699257.8702993216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4699257.8702993216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19488.111560978097</v>
      </c>
      <c r="L89" s="444">
        <f t="shared" ca="1" si="3"/>
        <v>4696634.8861957211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4696634.8861957211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19477.182460546428</v>
      </c>
      <c r="L90" s="444">
        <f t="shared" ca="1" si="3"/>
        <v>4694000.9729916891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4694000.9729916891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19466.207822196295</v>
      </c>
      <c r="L91" s="444">
        <f t="shared" ca="1" si="3"/>
        <v>4691356.0851493068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4691356.0851493068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19455.187456186366</v>
      </c>
      <c r="L92" s="444">
        <f t="shared" ca="1" si="3"/>
        <v>4688700.1769409142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4688700.1769409142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19444.121171984731</v>
      </c>
      <c r="L93" s="444">
        <f t="shared" ca="1" si="3"/>
        <v>4686033.2024483206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4686033.2024483206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19433.00877826559</v>
      </c>
      <c r="L94" s="444">
        <f t="shared" ca="1" si="3"/>
        <v>4683355.1155620078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4683355.1155620078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19421.850082905956</v>
      </c>
      <c r="L95" s="444">
        <f t="shared" ca="1" si="3"/>
        <v>4680665.8699803352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4680665.8699803352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19410.64489298232</v>
      </c>
      <c r="L96" s="444">
        <f t="shared" ca="1" si="3"/>
        <v>4677965.419208739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4677965.419208739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19399.393014767335</v>
      </c>
      <c r="L97" s="444">
        <f t="shared" ca="1" si="3"/>
        <v>4675253.7165589277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4675253.7165589277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19388.094253726456</v>
      </c>
      <c r="L98" s="444">
        <f t="shared" ca="1" si="3"/>
        <v>4672530.7151480755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4672530.7151480755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19376.748414514572</v>
      </c>
      <c r="L99" s="444">
        <f t="shared" ca="1" si="3"/>
        <v>4669796.3678980116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4669796.3678980116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19365.355300972638</v>
      </c>
      <c r="L100" s="444">
        <f t="shared" ca="1" si="3"/>
        <v>4667050.6275344053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4667050.6275344053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19353.91471612428</v>
      </c>
      <c r="L101" s="444">
        <f t="shared" ca="1" si="3"/>
        <v>4664293.4465859514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4664293.4465859514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19342.426462172385</v>
      </c>
      <c r="L102" s="444">
        <f t="shared" ca="1" si="3"/>
        <v>4661524.7773835454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4661524.7773835454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19330.890340495695</v>
      </c>
      <c r="L103" s="444">
        <f t="shared" ca="1" si="3"/>
        <v>4658744.5720594628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4658744.5720594628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19319.306151645353</v>
      </c>
      <c r="L104" s="444">
        <f t="shared" ca="1" si="3"/>
        <v>4655952.7825465295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4655952.7825465295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19314.939947008126</v>
      </c>
      <c r="L105" s="444">
        <f t="shared" ca="1" si="3"/>
        <v>4654900.5272289589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4654900.5272289589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19310.555549851582</v>
      </c>
      <c r="L106" s="444">
        <f t="shared" ca="1" si="3"/>
        <v>4653843.8875142317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4653843.8875142317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19306.152884373554</v>
      </c>
      <c r="L107" s="444">
        <f t="shared" ca="1" si="3"/>
        <v>4652782.8451340264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4652782.8451340264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19301.731874456033</v>
      </c>
      <c r="L108" s="444">
        <f t="shared" ca="1" si="3"/>
        <v>4651717.3817439033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4651717.3817439033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19297.292443663853</v>
      </c>
      <c r="L109" s="444">
        <f t="shared" ca="1" si="3"/>
        <v>4650647.4789229883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4650647.4789229883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19292.834515243372</v>
      </c>
      <c r="L110" s="444">
        <f t="shared" ca="1" si="3"/>
        <v>4649573.1181736533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4649573.1181736533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19288.358012121142</v>
      </c>
      <c r="L111" s="444">
        <f t="shared" ca="1" si="3"/>
        <v>4648494.2809211956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4648494.2809211956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19283.862856902571</v>
      </c>
      <c r="L112" s="444">
        <f t="shared" ca="1" si="3"/>
        <v>4647410.948513519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4647410.948513519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19279.348971870582</v>
      </c>
      <c r="L113" s="444">
        <f t="shared" ca="1" si="3"/>
        <v>4646323.1022208109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4646323.1022208109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19274.816278984301</v>
      </c>
      <c r="L114" s="444">
        <f t="shared" ca="1" si="3"/>
        <v>4645230.723235216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4645230.723235216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19270.264699877654</v>
      </c>
      <c r="L115" s="444">
        <f t="shared" ca="1" si="3"/>
        <v>4644133.7926705144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4644133.7926705144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19265.694155858066</v>
      </c>
      <c r="L116" s="444">
        <f t="shared" ca="1" si="3"/>
        <v>4643032.2915617935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4643032.2915617935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19261.104567905062</v>
      </c>
      <c r="L117" s="444">
        <f t="shared" ca="1" si="3"/>
        <v>4641926.2008651197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4641926.2008651197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19256.49585666892</v>
      </c>
      <c r="L118" s="444">
        <f t="shared" ca="1" si="3"/>
        <v>4640815.5014572097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4640815.5014572097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19251.867942469296</v>
      </c>
      <c r="L119" s="444">
        <f t="shared" ca="1" si="3"/>
        <v>4639700.1741351001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4639700.1741351001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19247.220745293838</v>
      </c>
      <c r="L120" s="444">
        <f t="shared" ca="1" si="3"/>
        <v>4638580.1996158147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4638580.1996158147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19242.554184796816</v>
      </c>
      <c r="L121" s="444">
        <f t="shared" ca="1" si="3"/>
        <v>4637455.5585360331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4637455.5585360331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19237.868180297726</v>
      </c>
      <c r="L122" s="444">
        <f t="shared" ca="1" si="3"/>
        <v>4636326.2314517517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4636326.2314517517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19233.162650779886</v>
      </c>
      <c r="L123" s="444">
        <f t="shared" ca="1" si="3"/>
        <v>4635192.1988379527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4635192.1988379527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19228.437514889058</v>
      </c>
      <c r="L124" s="444">
        <f t="shared" ca="1" si="3"/>
        <v>4634053.4410882629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4634053.4410882629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19223.692690932017</v>
      </c>
      <c r="L125" s="444">
        <f t="shared" ca="1" si="3"/>
        <v>4632909.9385146163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4632909.9385146163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19218.928096875155</v>
      </c>
      <c r="L126" s="444">
        <f t="shared" ca="1" si="3"/>
        <v>4631761.6713469131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4631761.6713469131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19214.14365034306</v>
      </c>
      <c r="L127" s="444">
        <f t="shared" ca="1" si="3"/>
        <v>4630608.619732677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4630608.619732677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19209.339268617077</v>
      </c>
      <c r="L128" s="444">
        <f t="shared" ca="1" si="3"/>
        <v>4629450.7637367155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4629450.7637367155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19204.514868633902</v>
      </c>
      <c r="L129" s="444">
        <f t="shared" ca="1" si="3"/>
        <v>4628288.0833407706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4628288.0833407706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19199.670366984134</v>
      </c>
      <c r="L130" s="444">
        <f t="shared" ca="1" si="3"/>
        <v>4627120.5584431756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4627120.5584431756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19194.80567991082</v>
      </c>
      <c r="L131" s="444">
        <f t="shared" ca="1" si="3"/>
        <v>4625948.1688585076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4625948.1688585076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19189.920723308038</v>
      </c>
      <c r="L132" s="444">
        <f t="shared" ca="1" si="3"/>
        <v>4624770.8943172367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4624770.8943172367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19185.015412719407</v>
      </c>
      <c r="L133" s="444">
        <f t="shared" ca="1" si="3"/>
        <v>4623588.7144653769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4623588.7144653769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19180.089663336657</v>
      </c>
      <c r="L134" s="444">
        <f t="shared" ca="1" si="3"/>
        <v>4622401.6088641351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4622401.6088641351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19175.143389998149</v>
      </c>
      <c r="L135" s="444">
        <f t="shared" ca="1" si="3"/>
        <v>4621209.5569895543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4621209.5569895543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19170.176507187396</v>
      </c>
      <c r="L136" s="444">
        <f t="shared" ca="1" si="3"/>
        <v>4620012.5382321626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4620012.5382321626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19165.188929031599</v>
      </c>
      <c r="L137" s="444">
        <f t="shared" ca="1" si="3"/>
        <v>4618810.5318966154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4618810.5318966154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19160.180569300152</v>
      </c>
      <c r="L138" s="444">
        <f t="shared" ca="1" si="3"/>
        <v>4617603.517201337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4617603.517201337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19155.151341403158</v>
      </c>
      <c r="L139" s="444">
        <f t="shared" ca="1" si="3"/>
        <v>4616391.4732781611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4616391.4732781611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19150.101158389927</v>
      </c>
      <c r="L140" s="444">
        <f t="shared" ca="1" si="3"/>
        <v>4615174.3791719722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4615174.3791719722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19145.029932947473</v>
      </c>
      <c r="L141" s="444">
        <f t="shared" ca="1" si="3"/>
        <v>4613952.2138403412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4613952.2138403412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19139.93757739901</v>
      </c>
      <c r="L142" s="444">
        <f t="shared" ca="1" si="3"/>
        <v>4612724.9561531618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4612724.9561531618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19134.82400370243</v>
      </c>
      <c r="L143" s="444">
        <f t="shared" ca="1" si="3"/>
        <v>4611492.5848922851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4611492.5848922851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19129.689123448778</v>
      </c>
      <c r="L144" s="444">
        <f t="shared" ca="1" si="3"/>
        <v>4610255.0787511552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4610255.0787511552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19124.532847860733</v>
      </c>
      <c r="L145" s="444">
        <f t="shared" ca="1" si="3"/>
        <v>4609012.4163344372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4609012.4163344372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19119.355087791075</v>
      </c>
      <c r="L146" s="444">
        <f t="shared" ca="1" si="3"/>
        <v>4607764.576157649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4607764.576157649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19114.155753721127</v>
      </c>
      <c r="L147" s="444">
        <f t="shared" ca="1" si="3"/>
        <v>4606511.5366467917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4606511.5366467917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19108.934755759219</v>
      </c>
      <c r="L148" s="444">
        <f t="shared" ca="1" si="3"/>
        <v>4605253.2761379723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4605253.2761379723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19103.692003639138</v>
      </c>
      <c r="L149" s="444">
        <f t="shared" ca="1" si="3"/>
        <v>4603989.7728770329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4603989.7728770329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19098.427406718558</v>
      </c>
      <c r="L150" s="444">
        <f t="shared" ca="1" si="3"/>
        <v>4602721.005019173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4602721.005019173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19093.140873977474</v>
      </c>
      <c r="L151" s="444">
        <f t="shared" ca="1" si="3"/>
        <v>4601446.9506285721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4601446.9506285721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19087.832314016639</v>
      </c>
      <c r="L152" s="444">
        <f t="shared" ca="1" si="3"/>
        <v>4600167.5876780096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4600167.5876780096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19082.50163505596</v>
      </c>
      <c r="L153" s="444">
        <f t="shared" ca="1" si="3"/>
        <v>4598882.8940484868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4598882.8940484868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19077.148744932951</v>
      </c>
      <c r="L154" s="444">
        <f t="shared" ca="1" si="3"/>
        <v>4597592.8475288413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4597592.8475288413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19071.773551101094</v>
      </c>
      <c r="L155" s="444">
        <f t="shared" ca="1" si="3"/>
        <v>4596297.4258153634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4596297.4258153634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19066.375960628269</v>
      </c>
      <c r="L156" s="444">
        <f t="shared" ca="1" si="3"/>
        <v>4594996.6065114131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4594996.6065114131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19060.955880195143</v>
      </c>
      <c r="L157" s="444">
        <f t="shared" ca="1" si="3"/>
        <v>4593690.3671270292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4593690.3671270292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19055.513216093543</v>
      </c>
      <c r="L158" s="444">
        <f t="shared" ca="1" si="3"/>
        <v>4592378.6850785436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4592378.6850785436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19050.047874224852</v>
      </c>
      <c r="L159" s="444">
        <f t="shared" ca="1" si="3"/>
        <v>4591061.5376881901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4591061.5376881901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19044.559760098382</v>
      </c>
      <c r="L160" s="444">
        <f t="shared" ca="1" si="3"/>
        <v>4589738.9021837097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4589738.9021837097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19039.04877882971</v>
      </c>
      <c r="L161" s="444">
        <f t="shared" ca="1" si="3"/>
        <v>4588410.755697961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4588410.755697961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19033.514835139093</v>
      </c>
      <c r="L162" s="444">
        <f t="shared" ca="1" si="3"/>
        <v>4587077.075268521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4587077.075268521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19027.957833349759</v>
      </c>
      <c r="L163" s="444">
        <f t="shared" ca="1" si="3"/>
        <v>4585737.8378372919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4585737.8378372919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19022.377677386303</v>
      </c>
      <c r="L164" s="444">
        <f t="shared" ca="1" si="3"/>
        <v>4584393.0202500997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4584393.0202500997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19016.774270773003</v>
      </c>
      <c r="L165" s="444">
        <f t="shared" ca="1" si="3"/>
        <v>4583042.5992562938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4583042.5992562938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19011.147516632147</v>
      </c>
      <c r="L166" s="444">
        <f t="shared" ca="1" si="3"/>
        <v>4581686.5515083475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4581686.5515083475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19005.49731768237</v>
      </c>
      <c r="L167" s="444">
        <f t="shared" ca="1" si="3"/>
        <v>4580324.8535614507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4580324.8535614507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18999.823576236966</v>
      </c>
      <c r="L168" s="444">
        <f t="shared" ca="1" si="3"/>
        <v>4578957.481873109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4578957.481873109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18994.12619420221</v>
      </c>
      <c r="L169" s="444">
        <f t="shared" ca="1" si="3"/>
        <v>4577584.4128027325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4577584.4128027325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18988.405073075639</v>
      </c>
      <c r="L170" s="444">
        <f t="shared" ca="1" si="3"/>
        <v>4576205.6226112293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4576205.6226112293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18982.660113944377</v>
      </c>
      <c r="L171" s="444">
        <f t="shared" ca="1" si="3"/>
        <v>4574821.0874605952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4574821.0874605952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18976.8912174834</v>
      </c>
      <c r="L172" s="444">
        <f t="shared" ca="1" si="3"/>
        <v>4573430.7834134996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4573430.7834134996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18971.098283953837</v>
      </c>
      <c r="L173" s="444">
        <f t="shared" ca="1" si="3"/>
        <v>4572034.6864328748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4572034.6864328748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18965.281213201233</v>
      </c>
      <c r="L174" s="444">
        <f t="shared" ca="1" si="3"/>
        <v>4570632.7723814975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4570632.7723814975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18959.439904653827</v>
      </c>
      <c r="L175" s="444">
        <f t="shared" ca="1" si="3"/>
        <v>4569225.0170215722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4569225.0170215722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18953.574257320804</v>
      </c>
      <c r="L176" s="444">
        <f t="shared" ca="1" si="3"/>
        <v>4567811.3960143141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4567811.3960143141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18947.684169790562</v>
      </c>
      <c r="L177" s="444">
        <f t="shared" ca="1" si="3"/>
        <v>4566391.8849195261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4566391.8849195261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18941.769540228946</v>
      </c>
      <c r="L178" s="444">
        <f t="shared" ca="1" si="3"/>
        <v>4564966.4591951761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4564966.4591951761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18935.830266377488</v>
      </c>
      <c r="L179" s="444">
        <f t="shared" ca="1" si="3"/>
        <v>4563535.0941969752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4563535.0941969752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18929.866245551653</v>
      </c>
      <c r="L180" s="444">
        <f t="shared" ca="1" si="3"/>
        <v>4562097.7651779484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4562097.7651779484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18923.87737463904</v>
      </c>
      <c r="L181" s="444">
        <f t="shared" ca="1" si="3"/>
        <v>4560654.4472880084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4560654.4472880084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18917.863550097623</v>
      </c>
      <c r="L182" s="444">
        <f t="shared" ca="1" si="3"/>
        <v>4559205.1155735273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4559205.1155735273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18911.824667953952</v>
      </c>
      <c r="L183" s="444">
        <f t="shared" ca="1" si="3"/>
        <v>4557749.7449769024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4557749.7449769024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18905.760623801347</v>
      </c>
      <c r="L184" s="444">
        <f t="shared" ca="1" si="3"/>
        <v>4556288.3103361251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4556288.3103361251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18899.671312798109</v>
      </c>
      <c r="L185" s="444">
        <f t="shared" ca="1" si="3"/>
        <v>4554820.7863843441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4554820.7863843441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18893.556629665687</v>
      </c>
      <c r="L186" s="444">
        <f t="shared" ca="1" si="3"/>
        <v>4553347.1477494314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4553347.1477494314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18887.416468686886</v>
      </c>
      <c r="L187" s="444">
        <f t="shared" ca="1" si="3"/>
        <v>4551867.3689535391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4551867.3689535391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18881.250723704001</v>
      </c>
      <c r="L188" s="444">
        <f t="shared" ca="1" si="3"/>
        <v>4550381.424412664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4550381.424412664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18875.059288117023</v>
      </c>
      <c r="L189" s="444">
        <f t="shared" ca="1" si="3"/>
        <v>4548889.2884362023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4548889.2884362023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18868.842054881763</v>
      </c>
      <c r="L190" s="444">
        <f t="shared" ca="1" si="3"/>
        <v>4547390.9352265056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4547390.9352265056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18862.598916508028</v>
      </c>
      <c r="L191" s="444">
        <f t="shared" ca="1" si="3"/>
        <v>4545886.3388784351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4545886.3388784351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18856.329765057733</v>
      </c>
      <c r="L192" s="444">
        <f t="shared" ca="1" si="3"/>
        <v>4544375.4733789144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4544375.4733789144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18850.034492143066</v>
      </c>
      <c r="L193" s="444">
        <f t="shared" ca="1" si="3"/>
        <v>4542858.312606479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4542858.312606479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18843.712988924584</v>
      </c>
      <c r="L194" s="444">
        <f t="shared" ca="1" si="3"/>
        <v>4541334.8303308245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4541334.8303308245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18837.365146109358</v>
      </c>
      <c r="L195" s="444">
        <f t="shared" ca="1" si="3"/>
        <v>4539805.0002123546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4539805.0002123546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18830.990853949064</v>
      </c>
      <c r="L196" s="444">
        <f t="shared" ca="1" si="3"/>
        <v>4538268.7958017252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4538268.7958017252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18824.59000223811</v>
      </c>
      <c r="L197" s="444">
        <f t="shared" ca="1" si="3"/>
        <v>4536726.1905393843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4536726.1905393843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18818.16248031169</v>
      </c>
      <c r="L198" s="444">
        <f t="shared" ca="1" si="3"/>
        <v>4535177.1577551169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4535177.1577551169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18811.708177043907</v>
      </c>
      <c r="L199" s="444">
        <f t="shared" ca="1" si="3"/>
        <v>4533621.6706675822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4533621.6706675822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18805.226980845848</v>
      </c>
      <c r="L200" s="444">
        <f t="shared" ca="1" si="3"/>
        <v>4532059.7023838488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4532059.7023838488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18798.718779663624</v>
      </c>
      <c r="L201" s="444">
        <f t="shared" ca="1" si="3"/>
        <v>4530491.2258989336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4530491.2258989336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18792.183460976477</v>
      </c>
      <c r="L202" s="444">
        <f t="shared" ca="1" si="3"/>
        <v>4528916.2140953317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4528916.2140953317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18785.620911794802</v>
      </c>
      <c r="L203" s="444">
        <f t="shared" ca="1" si="3"/>
        <v>4527334.6397425476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4527334.6397425476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18779.031018658203</v>
      </c>
      <c r="L204" s="444">
        <f t="shared" ca="1" si="3"/>
        <v>4525746.4754966274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4525746.4754966274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18772.413667633537</v>
      </c>
      <c r="L205" s="444">
        <f t="shared" ca="1" si="3"/>
        <v>4524151.6938996818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4524151.6938996818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18765.768744312929</v>
      </c>
      <c r="L206" s="444">
        <f t="shared" ca="1" si="3"/>
        <v>4522550.2673794162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4522550.2673794162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18759.096133811821</v>
      </c>
      <c r="L207" s="444">
        <f t="shared" ca="1" si="3"/>
        <v>4520942.1682486488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4520942.1682486488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18752.395720766959</v>
      </c>
      <c r="L208" s="444">
        <f t="shared" ca="1" si="3"/>
        <v>4519327.3687048368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4519327.3687048368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18745.667389334409</v>
      </c>
      <c r="L209" s="444">
        <f t="shared" ca="1" si="3"/>
        <v>4517705.8408295922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4517705.8408295922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18738.911023187557</v>
      </c>
      <c r="L210" s="444">
        <f t="shared" ca="1" si="3"/>
        <v>4516077.5565882009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4516077.5565882009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18732.126505515091</v>
      </c>
      <c r="L211" s="444">
        <f t="shared" ca="1" si="3"/>
        <v>4514442.4878291376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4514442.4878291376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18725.313719018995</v>
      </c>
      <c r="L212" s="444">
        <f t="shared" ca="1" si="3"/>
        <v>4512800.6062835781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4512800.6062835781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18718.472545912497</v>
      </c>
      <c r="L213" s="444">
        <f t="shared" ca="1" si="3"/>
        <v>4511151.8835649118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4511151.8835649118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18711.602867918053</v>
      </c>
      <c r="L214" s="444">
        <f t="shared" ca="1" si="3"/>
        <v>4509496.2911682511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4509496.2911682511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18704.7045662653</v>
      </c>
      <c r="L215" s="444">
        <f t="shared" ca="1" si="3"/>
        <v>4507833.8004699377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4507833.8004699377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18697.777521688997</v>
      </c>
      <c r="L216" s="444">
        <f t="shared" ca="1" si="3"/>
        <v>4506164.3827270484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4506164.3827270484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18690.821614426957</v>
      </c>
      <c r="L217" s="444">
        <f t="shared" ca="1" si="3"/>
        <v>4504488.0090768961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4504488.0090768961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18683.836724217988</v>
      </c>
      <c r="L218" s="444">
        <f t="shared" ca="1" si="3"/>
        <v>4502804.6505365353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4502804.6505365353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18676.82273029982</v>
      </c>
      <c r="L219" s="444">
        <f t="shared" ca="1" si="3"/>
        <v>4501114.2780022565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4501114.2780022565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18669.779511406989</v>
      </c>
      <c r="L220" s="444">
        <f t="shared" ca="1" si="3"/>
        <v>4499416.8622490847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4499416.8622490847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18662.706945768776</v>
      </c>
      <c r="L221" s="444">
        <f t="shared" ca="1" si="3"/>
        <v>4497712.3739302745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4497712.3739302745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18655.604911107064</v>
      </c>
      <c r="L222" s="444">
        <f t="shared" ca="1" si="3"/>
        <v>4496000.7835768024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4496000.7835768024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18648.473284634263</v>
      </c>
      <c r="L223" s="444">
        <f t="shared" ca="1" si="3"/>
        <v>4494282.0615968574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4494282.0615968574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18641.311943051162</v>
      </c>
      <c r="L224" s="444">
        <f t="shared" ca="1" si="3"/>
        <v>4492556.17827533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4492556.17827533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18634.120762544797</v>
      </c>
      <c r="L225" s="444">
        <f t="shared" ca="1" si="3"/>
        <v>4490823.1037732959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4490823.1037732959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18626.899618786319</v>
      </c>
      <c r="L226" s="444">
        <f t="shared" ca="1" si="3"/>
        <v>4489082.8081275038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4489082.8081275038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18619.648386928853</v>
      </c>
      <c r="L227" s="444">
        <f t="shared" ca="1" si="3"/>
        <v>4487335.2612498542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4487335.2612498542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18612.366941605313</v>
      </c>
      <c r="L228" s="444">
        <f t="shared" ca="1" si="3"/>
        <v>4485580.4329268811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4485580.4329268811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18605.055156926261</v>
      </c>
      <c r="L229" s="444">
        <f t="shared" ca="1" si="3"/>
        <v>4483818.292819229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4483818.292819229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18597.712906477707</v>
      </c>
      <c r="L230" s="444">
        <f t="shared" ca="1" si="3"/>
        <v>4482048.8104611281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4482048.8104611281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18590.340063318956</v>
      </c>
      <c r="L231" s="444">
        <f t="shared" ca="1" si="3"/>
        <v>4480271.9552598679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4480271.9552598679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18582.936499980373</v>
      </c>
      <c r="L232" s="444">
        <f t="shared" ca="1" si="3"/>
        <v>4478487.6964952694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4478487.6964952694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18575.502088461209</v>
      </c>
      <c r="L233" s="444">
        <f t="shared" ca="1" si="3"/>
        <v>4476696.0033191517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4476696.0033191517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18568.036700227385</v>
      </c>
      <c r="L234" s="444">
        <f t="shared" ca="1" si="3"/>
        <v>4474896.8447548002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4474896.8447548002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18560.540206209254</v>
      </c>
      <c r="L235" s="444">
        <f t="shared" ca="1" si="3"/>
        <v>4473090.1896964302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4473090.1896964302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18553.01247679938</v>
      </c>
      <c r="L236" s="444">
        <f t="shared" ca="1" si="3"/>
        <v>4471276.0069086505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4471276.0069086505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18545.453381850297</v>
      </c>
      <c r="L237" s="444">
        <f t="shared" ca="1" si="3"/>
        <v>4469454.2650259221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4469454.2650259221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18537.862790672265</v>
      </c>
      <c r="L238" s="444">
        <f t="shared" ca="1" si="3"/>
        <v>4467624.9325520154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4467624.9325520154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18530.240572030987</v>
      </c>
      <c r="L239" s="444">
        <f t="shared" ca="1" si="3"/>
        <v>4465787.9778594673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4465787.9778594673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18522.586594145367</v>
      </c>
      <c r="L240" s="444">
        <f t="shared" ca="1" si="3"/>
        <v>4463943.3691890342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4463943.3691890342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18514.900724685231</v>
      </c>
      <c r="L241" s="444">
        <f t="shared" ca="1" si="3"/>
        <v>4462091.0746491402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4462091.0746491402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18507.182830769005</v>
      </c>
      <c r="L242" s="444">
        <f t="shared" ca="1" si="3"/>
        <v>4460231.0622153301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4460231.0622153301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18499.432778961462</v>
      </c>
      <c r="L243" s="444">
        <f t="shared" ca="1" si="3"/>
        <v>4458363.2997297123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4458363.2997297123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18491.650435271389</v>
      </c>
      <c r="L244" s="444">
        <f t="shared" ca="1" si="3"/>
        <v>4456487.7549004052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4456487.7549004052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18483.835665149276</v>
      </c>
      <c r="L245" s="444">
        <f t="shared" ca="1" si="3"/>
        <v>4454604.395300976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4454604.395300976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18475.988333484987</v>
      </c>
      <c r="L246" s="444">
        <f t="shared" ca="1" si="3"/>
        <v>4452713.1883698823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4452713.1883698823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18468.10830460543</v>
      </c>
      <c r="L247" s="444">
        <f t="shared" ca="1" si="3"/>
        <v>4450814.1014099093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4450814.1014099093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18460.195442272212</v>
      </c>
      <c r="L248" s="444">
        <f t="shared" ca="1" si="3"/>
        <v>4448907.1015876029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4448907.1015876029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18452.249609679267</v>
      </c>
      <c r="L249" s="444">
        <f t="shared" ca="1" si="3"/>
        <v>4446992.1559327031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4446992.1559327031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18444.270669450518</v>
      </c>
      <c r="L250" s="444">
        <f t="shared" ca="1" si="3"/>
        <v>4445069.2313375752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4445069.2313375752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18436.258483637484</v>
      </c>
      <c r="L251" s="444">
        <f t="shared" ca="1" si="3"/>
        <v>4443138.2945566336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4443138.2945566336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18428.212913716896</v>
      </c>
      <c r="L252" s="444">
        <f t="shared" ca="1" si="3"/>
        <v>4441199.3122057719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4441199.3122057719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18420.133820588304</v>
      </c>
      <c r="L253" s="444">
        <f t="shared" ca="1" si="3"/>
        <v>4439252.2507617818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4439252.2507617818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18412.02106457168</v>
      </c>
      <c r="L254" s="444">
        <f t="shared" ca="1" si="3"/>
        <v>4437297.0765617751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4437297.0765617751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18403.874505404983</v>
      </c>
      <c r="L255" s="444">
        <f t="shared" ca="1" si="3"/>
        <v>4435333.7558026016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4435333.7558026016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18395.694002241762</v>
      </c>
      <c r="L256" s="444">
        <f t="shared" ca="1" si="3"/>
        <v>4433362.2545402646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4433362.2545402646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18387.479413648689</v>
      </c>
      <c r="L257" s="444">
        <f t="shared" ca="1" si="3"/>
        <v>4431382.5386893349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4431382.5386893349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18379.230597603149</v>
      </c>
      <c r="L258" s="444">
        <f t="shared" ca="1" si="3"/>
        <v>4429394.5740223592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4429394.5740223592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18370.94741149075</v>
      </c>
      <c r="L259" s="444">
        <f t="shared" ca="1" si="3"/>
        <v>4427398.326169271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4427398.326169271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18362.629712102884</v>
      </c>
      <c r="L260" s="444">
        <f t="shared" ca="1" si="3"/>
        <v>4425393.7606167952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4425393.7606167952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18354.277355634236</v>
      </c>
      <c r="L261" s="444">
        <f t="shared" ca="1" si="3"/>
        <v>4423380.842707851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4423380.842707851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18345.890197680299</v>
      </c>
      <c r="L262" s="444">
        <f t="shared" ca="1" si="3"/>
        <v>4421359.5376409525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4421359.5376409525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18337.468093234889</v>
      </c>
      <c r="L263" s="444">
        <f t="shared" ref="L263:L517" ca="1" si="28">I263-J263+K263</f>
        <v>4419329.8104696088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4419329.8104696088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18329.010896687625</v>
      </c>
      <c r="L264" s="444">
        <f t="shared" ca="1" si="28"/>
        <v>4417291.6261017174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4417291.6261017174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18320.518461821412</v>
      </c>
      <c r="L265" s="444">
        <f t="shared" ca="1" si="28"/>
        <v>4415244.9492989602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4415244.9492989602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18311.990641809924</v>
      </c>
      <c r="L266" s="444">
        <f t="shared" ca="1" si="28"/>
        <v>4413189.7446761914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4413189.7446761914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18303.427289215051</v>
      </c>
      <c r="L267" s="444">
        <f t="shared" ca="1" si="28"/>
        <v>4411125.9767008275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4411125.9767008275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18294.828255984368</v>
      </c>
      <c r="L268" s="444">
        <f t="shared" ca="1" si="28"/>
        <v>4409053.6096922327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4409053.6096922327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18286.193393448557</v>
      </c>
      <c r="L269" s="444">
        <f t="shared" ca="1" si="28"/>
        <v>4406972.6078211023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4406972.6078211023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18277.522552318849</v>
      </c>
      <c r="L270" s="444">
        <f t="shared" ca="1" si="28"/>
        <v>4404882.9351088423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4404882.9351088423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18268.81558268443</v>
      </c>
      <c r="L271" s="444">
        <f t="shared" ca="1" si="28"/>
        <v>4402784.5554269478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4402784.5554269478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18260.07233400987</v>
      </c>
      <c r="L272" s="444">
        <f t="shared" ca="1" si="28"/>
        <v>4400677.4324963791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4400677.4324963791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18251.2926551325</v>
      </c>
      <c r="L273" s="444">
        <f t="shared" ca="1" si="28"/>
        <v>4398561.529886933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4398561.529886933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18242.476394259807</v>
      </c>
      <c r="L274" s="444">
        <f t="shared" ca="1" si="28"/>
        <v>4396436.8110166136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4396436.8110166136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18233.623398966811</v>
      </c>
      <c r="L275" s="444">
        <f t="shared" ca="1" si="28"/>
        <v>4394303.2391510019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4394303.2391510019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18224.733516193428</v>
      </c>
      <c r="L276" s="444">
        <f t="shared" ca="1" si="28"/>
        <v>4392160.7774026161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4392160.7774026161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18215.806592241821</v>
      </c>
      <c r="L277" s="444">
        <f t="shared" ca="1" si="28"/>
        <v>4390009.3887302792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4390009.3887302792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18206.842472773751</v>
      </c>
      <c r="L278" s="444">
        <f t="shared" ca="1" si="28"/>
        <v>4387849.0359384743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4387849.0359384743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18197.841002807898</v>
      </c>
      <c r="L279" s="444">
        <f t="shared" ca="1" si="28"/>
        <v>4385679.6816767035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4385679.6816767035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18188.802026717185</v>
      </c>
      <c r="L280" s="444">
        <f t="shared" ca="1" si="28"/>
        <v>4383501.2884388417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4383501.2884388417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18179.725388226096</v>
      </c>
      <c r="L281" s="444">
        <f t="shared" ca="1" si="28"/>
        <v>4381313.818562489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4381313.818562489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18170.610930407958</v>
      </c>
      <c r="L282" s="444">
        <f t="shared" ca="1" si="28"/>
        <v>4379117.2342283186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4379117.2342283186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18161.458495682247</v>
      </c>
      <c r="L283" s="444">
        <f t="shared" ca="1" si="28"/>
        <v>4376911.4974594219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4376911.4974594219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18152.267925811844</v>
      </c>
      <c r="L284" s="444">
        <f t="shared" ca="1" si="28"/>
        <v>4374696.570120655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4374696.570120655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18143.039061900316</v>
      </c>
      <c r="L285" s="444">
        <f t="shared" ca="1" si="28"/>
        <v>4372472.4139179764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4372472.4139179764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18133.771744389156</v>
      </c>
      <c r="L286" s="444">
        <f t="shared" ca="1" si="28"/>
        <v>4370238.9903977867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4370238.9903977867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18124.465813055034</v>
      </c>
      <c r="L287" s="444">
        <f t="shared" ca="1" si="28"/>
        <v>4367996.2609462626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4367996.2609462626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18115.121107007017</v>
      </c>
      <c r="L288" s="444">
        <f t="shared" ca="1" si="28"/>
        <v>4365744.1867886912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4365744.1867886912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18105.7374646838</v>
      </c>
      <c r="L289" s="444">
        <f t="shared" ca="1" si="28"/>
        <v>4363482.7289887965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4363482.7289887965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18096.314723850908</v>
      </c>
      <c r="L290" s="444">
        <f t="shared" ca="1" si="28"/>
        <v>4361211.8484480688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4361211.8484480688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18086.852721597876</v>
      </c>
      <c r="L291" s="444">
        <f t="shared" ca="1" si="28"/>
        <v>4358931.505905088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4358931.505905088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18077.351294335454</v>
      </c>
      <c r="L292" s="444">
        <f t="shared" ca="1" si="28"/>
        <v>4356641.6619348451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4356641.6619348451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18067.810277792778</v>
      </c>
      <c r="L293" s="444">
        <f t="shared" ca="1" si="28"/>
        <v>4354342.276948059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4354342.276948059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18058.229507014501</v>
      </c>
      <c r="L294" s="444">
        <f t="shared" ca="1" si="28"/>
        <v>4352033.3111904943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4352033.3111904943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18048.608816357981</v>
      </c>
      <c r="L295" s="444">
        <f t="shared" ca="1" si="28"/>
        <v>4349714.7247422738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4349714.7247422738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18038.948039490395</v>
      </c>
      <c r="L296" s="444">
        <f t="shared" ca="1" si="28"/>
        <v>4347386.4775171857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4347386.4775171857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18029.247009385861</v>
      </c>
      <c r="L297" s="444">
        <f t="shared" ca="1" si="28"/>
        <v>4345048.5292619932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4345048.5292619932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18019.505558322558</v>
      </c>
      <c r="L298" s="444">
        <f t="shared" ca="1" si="28"/>
        <v>4342700.8395557366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4342700.8395557366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18009.723517879826</v>
      </c>
      <c r="L299" s="444">
        <f t="shared" ca="1" si="28"/>
        <v>4340343.3678090377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4340343.3678090377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17999.900718935245</v>
      </c>
      <c r="L300" s="444">
        <f t="shared" ca="1" si="28"/>
        <v>4337976.0732633937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4337976.0732633937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17990.036991661727</v>
      </c>
      <c r="L301" s="444">
        <f t="shared" ca="1" si="28"/>
        <v>4335598.9149904763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4335598.9149904763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17980.132165524574</v>
      </c>
      <c r="L302" s="444">
        <f t="shared" ca="1" si="28"/>
        <v>4333211.8518914217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4333211.8518914217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17970.186069278512</v>
      </c>
      <c r="L303" s="444">
        <f t="shared" ca="1" si="28"/>
        <v>4330814.842696121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4330814.842696121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17960.198530964757</v>
      </c>
      <c r="L304" s="444">
        <f t="shared" ca="1" si="28"/>
        <v>4328407.8459625067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4328407.8459625067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17950.169377908034</v>
      </c>
      <c r="L305" s="444">
        <f t="shared" ca="1" si="28"/>
        <v>4325990.820075836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4325990.820075836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17940.098436713572</v>
      </c>
      <c r="L306" s="444">
        <f t="shared" ca="1" si="28"/>
        <v>4323563.7232479705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4323563.7232479705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17929.985533264131</v>
      </c>
      <c r="L307" s="444">
        <f t="shared" ca="1" si="28"/>
        <v>4321126.5135166561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4321126.5135166561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17919.830492716988</v>
      </c>
      <c r="L308" s="444">
        <f t="shared" ca="1" si="28"/>
        <v>4318679.1487447945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4318679.1487447945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17909.6331395009</v>
      </c>
      <c r="L309" s="444">
        <f t="shared" ca="1" si="28"/>
        <v>4316221.5866197171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4316221.5866197171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17899.393297313076</v>
      </c>
      <c r="L310" s="444">
        <f t="shared" ca="1" si="28"/>
        <v>4313753.7846524511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4313753.7846524511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17889.110789116134</v>
      </c>
      <c r="L311" s="444">
        <f t="shared" ca="1" si="28"/>
        <v>4311275.7001769887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4311275.7001769887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17878.78543713504</v>
      </c>
      <c r="L312" s="444">
        <f t="shared" ca="1" si="28"/>
        <v>4308787.290349545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4308787.290349545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17868.417062854027</v>
      </c>
      <c r="L313" s="444">
        <f t="shared" ca="1" si="28"/>
        <v>4306288.5121478206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4306288.5121478206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17858.005487013506</v>
      </c>
      <c r="L314" s="444">
        <f t="shared" ca="1" si="28"/>
        <v>4303779.3223702554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4303779.3223702554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17847.550529606986</v>
      </c>
      <c r="L315" s="444">
        <f t="shared" ca="1" si="28"/>
        <v>4301259.6776352832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4301259.6776352832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17837.052009877934</v>
      </c>
      <c r="L316" s="444">
        <f t="shared" ca="1" si="28"/>
        <v>4298729.5343805822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4298729.5343805822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17826.509746316682</v>
      </c>
      <c r="L317" s="444">
        <f t="shared" ca="1" si="28"/>
        <v>4296188.8488623202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4296188.8488623202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17815.923556657257</v>
      </c>
      <c r="L318" s="444">
        <f t="shared" ca="1" si="28"/>
        <v>4293637.5771543989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4293637.5771543989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17805.293257874251</v>
      </c>
      <c r="L319" s="444">
        <f t="shared" ca="1" si="28"/>
        <v>4291075.6751476945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4291075.6751476945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17794.618666179649</v>
      </c>
      <c r="L320" s="444">
        <f t="shared" ca="1" si="28"/>
        <v>4288503.0985492952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4288503.0985492952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17783.899597019652</v>
      </c>
      <c r="L321" s="444">
        <f t="shared" ca="1" si="28"/>
        <v>4285919.8028817363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4285919.8028817363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17773.13586507149</v>
      </c>
      <c r="L322" s="444">
        <f t="shared" ca="1" si="28"/>
        <v>4283325.7434822293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4283325.7434822293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17762.327284240211</v>
      </c>
      <c r="L323" s="444">
        <f t="shared" ca="1" si="28"/>
        <v>4280720.8755018907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4280720.8755018907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17751.473667655468</v>
      </c>
      <c r="L324" s="444">
        <f t="shared" ca="1" si="28"/>
        <v>4278105.153904967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4278105.153904967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17740.574827668283</v>
      </c>
      <c r="L325" s="444">
        <f t="shared" ca="1" si="28"/>
        <v>4275478.5334680565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4275478.5334680565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17729.630575847823</v>
      </c>
      <c r="L326" s="444">
        <f t="shared" ca="1" si="28"/>
        <v>4272840.9687793255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4272840.9687793255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17718.640722978111</v>
      </c>
      <c r="L327" s="444">
        <f t="shared" ca="1" si="28"/>
        <v>4270192.4142377246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4270192.4142377246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17707.605079054774</v>
      </c>
      <c r="L328" s="444">
        <f t="shared" ca="1" si="28"/>
        <v>4267532.8240522007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4267532.8240522007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17696.523453281756</v>
      </c>
      <c r="L329" s="444">
        <f t="shared" ca="1" si="28"/>
        <v>4264862.152240904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4264862.152240904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17685.395654068023</v>
      </c>
      <c r="L330" s="444">
        <f t="shared" ca="1" si="28"/>
        <v>4262180.3526303936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4262180.3526303936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17674.221489024229</v>
      </c>
      <c r="L331" s="444">
        <f t="shared" ca="1" si="28"/>
        <v>4259487.3788548391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4259487.3788548391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17663.000764959419</v>
      </c>
      <c r="L332" s="444">
        <f t="shared" ca="1" si="28"/>
        <v>4256783.1843552198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4256783.1843552198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17651.733287877672</v>
      </c>
      <c r="L333" s="444">
        <f t="shared" ca="1" si="28"/>
        <v>4254067.7223785184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4254067.7223785184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17640.418862974748</v>
      </c>
      <c r="L334" s="444">
        <f t="shared" ca="1" si="28"/>
        <v>4251340.9459769148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4251340.9459769148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17629.057294634735</v>
      </c>
      <c r="L335" s="444">
        <f t="shared" ca="1" si="28"/>
        <v>4248602.8080069711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4248602.8080069711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17617.648386426634</v>
      </c>
      <c r="L336" s="444">
        <f t="shared" ca="1" si="28"/>
        <v>4245853.2611288186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4245853.2611288186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17606.191941100999</v>
      </c>
      <c r="L337" s="444">
        <f t="shared" ca="1" si="28"/>
        <v>4243092.2578053409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4243092.2578053409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17594.687760586508</v>
      </c>
      <c r="L338" s="444">
        <f t="shared" ca="1" si="28"/>
        <v>4240319.750301349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4240319.750301349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17583.135645986542</v>
      </c>
      <c r="L339" s="444">
        <f t="shared" ca="1" si="28"/>
        <v>4237535.6906827567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4237535.6906827567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17571.535397575743</v>
      </c>
      <c r="L340" s="444">
        <f t="shared" ca="1" si="28"/>
        <v>4234740.0308157541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4234740.0308157541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17559.886814796562</v>
      </c>
      <c r="L341" s="444">
        <f t="shared" ca="1" si="28"/>
        <v>4231932.7223659717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4231932.7223659717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17548.189696255802</v>
      </c>
      <c r="L342" s="444">
        <f t="shared" ca="1" si="28"/>
        <v>4229113.7167976489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4229113.7167976489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17536.443839721127</v>
      </c>
      <c r="L343" s="444">
        <f t="shared" ca="1" si="28"/>
        <v>4226282.9653727915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4226282.9653727915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17524.649042117551</v>
      </c>
      <c r="L344" s="444">
        <f t="shared" ca="1" si="28"/>
        <v>4223440.4191503301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4223440.4191503301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17512.805099523965</v>
      </c>
      <c r="L345" s="444">
        <f t="shared" ca="1" si="28"/>
        <v>4220586.028985275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4220586.028985275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17500.911807169567</v>
      </c>
      <c r="L346" s="444">
        <f t="shared" ca="1" si="28"/>
        <v>4217719.7455278654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4217719.7455278654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17488.96895943036</v>
      </c>
      <c r="L347" s="444">
        <f t="shared" ca="1" si="28"/>
        <v>4214841.5192227168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4214841.5192227168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17476.976349825574</v>
      </c>
      <c r="L348" s="444">
        <f t="shared" ca="1" si="28"/>
        <v>4211951.300307964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4211951.300307964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17464.933771014104</v>
      </c>
      <c r="L349" s="444">
        <f t="shared" ca="1" si="28"/>
        <v>4209049.0388143994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4209049.0388143994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17452.84101479092</v>
      </c>
      <c r="L350" s="444">
        <f t="shared" ca="1" si="28"/>
        <v>4206134.6845646119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4206134.6845646119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17440.69787208347</v>
      </c>
      <c r="L351" s="444">
        <f t="shared" ca="1" si="28"/>
        <v>4203208.1871721167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4203208.1871721167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17428.504132948074</v>
      </c>
      <c r="L352" s="444">
        <f t="shared" ca="1" si="28"/>
        <v>4200269.4960404858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4200269.4960404858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17416.259586566281</v>
      </c>
      <c r="L353" s="444">
        <f t="shared" ca="1" si="28"/>
        <v>4197318.5603624731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4197318.5603624731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17403.964021241227</v>
      </c>
      <c r="L354" s="444">
        <f t="shared" ca="1" si="28"/>
        <v>4194355.3291191356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4194355.3291191356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17391.617224393987</v>
      </c>
      <c r="L355" s="444">
        <f t="shared" ca="1" si="28"/>
        <v>4191379.7510789507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4191379.7510789507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17379.218982559883</v>
      </c>
      <c r="L356" s="444">
        <f t="shared" ca="1" si="28"/>
        <v>4188391.774796932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4188391.774796932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17366.769081384806</v>
      </c>
      <c r="L357" s="444">
        <f t="shared" ca="1" si="28"/>
        <v>4185391.3486137381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4185391.3486137381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17354.267305621495</v>
      </c>
      <c r="L358" s="444">
        <f t="shared" ca="1" si="28"/>
        <v>4182378.4206547807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4182378.4206547807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17341.713439125841</v>
      </c>
      <c r="L359" s="444">
        <f t="shared" ca="1" si="28"/>
        <v>4179352.9388293279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4179352.9388293279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17329.107264853119</v>
      </c>
      <c r="L360" s="444">
        <f t="shared" ca="1" si="28"/>
        <v>4176314.8508296022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4176314.8508296022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17316.448564854265</v>
      </c>
      <c r="L361" s="444">
        <f t="shared" ca="1" si="28"/>
        <v>4173264.1041298779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4173264.1041298779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17303.737120272079</v>
      </c>
      <c r="L362" s="444">
        <f t="shared" ca="1" si="28"/>
        <v>4170200.6459855712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4170200.6459855712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17290.972711337468</v>
      </c>
      <c r="L363" s="444">
        <f t="shared" ca="1" si="28"/>
        <v>4167124.4234323297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4167124.4234323297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17278.15511736563</v>
      </c>
      <c r="L364" s="444">
        <f t="shared" ca="1" si="28"/>
        <v>4164035.3832851164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4164035.3832851164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17265.284116752238</v>
      </c>
      <c r="L365" s="444">
        <f t="shared" ca="1" si="28"/>
        <v>4160933.4721372901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4160933.4721372901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17252.359486969632</v>
      </c>
      <c r="L366" s="444">
        <f t="shared" ca="1" si="28"/>
        <v>4157818.6363596809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4157818.6363596809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17239.381004562929</v>
      </c>
      <c r="L367" s="444">
        <f t="shared" ca="1" si="28"/>
        <v>4154690.8220996652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4154690.8220996652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17226.348445146192</v>
      </c>
      <c r="L368" s="444">
        <f t="shared" ca="1" si="28"/>
        <v>4151549.9752802327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4151549.9752802327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17213.261583398558</v>
      </c>
      <c r="L369" s="444">
        <f t="shared" ca="1" si="28"/>
        <v>4148396.0415990525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4148396.0415990525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17200.120193060306</v>
      </c>
      <c r="L370" s="444">
        <f t="shared" ca="1" si="28"/>
        <v>4145228.9665275342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4145228.9665275342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17186.92404692898</v>
      </c>
      <c r="L371" s="444">
        <f t="shared" ca="1" si="28"/>
        <v>4142048.6953098844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4142048.6953098844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17173.672916855441</v>
      </c>
      <c r="L372" s="444">
        <f t="shared" ca="1" si="28"/>
        <v>4138855.1729621612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4138855.1729621612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17160.366573739928</v>
      </c>
      <c r="L373" s="444">
        <f t="shared" ca="1" si="28"/>
        <v>4135648.3442713222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4135648.3442713222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17147.004787528098</v>
      </c>
      <c r="L374" s="444">
        <f t="shared" ca="1" si="28"/>
        <v>4132428.1537942714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4132428.1537942714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17133.587327207053</v>
      </c>
      <c r="L375" s="444">
        <f t="shared" ca="1" si="28"/>
        <v>4129194.5458568996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4129194.5458568996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17120.11396080134</v>
      </c>
      <c r="L376" s="444">
        <f t="shared" ca="1" si="28"/>
        <v>4125947.4645531219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4125947.4645531219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17106.584455368931</v>
      </c>
      <c r="L377" s="444">
        <f t="shared" ca="1" si="28"/>
        <v>4122686.8537439122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4122686.8537439122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17092.998576997223</v>
      </c>
      <c r="L378" s="444">
        <f t="shared" ca="1" si="28"/>
        <v>4119412.6570563307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4119412.6570563307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17079.356090798967</v>
      </c>
      <c r="L379" s="444">
        <f t="shared" ca="1" si="28"/>
        <v>4116124.8178825509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4116124.8178825509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17065.656760908216</v>
      </c>
      <c r="L380" s="444">
        <f t="shared" ca="1" si="28"/>
        <v>4112823.2793788803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4112823.2793788803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17051.900350476255</v>
      </c>
      <c r="L381" s="444">
        <f t="shared" ca="1" si="28"/>
        <v>4109507.9844647776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4109507.9844647776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17038.086621667495</v>
      </c>
      <c r="L382" s="444">
        <f t="shared" ca="1" si="28"/>
        <v>4106178.8758218666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4106178.8758218666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17024.215335655368</v>
      </c>
      <c r="L383" s="444">
        <f t="shared" ca="1" si="28"/>
        <v>4102835.8958929433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4102835.8958929433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17010.286252618182</v>
      </c>
      <c r="L384" s="444">
        <f t="shared" ca="1" si="28"/>
        <v>4099478.9868809828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4099478.9868809828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16996.299131735013</v>
      </c>
      <c r="L385" s="444">
        <f t="shared" ca="1" si="28"/>
        <v>4096108.0907481392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4096108.0907481392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16982.253731181503</v>
      </c>
      <c r="L386" s="444">
        <f t="shared" ca="1" si="28"/>
        <v>4092723.1492147418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4092723.1492147418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16968.14980812568</v>
      </c>
      <c r="L387" s="444">
        <f t="shared" ca="1" si="28"/>
        <v>4089324.1037582885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4089324.1037582885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16953.987118723791</v>
      </c>
      <c r="L388" s="444">
        <f t="shared" ca="1" si="28"/>
        <v>4085910.8956124336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4085910.8956124336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16939.765418116058</v>
      </c>
      <c r="L389" s="444">
        <f t="shared" ca="1" si="28"/>
        <v>4082483.4657659708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4082483.4657659708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16925.484460422467</v>
      </c>
      <c r="L390" s="444">
        <f t="shared" ca="1" si="28"/>
        <v>4079041.7549618143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4079041.7549618143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16911.14399873848</v>
      </c>
      <c r="L391" s="444">
        <f t="shared" ca="1" si="28"/>
        <v>4075585.7036959738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4075585.7036959738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16896.743785130813</v>
      </c>
      <c r="L392" s="444">
        <f t="shared" ca="1" si="28"/>
        <v>4072115.2522165258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4072115.2522165258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16882.283570633113</v>
      </c>
      <c r="L393" s="444">
        <f t="shared" ca="1" si="28"/>
        <v>4068630.3405225803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4068630.3405225803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16867.763105241673</v>
      </c>
      <c r="L394" s="444">
        <f t="shared" ca="1" si="28"/>
        <v>4065130.9083632431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4065130.9083632431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16853.182137911102</v>
      </c>
      <c r="L395" s="444">
        <f t="shared" ca="1" si="28"/>
        <v>4061616.8952365755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4061616.8952365755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16838.540416549986</v>
      </c>
      <c r="L396" s="444">
        <f t="shared" ca="1" si="28"/>
        <v>4058088.2403885466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4058088.2403885466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16823.837688016531</v>
      </c>
      <c r="L397" s="444">
        <f t="shared" ca="1" si="28"/>
        <v>4054544.8828119845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4054544.8828119845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16809.073698114189</v>
      </c>
      <c r="L398" s="444">
        <f t="shared" ca="1" si="28"/>
        <v>4050986.7612455199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4050986.7612455199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16794.248191587252</v>
      </c>
      <c r="L399" s="444">
        <f t="shared" ca="1" si="28"/>
        <v>4047413.8141725282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4047413.8141725282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16779.360912116455</v>
      </c>
      <c r="L400" s="444">
        <f t="shared" ca="1" si="28"/>
        <v>4043825.9798200657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4043825.9798200657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16764.411602314525</v>
      </c>
      <c r="L401" s="444">
        <f t="shared" ca="1" si="28"/>
        <v>4040223.1961578014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4040223.1961578014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16749.400003721759</v>
      </c>
      <c r="L402" s="444">
        <f t="shared" ca="1" si="28"/>
        <v>4036605.4008969446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4036605.4008969446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16734.325856801523</v>
      </c>
      <c r="L403" s="444">
        <f t="shared" ca="1" si="28"/>
        <v>4032972.5314891674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4032972.5314891674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16719.188900935784</v>
      </c>
      <c r="L404" s="444">
        <f t="shared" ca="1" si="28"/>
        <v>4029324.5251255245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4029324.5251255245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16703.988874420607</v>
      </c>
      <c r="L405" s="444">
        <f t="shared" ca="1" si="28"/>
        <v>4025661.3187353662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4025661.3187353662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16688.725514461614</v>
      </c>
      <c r="L406" s="444">
        <f t="shared" ca="1" si="28"/>
        <v>4021982.8489852492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4021982.8489852492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16673.398557169461</v>
      </c>
      <c r="L407" s="444">
        <f t="shared" ca="1" si="28"/>
        <v>4018289.0522778397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4018289.0522778397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16658.00773755525</v>
      </c>
      <c r="L408" s="444">
        <f t="shared" ca="1" si="28"/>
        <v>4014579.864750816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4014579.864750816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16642.552789525987</v>
      </c>
      <c r="L409" s="444">
        <f t="shared" ca="1" si="28"/>
        <v>4010855.2222757633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4010855.2222757633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16627.033445879933</v>
      </c>
      <c r="L410" s="444">
        <f t="shared" ca="1" si="28"/>
        <v>4007115.0604570643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4007115.0604570643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16611.449438302021</v>
      </c>
      <c r="L411" s="444">
        <f t="shared" ca="1" si="28"/>
        <v>4003359.3146307874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4003359.3146307874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16595.8004973592</v>
      </c>
      <c r="L412" s="444">
        <f t="shared" ca="1" si="28"/>
        <v>3999587.9198635677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3999587.9198635677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16580.086352495786</v>
      </c>
      <c r="L413" s="444">
        <f t="shared" ca="1" si="28"/>
        <v>3995800.8109514848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3995800.8109514848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16564.306732028774</v>
      </c>
      <c r="L414" s="444">
        <f t="shared" ca="1" si="28"/>
        <v>3991997.9224189348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3991997.9224189348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16548.461363143149</v>
      </c>
      <c r="L415" s="444">
        <f t="shared" ca="1" si="28"/>
        <v>3988179.1885174992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3988179.1885174992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16532.549971887169</v>
      </c>
      <c r="L416" s="444">
        <f t="shared" ca="1" si="28"/>
        <v>3984344.5432248078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3984344.5432248078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16516.572283167621</v>
      </c>
      <c r="L417" s="444">
        <f t="shared" ca="1" si="28"/>
        <v>3980493.9202433964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3980493.9202433964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16500.528020745074</v>
      </c>
      <c r="L418" s="444">
        <f t="shared" ca="1" si="28"/>
        <v>3976627.2529995628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3976627.2529995628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16484.416907229101</v>
      </c>
      <c r="L419" s="444">
        <f t="shared" ca="1" si="28"/>
        <v>3972744.474642213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3972744.474642213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16468.238664073477</v>
      </c>
      <c r="L420" s="444">
        <f t="shared" ca="1" si="28"/>
        <v>3968845.5180417076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3968845.5180417076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16451.993011571369</v>
      </c>
      <c r="L421" s="444">
        <f t="shared" ca="1" si="28"/>
        <v>3964930.3157887002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3964930.3157887002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16435.679668850506</v>
      </c>
      <c r="L422" s="444">
        <f t="shared" ca="1" si="28"/>
        <v>3960998.8001929722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3960998.8001929722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16419.298353868307</v>
      </c>
      <c r="L423" s="444">
        <f t="shared" ca="1" si="28"/>
        <v>3957050.9032822619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3957050.9032822619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16402.848783407015</v>
      </c>
      <c r="L424" s="444">
        <f t="shared" ca="1" si="28"/>
        <v>3953086.55680109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3953086.55680109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16386.330673068795</v>
      </c>
      <c r="L425" s="444">
        <f t="shared" ca="1" si="28"/>
        <v>3949105.69220958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3949105.69220958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16369.743737270837</v>
      </c>
      <c r="L426" s="444">
        <f t="shared" ca="1" si="28"/>
        <v>3945108.2406822722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3945108.2406822722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16353.087689240387</v>
      </c>
      <c r="L427" s="444">
        <f t="shared" ca="1" si="28"/>
        <v>3941094.1331069339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3941094.1331069339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16336.362241009814</v>
      </c>
      <c r="L428" s="444">
        <f t="shared" ca="1" si="28"/>
        <v>3937063.3000833648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3937063.3000833648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16319.567103411608</v>
      </c>
      <c r="L429" s="444">
        <f t="shared" ca="1" si="28"/>
        <v>3933015.6719221976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3933015.6719221976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16302.701986073413</v>
      </c>
      <c r="L430" s="444">
        <f t="shared" ca="1" si="28"/>
        <v>3928951.1786436923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3928951.1786436923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16285.766597412972</v>
      </c>
      <c r="L431" s="444">
        <f t="shared" ca="1" si="28"/>
        <v>3924869.7499765265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3924869.7499765265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16268.760644633116</v>
      </c>
      <c r="L432" s="444">
        <f t="shared" ca="1" si="28"/>
        <v>3920771.315356581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3920771.315356581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16251.683833716676</v>
      </c>
      <c r="L433" s="444">
        <f t="shared" ca="1" si="28"/>
        <v>3916655.8039257191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3916655.8039257191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16234.535869421416</v>
      </c>
      <c r="L434" s="444">
        <f t="shared" ca="1" si="28"/>
        <v>3912523.1445305618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3912523.1445305618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16217.316455274928</v>
      </c>
      <c r="L435" s="444">
        <f t="shared" ca="1" si="28"/>
        <v>3908373.2657212578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3908373.2657212578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16200.025293569495</v>
      </c>
      <c r="L436" s="444">
        <f t="shared" ca="1" si="28"/>
        <v>3904206.0957502485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3904206.0957502485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16182.662085356958</v>
      </c>
      <c r="L437" s="444">
        <f t="shared" ca="1" si="28"/>
        <v>3900021.5625710269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3900021.5625710269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16165.226530443531</v>
      </c>
      <c r="L438" s="444">
        <f t="shared" ca="1" si="28"/>
        <v>3895819.5938368915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3895819.5938368915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16147.718327384637</v>
      </c>
      <c r="L439" s="444">
        <f t="shared" ca="1" si="28"/>
        <v>3891600.1168996971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3891600.1168996971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16130.137173479659</v>
      </c>
      <c r="L440" s="444">
        <f t="shared" ca="1" si="28"/>
        <v>3887363.0588085982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3887363.0588085982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16112.482764766748</v>
      </c>
      <c r="L441" s="444">
        <f t="shared" ca="1" si="28"/>
        <v>3883108.346308786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3883108.346308786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16094.754796017527</v>
      </c>
      <c r="L442" s="444">
        <f t="shared" ca="1" si="28"/>
        <v>3878835.9058402246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3878835.9058402246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16076.952960731856</v>
      </c>
      <c r="L443" s="444">
        <f t="shared" ca="1" si="28"/>
        <v>3874545.6635363777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3874545.6635363777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16059.076951132496</v>
      </c>
      <c r="L444" s="444">
        <f t="shared" ca="1" si="28"/>
        <v>3870237.5452229315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3870237.5452229315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16041.126458159802</v>
      </c>
      <c r="L445" s="444">
        <f t="shared" ca="1" si="28"/>
        <v>3865911.4764165124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3865911.4764165124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16023.101171466389</v>
      </c>
      <c r="L446" s="444">
        <f t="shared" ca="1" si="28"/>
        <v>3861567.3823234001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3861567.3823234001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16005.000779411756</v>
      </c>
      <c r="L447" s="444">
        <f t="shared" ca="1" si="28"/>
        <v>3857205.1878382331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3857205.1878382331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15986.824969056892</v>
      </c>
      <c r="L448" s="444">
        <f t="shared" ca="1" si="28"/>
        <v>3852824.8175427113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3852824.8175427113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15968.573426158886</v>
      </c>
      <c r="L449" s="444">
        <f t="shared" ca="1" si="28"/>
        <v>3848426.1957042916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3848426.1957042916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15950.24583516547</v>
      </c>
      <c r="L450" s="444">
        <f t="shared" ca="1" si="28"/>
        <v>3844009.2462748783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3844009.2462748783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15931.841879209582</v>
      </c>
      <c r="L451" s="444">
        <f t="shared" ca="1" si="28"/>
        <v>3839573.892889509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3839573.892889509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15913.361240103875</v>
      </c>
      <c r="L452" s="444">
        <f t="shared" ca="1" si="28"/>
        <v>3835120.058865034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3835120.058865034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15894.803598335229</v>
      </c>
      <c r="L453" s="444">
        <f t="shared" ca="1" si="28"/>
        <v>3830647.6671987902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3830647.6671987902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15876.168633059215</v>
      </c>
      <c r="L454" s="444">
        <f t="shared" ca="1" si="28"/>
        <v>3826156.6405672706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3826156.6405672706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15857.45602209455</v>
      </c>
      <c r="L455" s="444">
        <f t="shared" ca="1" si="28"/>
        <v>3821646.9013247862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3821646.9013247862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15838.66544191753</v>
      </c>
      <c r="L456" s="444">
        <f t="shared" ca="1" si="28"/>
        <v>3817118.3715021252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3817118.3715021252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15819.796567656445</v>
      </c>
      <c r="L457" s="444">
        <f t="shared" ca="1" si="28"/>
        <v>3812570.9728052029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3812570.9728052029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15800.849073085932</v>
      </c>
      <c r="L458" s="444">
        <f t="shared" ca="1" si="28"/>
        <v>3808004.6266137101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3808004.6266137101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15781.822630621382</v>
      </c>
      <c r="L459" s="444">
        <f t="shared" ca="1" si="28"/>
        <v>3803419.2539797528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3803419.2539797528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15762.716911313224</v>
      </c>
      <c r="L460" s="444">
        <f t="shared" ca="1" si="28"/>
        <v>3798814.7756264871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3798814.7756264871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15743.531584841285</v>
      </c>
      <c r="L461" s="444">
        <f t="shared" ca="1" si="28"/>
        <v>3794191.1119467495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3794191.1119467495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15724.266319509044</v>
      </c>
      <c r="L462" s="444">
        <f t="shared" ca="1" si="28"/>
        <v>3789548.1830016798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3789548.1830016798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15704.920782237921</v>
      </c>
      <c r="L463" s="444">
        <f t="shared" ca="1" si="28"/>
        <v>3784885.9085193388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3784885.9085193388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15685.4946385615</v>
      </c>
      <c r="L464" s="444">
        <f t="shared" ca="1" si="28"/>
        <v>3780204.2078933213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3780204.2078933213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15665.987552619759</v>
      </c>
      <c r="L465" s="444">
        <f t="shared" ca="1" si="28"/>
        <v>3775503.000181362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3775503.000181362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15646.399187153265</v>
      </c>
      <c r="L466" s="444">
        <f t="shared" ca="1" si="28"/>
        <v>3770782.2041039364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3770782.2041039364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15626.729203497325</v>
      </c>
      <c r="L467" s="444">
        <f t="shared" ca="1" si="28"/>
        <v>3766041.7380428552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3766041.7380428552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15606.977261576154</v>
      </c>
      <c r="L468" s="444">
        <f t="shared" ca="1" si="28"/>
        <v>3761281.5200398527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3761281.5200398527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15587.143019896974</v>
      </c>
      <c r="L469" s="444">
        <f t="shared" ca="1" si="28"/>
        <v>3756501.4677951708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3756501.4677951708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15567.226135544131</v>
      </c>
      <c r="L470" s="444">
        <f t="shared" ca="1" si="28"/>
        <v>3751701.4986661361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3751701.4986661361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15547.226264173156</v>
      </c>
      <c r="L471" s="444">
        <f t="shared" ca="1" si="28"/>
        <v>3746881.5296657304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3746881.5296657304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15527.143060004799</v>
      </c>
      <c r="L472" s="444">
        <f t="shared" ca="1" si="28"/>
        <v>3742041.4774611564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3742041.4774611564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15506.976175819073</v>
      </c>
      <c r="L473" s="444">
        <f t="shared" ca="1" si="28"/>
        <v>3737181.2583723967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3737181.2583723967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15486.72526294924</v>
      </c>
      <c r="L474" s="444">
        <f t="shared" ca="1" si="28"/>
        <v>3732300.7883707671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3732300.7883707671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15466.389971275785</v>
      </c>
      <c r="L475" s="444">
        <f t="shared" ca="1" si="28"/>
        <v>3727399.9830774642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3727399.9830774642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15445.969949220358</v>
      </c>
      <c r="L476" s="444">
        <f t="shared" ca="1" si="28"/>
        <v>3722478.7577621057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3722478.7577621057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15425.464843739697</v>
      </c>
      <c r="L477" s="444">
        <f t="shared" ca="1" si="28"/>
        <v>3717537.0273412666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3717537.0273412666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15404.874300319532</v>
      </c>
      <c r="L478" s="444">
        <f t="shared" ca="1" si="28"/>
        <v>3712574.7063770075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3712574.7063770075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15384.197962968456</v>
      </c>
      <c r="L479" s="444">
        <f t="shared" ca="1" si="28"/>
        <v>3707591.7090753973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3707591.7090753973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15363.435474211741</v>
      </c>
      <c r="L480" s="444">
        <f t="shared" ca="1" si="28"/>
        <v>3702587.9492850304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3702587.9492850304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15342.586475085212</v>
      </c>
      <c r="L481" s="444">
        <f t="shared" ca="1" si="28"/>
        <v>3697563.3404955366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3697563.3404955366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15321.650605128991</v>
      </c>
      <c r="L482" s="444">
        <f t="shared" ca="1" si="28"/>
        <v>3692517.7958360869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3692517.7958360869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15300.627502381283</v>
      </c>
      <c r="L483" s="444">
        <f t="shared" ca="1" si="28"/>
        <v>3687451.2280738894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3687451.2280738894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15279.516803372127</v>
      </c>
      <c r="L484" s="444">
        <f t="shared" ca="1" si="28"/>
        <v>3682363.5496126828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3682363.5496126828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15258.3181431171</v>
      </c>
      <c r="L485" s="444">
        <f t="shared" ca="1" si="28"/>
        <v>3677254.6724912212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3677254.6724912212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15237.03115511101</v>
      </c>
      <c r="L486" s="444">
        <f t="shared" ca="1" si="28"/>
        <v>3672124.5083817532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3672124.5083817532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15215.655471321561</v>
      </c>
      <c r="L487" s="444">
        <f t="shared" ca="1" si="28"/>
        <v>3666972.9685884961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3666972.9685884961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15194.190722182988</v>
      </c>
      <c r="L488" s="444">
        <f t="shared" ca="1" si="28"/>
        <v>3661799.9640461002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3661799.9640461002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15172.636536589675</v>
      </c>
      <c r="L489" s="444">
        <f t="shared" ca="1" si="28"/>
        <v>3656605.4053181112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3656605.4053181112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15150.992541889718</v>
      </c>
      <c r="L490" s="444">
        <f t="shared" ca="1" si="28"/>
        <v>3651389.202595422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3651389.202595422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15129.258363878511</v>
      </c>
      <c r="L491" s="444">
        <f t="shared" ca="1" si="28"/>
        <v>3646151.2656947216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3646151.2656947216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15107.433626792261</v>
      </c>
      <c r="L492" s="444">
        <f t="shared" ca="1" si="28"/>
        <v>3640891.5040569352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3640891.5040569352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15085.517953301487</v>
      </c>
      <c r="L493" s="444">
        <f t="shared" ca="1" si="28"/>
        <v>3635609.8267456577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3635609.8267456577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15063.510964504496</v>
      </c>
      <c r="L494" s="444">
        <f t="shared" ca="1" si="28"/>
        <v>3630306.1424455834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3630306.1424455834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15041.412279920853</v>
      </c>
      <c r="L495" s="444">
        <f t="shared" ca="1" si="28"/>
        <v>3624980.3594609252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3624980.3594609252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15019.221517484779</v>
      </c>
      <c r="L496" s="444">
        <f t="shared" ca="1" si="28"/>
        <v>3619632.3857138311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3619632.3857138311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14996.938293538551</v>
      </c>
      <c r="L497" s="444">
        <f t="shared" ca="1" si="28"/>
        <v>3614262.1287427908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3614262.1287427908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14974.562222825884</v>
      </c>
      <c r="L498" s="444">
        <f t="shared" ca="1" si="28"/>
        <v>3608869.4957010378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3608869.4957010378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14952.092918485245</v>
      </c>
      <c r="L499" s="444">
        <f t="shared" ca="1" si="28"/>
        <v>3603454.3933549444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3603454.3933549444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14929.529992043188</v>
      </c>
      <c r="L500" s="444">
        <f t="shared" ca="1" si="28"/>
        <v>3598016.7280824087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3598016.7280824087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14906.873053407624</v>
      </c>
      <c r="L501" s="444">
        <f t="shared" ca="1" si="28"/>
        <v>3592556.4058712376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3592556.4058712376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14884.121710861076</v>
      </c>
      <c r="L502" s="444">
        <f t="shared" ca="1" si="28"/>
        <v>3587073.3323175199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3587073.3323175199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14861.27557105392</v>
      </c>
      <c r="L503" s="444">
        <f t="shared" ca="1" si="28"/>
        <v>3581567.412623995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3581567.412623995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14838.334238997568</v>
      </c>
      <c r="L504" s="444">
        <f t="shared" ca="1" si="28"/>
        <v>3576038.5515984138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3576038.5515984138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14815.297318057646</v>
      </c>
      <c r="L505" s="444">
        <f t="shared" ca="1" si="28"/>
        <v>3570486.6536518927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3570486.6536518927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14792.16440994714</v>
      </c>
      <c r="L506" s="444">
        <f t="shared" ca="1" si="28"/>
        <v>3564911.622797261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3564911.622797261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14768.935114719508</v>
      </c>
      <c r="L507" s="444">
        <f t="shared" ca="1" si="28"/>
        <v>3559313.3626474016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3559313.3626474016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14745.60903076176</v>
      </c>
      <c r="L508" s="444">
        <f t="shared" ca="1" si="28"/>
        <v>3553691.7764135846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3553691.7764135846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14722.185754787524</v>
      </c>
      <c r="L509" s="444">
        <f t="shared" ca="1" si="28"/>
        <v>3548046.7669037934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3548046.7669037934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14698.66488183006</v>
      </c>
      <c r="L510" s="444">
        <f t="shared" ca="1" si="28"/>
        <v>3542378.2365210447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3542378.2365210447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14675.046005235274</v>
      </c>
      <c r="L511" s="444">
        <f t="shared" ca="1" si="28"/>
        <v>3536686.087261701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3536686.087261701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14651.328716654676</v>
      </c>
      <c r="L512" s="444">
        <f t="shared" ca="1" si="28"/>
        <v>3530970.220713777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3530970.220713777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14627.512606038326</v>
      </c>
      <c r="L513" s="444">
        <f t="shared" ca="1" si="28"/>
        <v>3525230.5380552365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3525230.5380552365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14603.597261627739</v>
      </c>
      <c r="L514" s="444">
        <f t="shared" ca="1" si="28"/>
        <v>3519466.9400522853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3519466.9400522853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14579.582269948778</v>
      </c>
      <c r="L515" s="444">
        <f t="shared" ca="1" si="28"/>
        <v>3513679.3270576554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3513679.3270576554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14555.467215804485</v>
      </c>
      <c r="L516" s="444">
        <f t="shared" ca="1" si="28"/>
        <v>3507867.599008881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3507867.599008881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14531.251682267926</v>
      </c>
      <c r="L517" s="444">
        <f t="shared" ca="1" si="28"/>
        <v>3502031.6554265702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3502031.6554265702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14506.935250674964</v>
      </c>
      <c r="L518" s="444">
        <f t="shared" ref="L518:L772" ca="1" si="54">I518-J518+K518</f>
        <v>3496171.3954126663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3496171.3954126663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14482.51750061703</v>
      </c>
      <c r="L519" s="444">
        <f t="shared" ca="1" si="54"/>
        <v>3490286.7176487045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3490286.7176487045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14457.998009933859</v>
      </c>
      <c r="L520" s="444">
        <f t="shared" ca="1" si="54"/>
        <v>3484377.5203940598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3484377.5203940598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14433.37635470617</v>
      </c>
      <c r="L521" s="444">
        <f t="shared" ca="1" si="54"/>
        <v>3478443.701484187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3478443.701484187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14408.652109248365</v>
      </c>
      <c r="L522" s="444">
        <f t="shared" ca="1" si="54"/>
        <v>3472485.1583288568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3472485.1583288568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14383.824846101161</v>
      </c>
      <c r="L523" s="444">
        <f t="shared" ca="1" si="54"/>
        <v>3466501.787910379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3466501.787910379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14358.894136024168</v>
      </c>
      <c r="L524" s="444">
        <f t="shared" ca="1" si="54"/>
        <v>3460493.4867818244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3460493.4867818244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14333.859547988523</v>
      </c>
      <c r="L525" s="444">
        <f t="shared" ca="1" si="54"/>
        <v>3454460.1510652341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3454460.1510652341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14308.720649169396</v>
      </c>
      <c r="L526" s="444">
        <f t="shared" ca="1" si="54"/>
        <v>3448401.6764498246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3448401.6764498246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14283.477004938524</v>
      </c>
      <c r="L527" s="444">
        <f t="shared" ca="1" si="54"/>
        <v>3442317.9581901841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3442317.9581901841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14258.128178856688</v>
      </c>
      <c r="L528" s="444">
        <f t="shared" ca="1" si="54"/>
        <v>3436208.8911044621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3436208.8911044621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14232.673732666181</v>
      </c>
      <c r="L529" s="444">
        <f t="shared" ca="1" si="54"/>
        <v>3430074.3695725496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3430074.3695725496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14207.113226283212</v>
      </c>
      <c r="L530" s="444">
        <f t="shared" ca="1" si="54"/>
        <v>3423914.2875342541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3423914.2875342541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14181.446217790313</v>
      </c>
      <c r="L531" s="444">
        <f t="shared" ca="1" si="54"/>
        <v>3417728.5384874656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3417728.5384874656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14155.672263428696</v>
      </c>
      <c r="L532" s="444">
        <f t="shared" ca="1" si="54"/>
        <v>3411517.0154863154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3411517.0154863154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14129.790917590568</v>
      </c>
      <c r="L533" s="444">
        <f t="shared" ca="1" si="54"/>
        <v>3405279.6111393273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3405279.6111393273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14103.801732811449</v>
      </c>
      <c r="L534" s="444">
        <f t="shared" ca="1" si="54"/>
        <v>3399016.2176075601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3399016.2176075601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14077.704259762422</v>
      </c>
      <c r="L535" s="444">
        <f t="shared" ca="1" si="54"/>
        <v>3392726.7266027438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3392726.7266027438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14051.498047242354</v>
      </c>
      <c r="L536" s="444">
        <f t="shared" ca="1" si="54"/>
        <v>3386411.0293854075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3386411.0293854075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14025.182642170119</v>
      </c>
      <c r="L537" s="444">
        <f t="shared" ca="1" si="54"/>
        <v>3380069.0167629989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3380069.0167629989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13998.757589576748</v>
      </c>
      <c r="L538" s="444">
        <f t="shared" ca="1" si="54"/>
        <v>3373700.5790879969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3373700.5790879969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13972.222432597575</v>
      </c>
      <c r="L539" s="444">
        <f t="shared" ca="1" si="54"/>
        <v>3367305.6062560156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3367305.6062560156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13945.576712464317</v>
      </c>
      <c r="L540" s="444">
        <f t="shared" ca="1" si="54"/>
        <v>3360883.9877039012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3360883.9877039012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13918.819968497179</v>
      </c>
      <c r="L541" s="444">
        <f t="shared" ca="1" si="54"/>
        <v>3354435.6124078198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3354435.6124078198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13891.951738096837</v>
      </c>
      <c r="L542" s="444">
        <f t="shared" ca="1" si="54"/>
        <v>3347960.3688813378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3347960.3688813378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13864.971556736496</v>
      </c>
      <c r="L543" s="444">
        <f t="shared" ca="1" si="54"/>
        <v>3341458.1451734956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3341458.1451734956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13837.878957953821</v>
      </c>
      <c r="L544" s="444">
        <f t="shared" ca="1" si="54"/>
        <v>3334928.8288668706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3334928.8288668706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13810.673473342882</v>
      </c>
      <c r="L545" s="444">
        <f t="shared" ca="1" si="54"/>
        <v>3328372.3070756346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3328372.3070756346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13783.354632546065</v>
      </c>
      <c r="L546" s="444">
        <f t="shared" ca="1" si="54"/>
        <v>3321788.466443602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3321788.466443602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13755.92196324593</v>
      </c>
      <c r="L547" s="444">
        <f t="shared" ca="1" si="54"/>
        <v>3315177.1931422693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3315177.1931422693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13728.374991157043</v>
      </c>
      <c r="L548" s="444">
        <f t="shared" ca="1" si="54"/>
        <v>3308538.3728688476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3308538.3728688476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13700.713240017785</v>
      </c>
      <c r="L549" s="444">
        <f t="shared" ca="1" si="54"/>
        <v>3301871.8908442864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3301871.8908442864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13672.936231582114</v>
      </c>
      <c r="L550" s="444">
        <f t="shared" ca="1" si="54"/>
        <v>3295177.6318112896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3295177.6318112896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13645.043485611295</v>
      </c>
      <c r="L551" s="444">
        <f t="shared" ca="1" si="54"/>
        <v>3288455.480032322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3288455.480032322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13617.034519865594</v>
      </c>
      <c r="L552" s="444">
        <f t="shared" ca="1" si="54"/>
        <v>3281705.3192876088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3281705.3192876088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13588.908850095959</v>
      </c>
      <c r="L553" s="444">
        <f t="shared" ca="1" si="54"/>
        <v>3274927.0328731262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3274927.0328731262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13560.665990035614</v>
      </c>
      <c r="L554" s="444">
        <f t="shared" ca="1" si="54"/>
        <v>3268120.5035985829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3268120.5035985829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13532.305451391683</v>
      </c>
      <c r="L555" s="444">
        <f t="shared" ca="1" si="54"/>
        <v>3261285.6137853959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3261285.6137853959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13503.826743836738</v>
      </c>
      <c r="L556" s="444">
        <f t="shared" ca="1" si="54"/>
        <v>3254422.2452646536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3254422.2452646536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13475.229375000312</v>
      </c>
      <c r="L557" s="444">
        <f t="shared" ca="1" si="54"/>
        <v>3247530.2793750749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3247530.2793750749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13446.5128504604</v>
      </c>
      <c r="L558" s="444">
        <f t="shared" ca="1" si="54"/>
        <v>3240609.5969609567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3240609.5969609567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13417.676673734908</v>
      </c>
      <c r="L559" s="444">
        <f t="shared" ca="1" si="54"/>
        <v>3233660.0783701129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3233660.0783701129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13388.720346273059</v>
      </c>
      <c r="L560" s="444">
        <f t="shared" ca="1" si="54"/>
        <v>3226681.6034518071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3226681.6034518071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13359.643367446784</v>
      </c>
      <c r="L561" s="444">
        <f t="shared" ca="1" si="54"/>
        <v>3219674.0515546752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3219674.0515546752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13330.445234542069</v>
      </c>
      <c r="L562" s="444">
        <f t="shared" ca="1" si="54"/>
        <v>3212637.3015246387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3212637.3015246387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13301.12544275025</v>
      </c>
      <c r="L563" s="444">
        <f t="shared" ca="1" si="54"/>
        <v>3205571.2317028102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3205571.2317028102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13271.683485159298</v>
      </c>
      <c r="L564" s="444">
        <f t="shared" ca="1" si="54"/>
        <v>3198475.7199233905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3198475.7199233905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13242.118852745049</v>
      </c>
      <c r="L565" s="444">
        <f t="shared" ca="1" si="54"/>
        <v>3191350.643511557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3191350.643511557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13212.431034362409</v>
      </c>
      <c r="L566" s="444">
        <f t="shared" ca="1" si="54"/>
        <v>3184195.8792813406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3184195.8792813406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13182.619516736508</v>
      </c>
      <c r="L567" s="444">
        <f t="shared" ca="1" si="54"/>
        <v>3177011.3035334982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3177011.3035334982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13152.683784453831</v>
      </c>
      <c r="L568" s="444">
        <f t="shared" ca="1" si="54"/>
        <v>3169796.7920533731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3169796.7920533731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13122.623319953309</v>
      </c>
      <c r="L569" s="444">
        <f t="shared" ca="1" si="54"/>
        <v>3162552.2201087475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3162552.2201087475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13092.43760351737</v>
      </c>
      <c r="L570" s="444">
        <f t="shared" ca="1" si="54"/>
        <v>3155277.4624476861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3155277.4624476861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13062.126113262948</v>
      </c>
      <c r="L571" s="444">
        <f t="shared" ca="1" si="54"/>
        <v>3147972.3932963703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3147972.3932963703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13031.688325132465</v>
      </c>
      <c r="L572" s="444">
        <f t="shared" ca="1" si="54"/>
        <v>3140636.8863569237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3140636.8863569237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13001.12371288477</v>
      </c>
      <c r="L573" s="444">
        <f t="shared" ca="1" si="54"/>
        <v>3133270.8148052297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3133270.8148052297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12970.431748086045</v>
      </c>
      <c r="L574" s="444">
        <f t="shared" ca="1" si="54"/>
        <v>3125874.051288737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3125874.051288737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12939.611900100659</v>
      </c>
      <c r="L575" s="444">
        <f t="shared" ca="1" si="54"/>
        <v>3118446.4679242587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3118446.4679242587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12908.663636081999</v>
      </c>
      <c r="L576" s="444">
        <f t="shared" ca="1" si="54"/>
        <v>3110987.9362957617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3110987.9362957617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12877.586420963262</v>
      </c>
      <c r="L577" s="444">
        <f t="shared" ca="1" si="54"/>
        <v>3103498.327452146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3103498.327452146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12846.379717448197</v>
      </c>
      <c r="L578" s="444">
        <f t="shared" ca="1" si="54"/>
        <v>3095977.5119050154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3095977.5119050154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12815.042986001819</v>
      </c>
      <c r="L579" s="444">
        <f t="shared" ca="1" si="54"/>
        <v>3088425.3596264385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3088425.3596264385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12783.575684841082</v>
      </c>
      <c r="L580" s="444">
        <f t="shared" ca="1" si="54"/>
        <v>3080841.7400467009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3080841.7400467009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12751.977269925508</v>
      </c>
      <c r="L581" s="444">
        <f t="shared" ca="1" si="54"/>
        <v>3073226.5220520478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3073226.5220520478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12720.247194947788</v>
      </c>
      <c r="L582" s="444">
        <f t="shared" ca="1" si="54"/>
        <v>3065579.5739824167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3065579.5739824167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12688.384911324325</v>
      </c>
      <c r="L583" s="444">
        <f t="shared" ca="1" si="54"/>
        <v>3057900.7636291622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3057900.7636291622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12656.389868185764</v>
      </c>
      <c r="L584" s="444">
        <f t="shared" ca="1" si="54"/>
        <v>3050189.9582327693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3050189.9582327693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12624.26151236746</v>
      </c>
      <c r="L585" s="444">
        <f t="shared" ca="1" si="54"/>
        <v>3042447.024480558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3042447.024480558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12591.999288399913</v>
      </c>
      <c r="L586" s="444">
        <f t="shared" ca="1" si="54"/>
        <v>3034671.8285043789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3034671.8285043789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12559.602638499167</v>
      </c>
      <c r="L587" s="444">
        <f t="shared" ca="1" si="54"/>
        <v>3026864.2358782995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3026864.2358782995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12527.07100255717</v>
      </c>
      <c r="L588" s="444">
        <f t="shared" ca="1" si="54"/>
        <v>3019024.1116162776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3019024.1116162776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12494.403818132078</v>
      </c>
      <c r="L589" s="444">
        <f t="shared" ca="1" si="54"/>
        <v>3011151.3201698307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3011151.3201698307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12461.600520438549</v>
      </c>
      <c r="L590" s="444">
        <f t="shared" ca="1" si="54"/>
        <v>3003245.7254256904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3003245.7254256904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12428.660542337964</v>
      </c>
      <c r="L591" s="444">
        <f t="shared" ca="1" si="54"/>
        <v>2995307.1907034498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2995307.1907034498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12395.583314328629</v>
      </c>
      <c r="L592" s="444">
        <f t="shared" ca="1" si="54"/>
        <v>2987335.5787531994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2987335.5787531994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12362.368264535919</v>
      </c>
      <c r="L593" s="444">
        <f t="shared" ca="1" si="54"/>
        <v>2979330.7517531565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2979330.7517531565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12329.014818702408</v>
      </c>
      <c r="L594" s="444">
        <f t="shared" ca="1" si="54"/>
        <v>2971292.5713072801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2971292.5713072801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12295.522400177922</v>
      </c>
      <c r="L595" s="444">
        <f t="shared" ca="1" si="54"/>
        <v>2963220.8984428793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2963220.8984428793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12261.890429909585</v>
      </c>
      <c r="L596" s="444">
        <f t="shared" ca="1" si="54"/>
        <v>2955115.5936082103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2955115.5936082103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12228.118326431799</v>
      </c>
      <c r="L597" s="444">
        <f t="shared" ca="1" si="54"/>
        <v>2946976.5166700631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2946976.5166700631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12194.205505856185</v>
      </c>
      <c r="L598" s="444">
        <f t="shared" ca="1" si="54"/>
        <v>2938803.5269113407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2938803.5269113407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12160.151381861508</v>
      </c>
      <c r="L599" s="444">
        <f t="shared" ca="1" si="54"/>
        <v>2930596.4830286233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2930596.4830286233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12125.955365683518</v>
      </c>
      <c r="L600" s="444">
        <f t="shared" ca="1" si="54"/>
        <v>2922355.2431297279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2922355.2431297279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12091.616866104789</v>
      </c>
      <c r="L601" s="444">
        <f t="shared" ca="1" si="54"/>
        <v>2914079.6647312539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2914079.6647312539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12057.135289444479</v>
      </c>
      <c r="L602" s="444">
        <f t="shared" ca="1" si="54"/>
        <v>2905769.6047561197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2905769.6047561197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12022.510039548088</v>
      </c>
      <c r="L603" s="444">
        <f t="shared" ca="1" si="54"/>
        <v>2897424.9195310888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2897424.9195310888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11987.740517777125</v>
      </c>
      <c r="L604" s="444">
        <f t="shared" ca="1" si="54"/>
        <v>2889045.4647842869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2889045.4647842869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11952.826122998784</v>
      </c>
      <c r="L605" s="444">
        <f t="shared" ca="1" si="54"/>
        <v>2880631.0956427068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2880631.0956427068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11917.766251575533</v>
      </c>
      <c r="L606" s="444">
        <f t="shared" ca="1" si="54"/>
        <v>2872181.6666297037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2872181.6666297037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11882.560297354687</v>
      </c>
      <c r="L607" s="444">
        <f t="shared" ca="1" si="54"/>
        <v>2863697.0316624795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2863697.0316624795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11847.20765165792</v>
      </c>
      <c r="L608" s="444">
        <f t="shared" ca="1" si="54"/>
        <v>2855177.0440495587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2855177.0440495587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11811.707703270749</v>
      </c>
      <c r="L609" s="444">
        <f t="shared" ca="1" si="54"/>
        <v>2846621.5564882508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2846621.5564882508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11776.059838431967</v>
      </c>
      <c r="L610" s="444">
        <f t="shared" ca="1" si="54"/>
        <v>2838030.4210621039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2838030.4210621039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11740.263440823021</v>
      </c>
      <c r="L611" s="444">
        <f t="shared" ca="1" si="54"/>
        <v>2829403.4892383483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2829403.4892383483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11704.317891557374</v>
      </c>
      <c r="L612" s="444">
        <f t="shared" ca="1" si="54"/>
        <v>2820740.6118653268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2820740.6118653268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11668.222569169782</v>
      </c>
      <c r="L613" s="444">
        <f t="shared" ca="1" si="54"/>
        <v>2812041.6391699179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2812041.6391699179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11631.97684960558</v>
      </c>
      <c r="L614" s="444">
        <f t="shared" ca="1" si="54"/>
        <v>2803306.4207549449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2803306.4207549449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11595.580106209858</v>
      </c>
      <c r="L615" s="444">
        <f t="shared" ca="1" si="54"/>
        <v>2794534.8055965761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2794534.8055965761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11559.031709716655</v>
      </c>
      <c r="L616" s="444">
        <f t="shared" ca="1" si="54"/>
        <v>2785726.6420417139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2785726.6420417139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11522.331028238063</v>
      </c>
      <c r="L617" s="444">
        <f t="shared" ca="1" si="54"/>
        <v>2776881.7778053731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2776881.7778053731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11485.477427253309</v>
      </c>
      <c r="L618" s="444">
        <f t="shared" ca="1" si="54"/>
        <v>2768000.0599680478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2768000.0599680478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11448.470269597787</v>
      </c>
      <c r="L619" s="444">
        <f t="shared" ca="1" si="54"/>
        <v>2759081.3349730666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2759081.3349730666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11411.308915452033</v>
      </c>
      <c r="L620" s="444">
        <f t="shared" ca="1" si="54"/>
        <v>2750125.4486239399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2750125.4486239399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11373.992722330671</v>
      </c>
      <c r="L621" s="444">
        <f t="shared" ca="1" si="54"/>
        <v>2741132.2460816917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2741132.2460816917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11336.521045071304</v>
      </c>
      <c r="L622" s="444">
        <f t="shared" ca="1" si="54"/>
        <v>2732101.571862184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2732101.571862184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11298.893235823354</v>
      </c>
      <c r="L623" s="444">
        <f t="shared" ca="1" si="54"/>
        <v>2723033.2698334283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2723033.2698334283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11261.108644036873</v>
      </c>
      <c r="L624" s="444">
        <f t="shared" ca="1" si="54"/>
        <v>2713927.1832128866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2713927.1832128866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11223.166616451283</v>
      </c>
      <c r="L625" s="444">
        <f t="shared" ca="1" si="54"/>
        <v>2704783.1545647592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2704783.1545647592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11185.066497084084</v>
      </c>
      <c r="L626" s="444">
        <f t="shared" ca="1" si="54"/>
        <v>2695601.0257972647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2695601.0257972647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11146.807627219525</v>
      </c>
      <c r="L627" s="444">
        <f t="shared" ca="1" si="54"/>
        <v>2686380.6381599056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2686380.6381599056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11108.389345397194</v>
      </c>
      <c r="L628" s="444">
        <f t="shared" ca="1" si="54"/>
        <v>2677121.832240724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2677121.832240724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11069.810987400604</v>
      </c>
      <c r="L629" s="444">
        <f t="shared" ca="1" si="54"/>
        <v>2667824.447963546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2667824.447963546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11031.071886245696</v>
      </c>
      <c r="L630" s="444">
        <f t="shared" ca="1" si="54"/>
        <v>2658488.3245852129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2658488.3245852129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10992.171372169309</v>
      </c>
      <c r="L631" s="444">
        <f t="shared" ca="1" si="54"/>
        <v>2649113.3006928032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2649113.3006928032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10953.108772617601</v>
      </c>
      <c r="L632" s="444">
        <f t="shared" ca="1" si="54"/>
        <v>2639699.2142008422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2639699.2142008422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10913.883412234431</v>
      </c>
      <c r="L633" s="444">
        <f t="shared" ca="1" si="54"/>
        <v>2630245.9023484979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2630245.9023484979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10874.494612849663</v>
      </c>
      <c r="L634" s="444">
        <f t="shared" ca="1" si="54"/>
        <v>2620753.2016967689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2620753.2016967689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10834.941693467459</v>
      </c>
      <c r="L635" s="444">
        <f t="shared" ca="1" si="54"/>
        <v>2611220.9481256576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2611220.9481256576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10795.223970254496</v>
      </c>
      <c r="L636" s="444">
        <f t="shared" ca="1" si="54"/>
        <v>2601648.9768313332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2601648.9768313332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10755.340756528143</v>
      </c>
      <c r="L637" s="444">
        <f t="shared" ca="1" si="54"/>
        <v>2592037.1223232825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2592037.1223232825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10715.2913627446</v>
      </c>
      <c r="L638" s="444">
        <f t="shared" ca="1" si="54"/>
        <v>2582385.2184214485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2582385.2184214485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10675.075096486957</v>
      </c>
      <c r="L639" s="444">
        <f t="shared" ca="1" si="54"/>
        <v>2572693.0982533568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2572693.0982533568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10634.691262453242</v>
      </c>
      <c r="L640" s="444">
        <f t="shared" ca="1" si="54"/>
        <v>2562960.5942512313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2562960.5942512313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10594.139162444386</v>
      </c>
      <c r="L641" s="444">
        <f t="shared" ca="1" si="54"/>
        <v>2553187.538149097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2553187.538149097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10553.418095352159</v>
      </c>
      <c r="L642" s="444">
        <f t="shared" ca="1" si="54"/>
        <v>2543373.7609798703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2543373.7609798703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10512.527357147048</v>
      </c>
      <c r="L643" s="444">
        <f t="shared" ca="1" si="54"/>
        <v>2533519.0930724386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2533519.0930724386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10471.466240866082</v>
      </c>
      <c r="L644" s="444">
        <f t="shared" ca="1" si="54"/>
        <v>2523623.3640487259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2523623.3640487259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10430.234036600614</v>
      </c>
      <c r="L645" s="444">
        <f t="shared" ca="1" si="54"/>
        <v>2513686.4028207478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2513686.4028207478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10388.830031484038</v>
      </c>
      <c r="L646" s="444">
        <f t="shared" ca="1" si="54"/>
        <v>2503708.0375876529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2503708.0375876529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10347.253509679475</v>
      </c>
      <c r="L647" s="444">
        <f t="shared" ca="1" si="54"/>
        <v>2493688.0958327535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2493688.0958327535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10305.503752367395</v>
      </c>
      <c r="L648" s="444">
        <f t="shared" ca="1" si="54"/>
        <v>2483626.4043205422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2483626.4043205422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10263.580037733182</v>
      </c>
      <c r="L649" s="444">
        <f t="shared" ca="1" si="54"/>
        <v>2473522.7890936965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2473522.7890936965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10221.481640954657</v>
      </c>
      <c r="L650" s="444">
        <f t="shared" ca="1" si="54"/>
        <v>2463377.0754700722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2463377.0754700722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10179.207834189556</v>
      </c>
      <c r="L651" s="444">
        <f t="shared" ca="1" si="54"/>
        <v>2453189.0880396832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2453189.0880396832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10136.757886562935</v>
      </c>
      <c r="L652" s="444">
        <f t="shared" ca="1" si="54"/>
        <v>2442958.6506616673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2442958.6506616673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10094.131064154535</v>
      </c>
      <c r="L653" s="444">
        <f t="shared" ca="1" si="54"/>
        <v>2432685.5864612432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2432685.5864612432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10051.326629986102</v>
      </c>
      <c r="L654" s="444">
        <f t="shared" ca="1" si="54"/>
        <v>2422369.7178266505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2422369.7178266505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10008.343844008632</v>
      </c>
      <c r="L655" s="444">
        <f t="shared" ca="1" si="54"/>
        <v>2412010.8664060803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2412010.8664060803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9965.1819630895898</v>
      </c>
      <c r="L656" s="444">
        <f t="shared" ca="1" si="54"/>
        <v>2401608.8531045909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2401608.8531045909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9921.8402410000508</v>
      </c>
      <c r="L657" s="444">
        <f t="shared" ca="1" si="54"/>
        <v>2391163.4980810122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2391163.4980810122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9878.3179284018061</v>
      </c>
      <c r="L658" s="444">
        <f t="shared" ca="1" si="54"/>
        <v>2380674.6207448351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2380674.6207448351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9834.6142728344021</v>
      </c>
      <c r="L659" s="444">
        <f t="shared" ca="1" si="54"/>
        <v>2370142.0397530906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2370142.0397530906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9790.7285187021316</v>
      </c>
      <c r="L660" s="444">
        <f t="shared" ca="1" si="54"/>
        <v>2359565.5730072139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2359565.5730072139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9746.6599072609788</v>
      </c>
      <c r="L661" s="444">
        <f t="shared" ca="1" si="54"/>
        <v>2348945.037649896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2348945.037649896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9702.4076766054877</v>
      </c>
      <c r="L662" s="444">
        <f t="shared" ca="1" si="54"/>
        <v>2338280.2500619227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2338280.2500619227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9657.9710616556004</v>
      </c>
      <c r="L663" s="444">
        <f t="shared" ca="1" si="54"/>
        <v>2327571.0258589997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2327571.0258589997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9613.3492941434197</v>
      </c>
      <c r="L664" s="444">
        <f t="shared" ca="1" si="54"/>
        <v>2316817.1798885642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2316817.1798885642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9568.5416025999384</v>
      </c>
      <c r="L665" s="444">
        <f t="shared" ca="1" si="54"/>
        <v>2306018.5262265853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2306018.5262265853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9523.547212341693</v>
      </c>
      <c r="L666" s="444">
        <f t="shared" ca="1" si="54"/>
        <v>2295174.8781743483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2295174.8781743483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9478.3653454573723</v>
      </c>
      <c r="L667" s="444">
        <f t="shared" ca="1" si="54"/>
        <v>2284286.048255227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2284286.048255227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9432.9952207943679</v>
      </c>
      <c r="L668" s="444">
        <f t="shared" ca="1" si="54"/>
        <v>2273351.8482114426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2273351.8482114426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9387.4360539452664</v>
      </c>
      <c r="L669" s="444">
        <f t="shared" ca="1" si="54"/>
        <v>2262372.089000809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2262372.089000809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9341.6870572342923</v>
      </c>
      <c r="L670" s="444">
        <f t="shared" ca="1" si="54"/>
        <v>2251346.5807934646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2251346.5807934646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9295.7474397036913</v>
      </c>
      <c r="L671" s="444">
        <f t="shared" ca="1" si="54"/>
        <v>2240275.1329685897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2240275.1329685897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9249.6164071000458</v>
      </c>
      <c r="L672" s="444">
        <f t="shared" ca="1" si="54"/>
        <v>2229157.554111111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2229157.554111111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9203.2931618605508</v>
      </c>
      <c r="L673" s="444">
        <f t="shared" ca="1" si="54"/>
        <v>2217993.6520083928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2217993.6520083928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9156.7769030992258</v>
      </c>
      <c r="L674" s="444">
        <f t="shared" ca="1" si="54"/>
        <v>2206783.2336469134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2206783.2336469134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9110.0668265930617</v>
      </c>
      <c r="L675" s="444">
        <f t="shared" ca="1" si="54"/>
        <v>2195526.1052089278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2195526.1052089278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9063.1621247681214</v>
      </c>
      <c r="L676" s="444">
        <f t="shared" ca="1" si="54"/>
        <v>2184222.0720691169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2184222.0720691169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9016.0619866855759</v>
      </c>
      <c r="L677" s="444">
        <f t="shared" ca="1" si="54"/>
        <v>2172870.9387912238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2172870.9387912238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8968.7655980276868</v>
      </c>
      <c r="L678" s="444">
        <f t="shared" ca="1" si="54"/>
        <v>2161472.5091246725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2161472.5091246725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8921.2721410837239</v>
      </c>
      <c r="L679" s="444">
        <f t="shared" ca="1" si="54"/>
        <v>2150026.5860011773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2150026.5860011773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8873.5807947358262</v>
      </c>
      <c r="L680" s="444">
        <f t="shared" ca="1" si="54"/>
        <v>2138532.9715313343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2138532.9715313343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8825.6907344448155</v>
      </c>
      <c r="L681" s="444">
        <f t="shared" ca="1" si="54"/>
        <v>2126991.4670012002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2126991.4670012002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8777.6011322359227</v>
      </c>
      <c r="L682" s="444">
        <f t="shared" ca="1" si="54"/>
        <v>2115401.8728688573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2115401.8728688573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8729.3111566844946</v>
      </c>
      <c r="L683" s="444">
        <f t="shared" ca="1" si="54"/>
        <v>2103763.9887609631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2103763.9887609631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8680.8199729016014</v>
      </c>
      <c r="L684" s="444">
        <f t="shared" ca="1" si="54"/>
        <v>2092077.6134692859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2092077.6134692859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8632.1267425196129</v>
      </c>
      <c r="L685" s="444">
        <f t="shared" ca="1" si="54"/>
        <v>2080342.5449472268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2080342.5449472268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8583.2306236777004</v>
      </c>
      <c r="L686" s="444">
        <f t="shared" ca="1" si="54"/>
        <v>2068558.5803063256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2068558.5803063256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8534.1307710072779</v>
      </c>
      <c r="L687" s="444">
        <f t="shared" ca="1" si="54"/>
        <v>2056725.5158127542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2056725.5158127542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8484.8263356173975</v>
      </c>
      <c r="L688" s="444">
        <f t="shared" ca="1" si="54"/>
        <v>2044843.1468837927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2044843.1468837927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8435.3164650800572</v>
      </c>
      <c r="L689" s="444">
        <f t="shared" ca="1" si="54"/>
        <v>2032911.2680842939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2032911.2680842939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8385.6003034154801</v>
      </c>
      <c r="L690" s="444">
        <f t="shared" ca="1" si="54"/>
        <v>2020929.6731231306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2020929.6731231306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8335.6769910772982</v>
      </c>
      <c r="L691" s="444">
        <f t="shared" ca="1" si="54"/>
        <v>2008898.1548496292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2008898.1548496292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8285.5456649377102</v>
      </c>
      <c r="L692" s="444">
        <f t="shared" ca="1" si="54"/>
        <v>1996816.5052499881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1996816.5052499881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8235.2054582725377</v>
      </c>
      <c r="L693" s="444">
        <f t="shared" ca="1" si="54"/>
        <v>1984684.5154436817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1984684.5154436817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8184.6555007462621</v>
      </c>
      <c r="L694" s="444">
        <f t="shared" ca="1" si="54"/>
        <v>1972501.9756798493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1972501.9756798493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8133.8949183969598</v>
      </c>
      <c r="L695" s="444">
        <f t="shared" ca="1" si="54"/>
        <v>1960268.6753336675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1960268.6753336675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8082.9228336212036</v>
      </c>
      <c r="L696" s="444">
        <f t="shared" ca="1" si="54"/>
        <v>1947984.40290271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1947984.40290271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8031.7383651588789</v>
      </c>
      <c r="L697" s="444">
        <f t="shared" ca="1" si="54"/>
        <v>1935648.9460032901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1935648.9460032901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7980.3406280779627</v>
      </c>
      <c r="L698" s="444">
        <f t="shared" ca="1" si="54"/>
        <v>1923262.0913667893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1923262.0913667893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7928.7287337592106</v>
      </c>
      <c r="L699" s="444">
        <f t="shared" ca="1" si="54"/>
        <v>1910823.6248359696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1910823.6248359696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7876.9017898807951</v>
      </c>
      <c r="L700" s="444">
        <f t="shared" ca="1" si="54"/>
        <v>1898333.3313612717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1898333.3313612717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7824.8589004028872</v>
      </c>
      <c r="L701" s="444">
        <f t="shared" ca="1" si="54"/>
        <v>1885790.9949970958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1885790.9949970958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7772.5991655521539</v>
      </c>
      <c r="L702" s="444">
        <f t="shared" ca="1" si="54"/>
        <v>1873196.398898069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1873196.398898069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7720.1216818062094</v>
      </c>
      <c r="L703" s="444">
        <f t="shared" ca="1" si="54"/>
        <v>1860549.3253152964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1860549.3253152964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7667.4255418779903</v>
      </c>
      <c r="L704" s="444">
        <f t="shared" ca="1" si="54"/>
        <v>1847849.5555925956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1847849.5555925956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7614.5098347000703</v>
      </c>
      <c r="L705" s="444">
        <f t="shared" ca="1" si="54"/>
        <v>1835096.8701627168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1835096.8701627168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7561.3736454089085</v>
      </c>
      <c r="L706" s="444">
        <f t="shared" ca="1" si="54"/>
        <v>1822291.048543547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1822291.048543547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7508.0160553290334</v>
      </c>
      <c r="L707" s="444">
        <f t="shared" ca="1" si="54"/>
        <v>1809431.8693342973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1809431.8693342973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7454.4361419571615</v>
      </c>
      <c r="L708" s="444">
        <f t="shared" ca="1" si="54"/>
        <v>1796519.1102116755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1796519.1102116755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7400.6329789462352</v>
      </c>
      <c r="L709" s="444">
        <f t="shared" ca="1" si="54"/>
        <v>1783552.5479260429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1783552.5479260429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7346.6056360894336</v>
      </c>
      <c r="L710" s="444">
        <f t="shared" ca="1" si="54"/>
        <v>1770531.9582975535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1770531.9582975535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7292.3531793040602</v>
      </c>
      <c r="L711" s="444">
        <f t="shared" ca="1" si="54"/>
        <v>1757457.1162122788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1757457.1162122788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7237.8746706154161</v>
      </c>
      <c r="L712" s="444">
        <f t="shared" ca="1" si="54"/>
        <v>1744327.7956183155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1744327.7956183155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7183.1691681405691</v>
      </c>
      <c r="L713" s="444">
        <f t="shared" ca="1" si="54"/>
        <v>1731143.7695218772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1731143.7695218772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7128.2357260720764</v>
      </c>
      <c r="L714" s="444">
        <f t="shared" ca="1" si="54"/>
        <v>1717904.8099833704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1717904.8099833704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7073.0733946616319</v>
      </c>
      <c r="L715" s="444">
        <f t="shared" ca="1" si="54"/>
        <v>1704610.6881134531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1704610.6881134531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7017.6812202036426</v>
      </c>
      <c r="L716" s="444">
        <f t="shared" ca="1" si="54"/>
        <v>1691261.1740690779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1691261.1740690779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6962.0582450187458</v>
      </c>
      <c r="L717" s="444">
        <f t="shared" ca="1" si="54"/>
        <v>1677856.037049518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1677856.037049518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6906.2035074372452</v>
      </c>
      <c r="L718" s="444">
        <f t="shared" ca="1" si="54"/>
        <v>1664395.0452923763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1664395.0452923763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6850.1160417824894</v>
      </c>
      <c r="L719" s="444">
        <f t="shared" ca="1" si="54"/>
        <v>1650877.9660695801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1650877.9660695801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6793.7948783541715</v>
      </c>
      <c r="L720" s="444">
        <f t="shared" ca="1" si="54"/>
        <v>1637304.5656833553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1637304.5656833553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6737.2390434115687</v>
      </c>
      <c r="L721" s="444">
        <f t="shared" ca="1" si="54"/>
        <v>1623674.6094621881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1623674.6094621881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6680.4475591567052</v>
      </c>
      <c r="L722" s="444">
        <f t="shared" ca="1" si="54"/>
        <v>1609987.861756766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1609987.861756766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6623.4194437174465</v>
      </c>
      <c r="L723" s="444">
        <f t="shared" ca="1" si="54"/>
        <v>1596244.0859359046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1596244.0859359046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6566.1537111305242</v>
      </c>
      <c r="L724" s="444">
        <f t="shared" ca="1" si="54"/>
        <v>1582443.0443824565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1582443.0443824565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6508.6493713244899</v>
      </c>
      <c r="L725" s="444">
        <f t="shared" ca="1" si="54"/>
        <v>1568584.4984892022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1568584.4984892022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6450.9054301025972</v>
      </c>
      <c r="L726" s="444">
        <f t="shared" ca="1" si="54"/>
        <v>1554668.2086547259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1554668.2086547259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6392.920889125613</v>
      </c>
      <c r="L727" s="444">
        <f t="shared" ca="1" si="54"/>
        <v>1540693.9342792728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1540693.9342792728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6334.6947458945579</v>
      </c>
      <c r="L728" s="444">
        <f t="shared" ca="1" si="54"/>
        <v>1526661.4337605885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1526661.4337605885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6276.2259937333738</v>
      </c>
      <c r="L729" s="444">
        <f t="shared" ca="1" si="54"/>
        <v>1512570.4644897431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1512570.4644897431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6217.513621771518</v>
      </c>
      <c r="L730" s="444">
        <f t="shared" ca="1" si="54"/>
        <v>1498420.7828469358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1498420.7828469358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6158.5566149264878</v>
      </c>
      <c r="L731" s="444">
        <f t="shared" ca="1" si="54"/>
        <v>1484212.1441972835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1484212.1441972835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6099.3539538862697</v>
      </c>
      <c r="L732" s="444">
        <f t="shared" ca="1" si="54"/>
        <v>1469944.3028865911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1469944.3028865911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6039.9046150917175</v>
      </c>
      <c r="L733" s="444">
        <f t="shared" ca="1" si="54"/>
        <v>1455617.0122371039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1455617.0122371039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5980.2075707188542</v>
      </c>
      <c r="L734" s="444">
        <f t="shared" ca="1" si="54"/>
        <v>1441230.0245432439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1441230.0245432439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5920.2617886611042</v>
      </c>
      <c r="L735" s="444">
        <f t="shared" ca="1" si="54"/>
        <v>1426783.0910673263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1426783.0910673263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5860.0662325114481</v>
      </c>
      <c r="L736" s="444">
        <f t="shared" ca="1" si="54"/>
        <v>1412275.962035259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1412275.962035259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5799.619861544501</v>
      </c>
      <c r="L737" s="444">
        <f t="shared" ca="1" si="54"/>
        <v>1397708.3866322248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1397708.3866322248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5738.9216306985245</v>
      </c>
      <c r="L738" s="444">
        <f t="shared" ca="1" si="54"/>
        <v>1383080.1129983445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1383080.1129983445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5677.9704905573572</v>
      </c>
      <c r="L739" s="444">
        <f t="shared" ca="1" si="54"/>
        <v>1368390.888224323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1368390.888224323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5616.7653873322679</v>
      </c>
      <c r="L740" s="444">
        <f t="shared" ca="1" si="54"/>
        <v>1353640.4583470766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1353640.4583470766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5555.3052628437408</v>
      </c>
      <c r="L741" s="444">
        <f t="shared" ca="1" si="54"/>
        <v>1338828.5683453416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1338828.5683453416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5493.589054503178</v>
      </c>
      <c r="L742" s="444">
        <f t="shared" ca="1" si="54"/>
        <v>1323954.962135266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1323954.962135266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5431.6156952945303</v>
      </c>
      <c r="L743" s="444">
        <f t="shared" ca="1" si="54"/>
        <v>1309019.3825659817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1309019.3825659817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5369.3841137558456</v>
      </c>
      <c r="L744" s="444">
        <f t="shared" ca="1" si="54"/>
        <v>1294021.5714151587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1294021.5714151587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5306.8932339607491</v>
      </c>
      <c r="L745" s="444">
        <f t="shared" ca="1" si="54"/>
        <v>1278961.2693845406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1278961.2693845406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5244.1419754998406</v>
      </c>
      <c r="L746" s="444">
        <f t="shared" ca="1" si="54"/>
        <v>1263838.2160954617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1263838.2160954617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5181.1292534620125</v>
      </c>
      <c r="L747" s="444">
        <f t="shared" ca="1" si="54"/>
        <v>1248652.1500843449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1248652.1500843449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5117.8539784156919</v>
      </c>
      <c r="L748" s="444">
        <f t="shared" ca="1" si="54"/>
        <v>1233402.8087981818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1233402.8087981818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5054.3150563900126</v>
      </c>
      <c r="L749" s="444">
        <f t="shared" ca="1" si="54"/>
        <v>1218089.9285899932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1218089.9285899932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4990.5113888558935</v>
      </c>
      <c r="L750" s="444">
        <f t="shared" ca="1" si="54"/>
        <v>1202713.2447142703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1202713.2447142703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4926.4418727070479</v>
      </c>
      <c r="L751" s="444">
        <f t="shared" ca="1" si="54"/>
        <v>1187272.4913223987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1187272.4913223987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4862.1054002409164</v>
      </c>
      <c r="L752" s="444">
        <f t="shared" ca="1" si="54"/>
        <v>1171767.4014580608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1171767.4014580608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4797.5008591395081</v>
      </c>
      <c r="L753" s="444">
        <f t="shared" ca="1" si="54"/>
        <v>1156197.7070526215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1156197.7070526215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4732.6271324501777</v>
      </c>
      <c r="L754" s="444">
        <f t="shared" ca="1" si="54"/>
        <v>1140563.138920493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1140563.138920493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4667.4830985663093</v>
      </c>
      <c r="L755" s="444">
        <f t="shared" ca="1" si="54"/>
        <v>1124863.4267544805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1124863.4267544805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4602.0676312079231</v>
      </c>
      <c r="L756" s="444">
        <f t="shared" ca="1" si="54"/>
        <v>1109098.2991211095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1109098.2991211095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4536.3795994022112</v>
      </c>
      <c r="L757" s="444">
        <f t="shared" ca="1" si="54"/>
        <v>1093267.4834559329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1093267.4834559329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4470.4178674639752</v>
      </c>
      <c r="L758" s="444">
        <f t="shared" ca="1" si="54"/>
        <v>1077370.7060588181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1077370.7060588181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4404.1812949759969</v>
      </c>
      <c r="L759" s="444">
        <f t="shared" ca="1" si="54"/>
        <v>1061407.6920892154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1061407.6920892154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4337.6687367693194</v>
      </c>
      <c r="L760" s="444">
        <f t="shared" ca="1" si="54"/>
        <v>1045378.1655614059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1045378.1655614059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4270.8790429034461</v>
      </c>
      <c r="L761" s="444">
        <f t="shared" ca="1" si="54"/>
        <v>1029281.8493397306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1029281.8493397306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4203.8110586464654</v>
      </c>
      <c r="L762" s="444">
        <f t="shared" ca="1" si="54"/>
        <v>1013118.4651337982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1013118.4651337982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4136.4636244550802</v>
      </c>
      <c r="L763" s="444">
        <f t="shared" ca="1" si="54"/>
        <v>996887.73349367443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996887.73349367443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4068.8355759545652</v>
      </c>
      <c r="L764" s="444">
        <f t="shared" ca="1" si="54"/>
        <v>980589.37380505016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980589.37380505016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4000.9257439186308</v>
      </c>
      <c r="L765" s="444">
        <f t="shared" ca="1" si="54"/>
        <v>964223.10428438999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964223.10428438999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3932.7329542492139</v>
      </c>
      <c r="L766" s="444">
        <f t="shared" ca="1" si="54"/>
        <v>947788.64197406045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947788.64197406045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3864.2560279561731</v>
      </c>
      <c r="L767" s="444">
        <f t="shared" ca="1" si="54"/>
        <v>931285.70273743779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931285.70273743779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3795.4937811369123</v>
      </c>
      <c r="L768" s="444">
        <f t="shared" ca="1" si="54"/>
        <v>914714.00125399593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914714.00125399593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3726.445024955905</v>
      </c>
      <c r="L769" s="444">
        <f t="shared" ca="1" si="54"/>
        <v>898073.25101437303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898073.25101437303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3657.1085656241426</v>
      </c>
      <c r="L770" s="444">
        <f t="shared" ca="1" si="54"/>
        <v>881363.16431541834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881363.16431541834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3587.4832043784986</v>
      </c>
      <c r="L771" s="444">
        <f t="shared" ca="1" si="54"/>
        <v>864583.45225521806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864583.45225521806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3517.5677374609968</v>
      </c>
      <c r="L772" s="444">
        <f t="shared" ca="1" si="54"/>
        <v>847733.82472810021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847733.82472810021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3447.3609560980058</v>
      </c>
      <c r="L773" s="444">
        <f t="shared" ref="L773:L1027" ca="1" si="80">I773-J773+K773</f>
        <v>830813.99041961937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830813.99041961937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3376.8616464793358</v>
      </c>
      <c r="L774" s="444">
        <f t="shared" ca="1" si="80"/>
        <v>813823.65680151992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813823.65680151992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3306.0685897372546</v>
      </c>
      <c r="L775" s="444">
        <f t="shared" ca="1" si="80"/>
        <v>796762.53012667841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796762.53012667841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3234.9805619254148</v>
      </c>
      <c r="L776" s="444">
        <f t="shared" ca="1" si="80"/>
        <v>779630.31542402506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779630.31542402506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3163.5963339976929</v>
      </c>
      <c r="L777" s="444">
        <f t="shared" ca="1" si="80"/>
        <v>762426.71649344394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762426.71649344394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3091.914671786938</v>
      </c>
      <c r="L778" s="444">
        <f t="shared" ca="1" si="80"/>
        <v>745151.43590065208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745151.43590065208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3019.9343359836384</v>
      </c>
      <c r="L779" s="444">
        <f t="shared" ca="1" si="80"/>
        <v>727804.17497205688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727804.17497205688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2947.6540821144918</v>
      </c>
      <c r="L780" s="444">
        <f t="shared" ca="1" si="80"/>
        <v>710384.63378959254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710384.63378959254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2875.0726605208906</v>
      </c>
      <c r="L781" s="444">
        <f t="shared" ca="1" si="80"/>
        <v>692892.51118553465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692892.51118553465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2802.188816337316</v>
      </c>
      <c r="L782" s="444">
        <f t="shared" ca="1" si="80"/>
        <v>675327.50473729311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675327.50473729311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2729.0012894696429</v>
      </c>
      <c r="L783" s="444">
        <f t="shared" ca="1" si="80"/>
        <v>657689.31076218397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657689.31076218397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2655.5088145733548</v>
      </c>
      <c r="L784" s="444">
        <f t="shared" ca="1" si="80"/>
        <v>639977.62431217858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639977.62431217858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2581.7101210316659</v>
      </c>
      <c r="L785" s="444">
        <f t="shared" ca="1" si="80"/>
        <v>622192.1391686314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622192.1391686314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2507.6039329335526</v>
      </c>
      <c r="L786" s="444">
        <f t="shared" ca="1" si="80"/>
        <v>604332.54783698614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604332.54783698614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2433.1889690516973</v>
      </c>
      <c r="L787" s="444">
        <f t="shared" ca="1" si="80"/>
        <v>586398.54154145904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586398.54154145904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2358.4639428203345</v>
      </c>
      <c r="L788" s="444">
        <f t="shared" ca="1" si="80"/>
        <v>568389.81021970056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568389.81021970056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2283.4275623130075</v>
      </c>
      <c r="L789" s="444">
        <f t="shared" ca="1" si="80"/>
        <v>550306.04251743481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550306.04251743481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2208.0785302202335</v>
      </c>
      <c r="L790" s="444">
        <f t="shared" ca="1" si="80"/>
        <v>532146.92578307621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532146.92578307621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2132.4155438270727</v>
      </c>
      <c r="L791" s="444">
        <f t="shared" ca="1" si="80"/>
        <v>513912.14606232446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513912.14606232446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2056.4372949906065</v>
      </c>
      <c r="L792" s="444">
        <f t="shared" ca="1" si="80"/>
        <v>495601.38809273625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495601.38809273625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1980.142470117323</v>
      </c>
      <c r="L793" s="444">
        <f t="shared" ca="1" si="80"/>
        <v>477214.33529827476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477214.33529827476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1903.5297501403998</v>
      </c>
      <c r="L794" s="444">
        <f t="shared" ca="1" si="80"/>
        <v>458750.66978383635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458750.66978383635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1826.5978104969065</v>
      </c>
      <c r="L795" s="444">
        <f t="shared" ca="1" si="80"/>
        <v>440210.07232975448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440210.07232975448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1749.3453211048989</v>
      </c>
      <c r="L796" s="444">
        <f t="shared" ca="1" si="80"/>
        <v>421592.2223862806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421592.2223862806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1671.7709463404242</v>
      </c>
      <c r="L797" s="444">
        <f t="shared" ca="1" si="80"/>
        <v>402896.7980680422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402896.7980680422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1593.8733450144309</v>
      </c>
      <c r="L798" s="444">
        <f t="shared" ca="1" si="80"/>
        <v>384123.47614847781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384123.47614847781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1515.6511703495792</v>
      </c>
      <c r="L799" s="444">
        <f t="shared" ca="1" si="80"/>
        <v>365271.93205424858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365271.93205424858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1437.1030699569574</v>
      </c>
      <c r="L800" s="444">
        <f t="shared" ca="1" si="80"/>
        <v>346341.83985962672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346341.83985962672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1358.2276858126997</v>
      </c>
      <c r="L801" s="444">
        <f t="shared" ca="1" si="80"/>
        <v>327332.87228086061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327332.87228086061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1279.0236542345076</v>
      </c>
      <c r="L802" s="444">
        <f t="shared" ca="1" si="80"/>
        <v>308244.70067051629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308244.70067051629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1199.489605858073</v>
      </c>
      <c r="L803" s="444">
        <f t="shared" ca="1" si="80"/>
        <v>289076.99501179554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289076.99501179554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1119.6241656134032</v>
      </c>
      <c r="L804" s="444">
        <f t="shared" ca="1" si="80"/>
        <v>269829.42391283013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269829.42391283013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1039.425952701047</v>
      </c>
      <c r="L805" s="444">
        <f t="shared" ca="1" si="80"/>
        <v>250501.65460095237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250501.65460095237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958.89358056822323</v>
      </c>
      <c r="L806" s="444">
        <f t="shared" ca="1" si="80"/>
        <v>231093.3529169418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231093.3529169418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878.02565688484583</v>
      </c>
      <c r="L807" s="444">
        <f t="shared" ca="1" si="80"/>
        <v>211604.18330924786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211604.18330924786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796.82078351945438</v>
      </c>
      <c r="L808" s="444">
        <f t="shared" ca="1" si="80"/>
        <v>192033.80882818851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192033.80882818851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715.27755651504049</v>
      </c>
      <c r="L809" s="444">
        <f t="shared" ca="1" si="80"/>
        <v>172381.89112012475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172381.89112012475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633.39456606477484</v>
      </c>
      <c r="L810" s="444">
        <f t="shared" ca="1" si="80"/>
        <v>152648.09042161074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152648.09042161074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551.17039648763307</v>
      </c>
      <c r="L811" s="444">
        <f t="shared" ca="1" si="80"/>
        <v>132832.06555351958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132832.06555351958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468.60362620391999</v>
      </c>
      <c r="L812" s="444">
        <f t="shared" ca="1" si="80"/>
        <v>112933.47391514473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112933.47391514473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385.69282771069146</v>
      </c>
      <c r="L813" s="444">
        <f t="shared" ca="1" si="80"/>
        <v>92951.971478276639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92951.971478276639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302.4365675570744</v>
      </c>
      <c r="L814" s="444">
        <f t="shared" ca="1" si="80"/>
        <v>72887.21278125493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72887.21278125493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218.83340631948394</v>
      </c>
      <c r="L815" s="444">
        <f t="shared" ca="1" si="80"/>
        <v>52738.850922995633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52738.850922995633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134.88189857673686</v>
      </c>
      <c r="L816" s="444">
        <f t="shared" ca="1" si="80"/>
        <v>32506.537556993582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32506.537556993582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50.580592885061648</v>
      </c>
      <c r="L817" s="444">
        <f t="shared" ca="1" si="80"/>
        <v>12189.922885299859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12189.922885299859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-34.071968246995532</v>
      </c>
      <c r="L818" s="444">
        <f t="shared" ca="1" si="80"/>
        <v>-8211.3443475259228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-8211.3443475259228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-119.07724838376961</v>
      </c>
      <c r="L819" s="444">
        <f t="shared" ca="1" si="80"/>
        <v>-28697.616860488477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-28697.616860488477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-204.43671718778026</v>
      </c>
      <c r="L820" s="444">
        <f t="shared" ca="1" si="80"/>
        <v>-49269.248842255045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-49269.248842255045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-290.15185044514095</v>
      </c>
      <c r="L821" s="444">
        <f t="shared" ca="1" si="80"/>
        <v>-69926.595957278972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-69926.595957278972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-376.22413009107396</v>
      </c>
      <c r="L822" s="444">
        <f t="shared" ca="1" si="80"/>
        <v>-90670.015351948823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-90670.015351948823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-462.6550442355317</v>
      </c>
      <c r="L823" s="444">
        <f t="shared" ca="1" si="80"/>
        <v>-111499.86566076314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-111499.86566076314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-549.44608718892471</v>
      </c>
      <c r="L824" s="444">
        <f t="shared" ca="1" si="80"/>
        <v>-132416.50701253087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-132416.50701253087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-636.59875948795695</v>
      </c>
      <c r="L825" s="444">
        <f t="shared" ca="1" si="80"/>
        <v>-153420.30103659764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-153420.30103659764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-724.11456792156844</v>
      </c>
      <c r="L826" s="444">
        <f t="shared" ca="1" si="80"/>
        <v>-174511.61086909799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-174511.61086909799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-811.99502555698655</v>
      </c>
      <c r="L827" s="444">
        <f t="shared" ca="1" si="80"/>
        <v>-195690.80115923379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-195690.80115923379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-900.24165176588576</v>
      </c>
      <c r="L828" s="444">
        <f t="shared" ca="1" si="80"/>
        <v>-216958.23807557847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-216958.23807557847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-988.85597225065521</v>
      </c>
      <c r="L829" s="444">
        <f t="shared" ca="1" si="80"/>
        <v>-238314.28931240793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-238314.28931240793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-1077.8395190707779</v>
      </c>
      <c r="L830" s="444">
        <f t="shared" ca="1" si="80"/>
        <v>-259759.32409605751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-259759.32409605751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-1167.193830669318</v>
      </c>
      <c r="L831" s="444">
        <f t="shared" ca="1" si="80"/>
        <v>-281293.71319130564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-281293.71319130564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-1256.9204518995184</v>
      </c>
      <c r="L832" s="444">
        <f t="shared" ca="1" si="80"/>
        <v>-302917.82890778396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-302917.82890778396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-1347.0209340515114</v>
      </c>
      <c r="L833" s="444">
        <f t="shared" ca="1" si="80"/>
        <v>-324632.04510641424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-324632.04510641424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-1437.4968348791376</v>
      </c>
      <c r="L834" s="444">
        <f t="shared" ca="1" si="80"/>
        <v>-346436.7372058722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-346436.7372058722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-1528.3497186268792</v>
      </c>
      <c r="L835" s="444">
        <f t="shared" ca="1" si="80"/>
        <v>-368332.28218907787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-368332.28218907787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-1619.5811560569027</v>
      </c>
      <c r="L836" s="444">
        <f t="shared" ca="1" si="80"/>
        <v>-390319.05860971357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-390319.05860971357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-1711.1927244762182</v>
      </c>
      <c r="L837" s="444">
        <f t="shared" ca="1" si="80"/>
        <v>-412397.44659876858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-412397.44659876858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-1803.1860077639474</v>
      </c>
      <c r="L838" s="444">
        <f t="shared" ca="1" si="80"/>
        <v>-434567.82787111134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-434567.82787111134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-1895.5625963987088</v>
      </c>
      <c r="L839" s="444">
        <f t="shared" ca="1" si="80"/>
        <v>-456830.58573208883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-456830.58573208883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-1988.3240874861151</v>
      </c>
      <c r="L840" s="444">
        <f t="shared" ca="1" si="80"/>
        <v>-479186.10508415377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-479186.10508415377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-2081.4720847863855</v>
      </c>
      <c r="L841" s="444">
        <f t="shared" ca="1" si="80"/>
        <v>-501634.77243351896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-501634.77243351896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-2175.0081987420735</v>
      </c>
      <c r="L842" s="444">
        <f t="shared" ca="1" si="80"/>
        <v>-524176.97589683981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-524176.97589683981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-2268.9340465059104</v>
      </c>
      <c r="L843" s="444">
        <f t="shared" ca="1" si="80"/>
        <v>-546813.1052079245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-546813.1052079245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-2363.2512519687639</v>
      </c>
      <c r="L844" s="444">
        <f t="shared" ca="1" si="80"/>
        <v>-569543.55172447208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-569543.55172447208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-2457.9614457877119</v>
      </c>
      <c r="L845" s="444">
        <f t="shared" ca="1" si="80"/>
        <v>-592368.70843483857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-592368.70843483857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-2553.0662654142388</v>
      </c>
      <c r="L846" s="444">
        <f t="shared" ca="1" si="80"/>
        <v>-615288.9699648316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-615288.9699648316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-2648.5673551225432</v>
      </c>
      <c r="L847" s="444">
        <f t="shared" ca="1" si="80"/>
        <v>-638304.73258453293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-638304.73258453293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-2744.4663660379656</v>
      </c>
      <c r="L848" s="444">
        <f t="shared" ca="1" si="80"/>
        <v>-661416.39421514969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-661416.39421514969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-2840.7649561655353</v>
      </c>
      <c r="L849" s="444">
        <f t="shared" ca="1" si="80"/>
        <v>-684624.35443589406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-684624.35443589406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-2937.4647904186368</v>
      </c>
      <c r="L850" s="444">
        <f t="shared" ca="1" si="80"/>
        <v>-707929.01449089148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-707929.01449089148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-3034.5675406477926</v>
      </c>
      <c r="L851" s="444">
        <f t="shared" ca="1" si="80"/>
        <v>-731330.77729611809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-731330.77729611809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-3132.0748856695704</v>
      </c>
      <c r="L852" s="444">
        <f t="shared" ca="1" si="80"/>
        <v>-754830.0474463664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-754830.0474463664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-3229.9885112956049</v>
      </c>
      <c r="L853" s="444">
        <f t="shared" ca="1" si="80"/>
        <v>-778427.23122224084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-778427.23122224084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-3328.3101103617482</v>
      </c>
      <c r="L854" s="444">
        <f t="shared" ca="1" si="80"/>
        <v>-802122.73659718141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-802122.73659718141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-3427.0413827573348</v>
      </c>
      <c r="L855" s="444">
        <f t="shared" ca="1" si="80"/>
        <v>-825916.97324451758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-825916.97324451758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-3526.1840354545679</v>
      </c>
      <c r="L856" s="444">
        <f t="shared" ca="1" si="80"/>
        <v>-849810.3525445509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-849810.3525445509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-3625.7397825380399</v>
      </c>
      <c r="L857" s="444">
        <f t="shared" ca="1" si="80"/>
        <v>-873803.28759166773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-873803.28759166773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-3725.7103452343604</v>
      </c>
      <c r="L858" s="444">
        <f t="shared" ca="1" si="80"/>
        <v>-897896.1932014809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-897896.1932014809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-3826.0974519419156</v>
      </c>
      <c r="L859" s="444">
        <f t="shared" ca="1" si="80"/>
        <v>-922089.48591800162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-922089.48591800162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-3926.9028382607517</v>
      </c>
      <c r="L860" s="444">
        <f t="shared" ca="1" si="80"/>
        <v>-946383.58402084117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-946383.58402084117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-4028.1282470225833</v>
      </c>
      <c r="L861" s="444">
        <f t="shared" ca="1" si="80"/>
        <v>-970778.90753244259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-970778.90753244259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-4129.7754283209224</v>
      </c>
      <c r="L862" s="444">
        <f t="shared" ca="1" si="80"/>
        <v>-995275.87822534237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-995275.87822534237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-4231.8461395413378</v>
      </c>
      <c r="L863" s="444">
        <f t="shared" ca="1" si="80"/>
        <v>-1019874.9196294625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-1019874.9196294625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-4334.342145391839</v>
      </c>
      <c r="L864" s="444">
        <f t="shared" ca="1" si="80"/>
        <v>-1044576.4570394332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-1044576.4570394332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-4437.2652179333827</v>
      </c>
      <c r="L865" s="444">
        <f t="shared" ca="1" si="80"/>
        <v>-1069380.9175219452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-1069380.9175219452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-4540.6171366105164</v>
      </c>
      <c r="L866" s="444">
        <f t="shared" ca="1" si="80"/>
        <v>-1094288.7299231344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-1094288.7299231344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-4644.3996882821384</v>
      </c>
      <c r="L867" s="444">
        <f t="shared" ca="1" si="80"/>
        <v>-1119300.3248759953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-1119300.3248759953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-4748.6146672523919</v>
      </c>
      <c r="L868" s="444">
        <f t="shared" ca="1" si="80"/>
        <v>-1144416.1348078265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-1144416.1348078265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-4853.263875301689</v>
      </c>
      <c r="L869" s="444">
        <f t="shared" ca="1" si="80"/>
        <v>-1169636.593947707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-1169636.593947707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-4958.3491217178571</v>
      </c>
      <c r="L870" s="444">
        <f t="shared" ca="1" si="80"/>
        <v>-1194962.1383340037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-1194962.1383340037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-5063.8722233274275</v>
      </c>
      <c r="L871" s="444">
        <f t="shared" ca="1" si="80"/>
        <v>-1220393.2058219099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-1220393.2058219099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-5169.8350045270363</v>
      </c>
      <c r="L872" s="444">
        <f t="shared" ca="1" si="80"/>
        <v>-1245930.2360910159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-1245930.2360910159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-5276.2392973149781</v>
      </c>
      <c r="L873" s="444">
        <f t="shared" ca="1" si="80"/>
        <v>-1271573.6706529097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-1271573.6706529097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-5383.0869413228684</v>
      </c>
      <c r="L874" s="444">
        <f t="shared" ca="1" si="80"/>
        <v>-1297323.9528588112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-1297323.9528588112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-5490.3797838474584</v>
      </c>
      <c r="L875" s="444">
        <f t="shared" ca="1" si="80"/>
        <v>-1323181.5279072374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-1323181.5279072374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-5598.1196798825677</v>
      </c>
      <c r="L876" s="444">
        <f t="shared" ca="1" si="80"/>
        <v>-1349146.8428516989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-1349146.8428516989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-5706.3084921511572</v>
      </c>
      <c r="L877" s="444">
        <f t="shared" ca="1" si="80"/>
        <v>-1375220.3466084288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-1375220.3466084288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-5814.9480911375313</v>
      </c>
      <c r="L878" s="444">
        <f t="shared" ca="1" si="80"/>
        <v>-1401402.489964145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-1401402.489964145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-5924.0403551196823</v>
      </c>
      <c r="L879" s="444">
        <f t="shared" ca="1" si="80"/>
        <v>-1427693.7255838434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-1427693.7255838434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-6033.5871702017594</v>
      </c>
      <c r="L880" s="444">
        <f t="shared" ca="1" si="80"/>
        <v>-1454094.508018624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-1454094.508018624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-6143.5904303466787</v>
      </c>
      <c r="L881" s="444">
        <f t="shared" ca="1" si="80"/>
        <v>-1480605.2937135496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-1480605.2937135496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-6254.0520374088683</v>
      </c>
      <c r="L882" s="444">
        <f t="shared" ca="1" si="80"/>
        <v>-1507226.5410155372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-1507226.5410155372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-6364.97390116715</v>
      </c>
      <c r="L883" s="444">
        <f t="shared" ca="1" si="80"/>
        <v>-1533958.7101812831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-1533958.7101812831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-6476.3579393577575</v>
      </c>
      <c r="L884" s="444">
        <f t="shared" ca="1" si="80"/>
        <v>-1560802.2633852197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-1560802.2633852197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-6588.2060777074939</v>
      </c>
      <c r="L885" s="444">
        <f t="shared" ca="1" si="80"/>
        <v>-1587757.664727506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-1587757.664727506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-6700.5202499670195</v>
      </c>
      <c r="L886" s="444">
        <f t="shared" ca="1" si="80"/>
        <v>-1614825.3802420518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-1614825.3802420518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-6813.3023979442942</v>
      </c>
      <c r="L887" s="444">
        <f t="shared" ca="1" si="80"/>
        <v>-1642005.8779045749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-1642005.8779045749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-6926.5544715381402</v>
      </c>
      <c r="L888" s="444">
        <f t="shared" ca="1" si="80"/>
        <v>-1669299.6276406918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-1669299.6276406918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-7040.2784287719605</v>
      </c>
      <c r="L889" s="444">
        <f t="shared" ca="1" si="80"/>
        <v>-1696707.1013340426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-1696707.1013340426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-7154.4762358275893</v>
      </c>
      <c r="L890" s="444">
        <f t="shared" ca="1" si="80"/>
        <v>-1724228.7728344491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-1724228.7728344491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-7269.1498670792826</v>
      </c>
      <c r="L891" s="444">
        <f t="shared" ca="1" si="80"/>
        <v>-1751865.1179661071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-1751865.1179661071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-7384.3013051278585</v>
      </c>
      <c r="L892" s="444">
        <f t="shared" ca="1" si="80"/>
        <v>-1779616.6145358137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-1779616.6145358137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-7499.9325408349678</v>
      </c>
      <c r="L893" s="444">
        <f t="shared" ca="1" si="80"/>
        <v>-1807483.7423412274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-1807483.7423412274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-7616.0455733575263</v>
      </c>
      <c r="L894" s="444">
        <f t="shared" ca="1" si="80"/>
        <v>-1835466.9831791637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-1835466.9831791637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-7732.6424101822595</v>
      </c>
      <c r="L895" s="444">
        <f t="shared" ca="1" si="80"/>
        <v>-1863566.8208539246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-1863566.8208539246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-7849.7250671604297</v>
      </c>
      <c r="L896" s="444">
        <f t="shared" ca="1" si="80"/>
        <v>-1891783.7411856637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-1891783.7411856637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-7967.2955685426768</v>
      </c>
      <c r="L897" s="444">
        <f t="shared" ca="1" si="80"/>
        <v>-1920118.2320187853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-1920118.2320187853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-8085.3559470140171</v>
      </c>
      <c r="L898" s="444">
        <f t="shared" ca="1" si="80"/>
        <v>-1948570.7832303781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-1948570.7832303781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-8203.9082437289871</v>
      </c>
      <c r="L899" s="444">
        <f t="shared" ca="1" si="80"/>
        <v>-1977141.8867386859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-1977141.8867386859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-8322.9545083469366</v>
      </c>
      <c r="L900" s="444">
        <f t="shared" ca="1" si="80"/>
        <v>-2005832.0365116117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-2005832.0365116117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-8442.4967990674595</v>
      </c>
      <c r="L901" s="444">
        <f t="shared" ca="1" si="80"/>
        <v>-2034641.7285752578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-2034641.7285752578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-8562.5371826659866</v>
      </c>
      <c r="L902" s="444">
        <f t="shared" ca="1" si="80"/>
        <v>-2063571.4610225025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-2063571.4610225025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-8683.0777345295064</v>
      </c>
      <c r="L903" s="444">
        <f t="shared" ca="1" si="80"/>
        <v>-2092621.7340216108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-2092621.7340216108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-8804.1205386924557</v>
      </c>
      <c r="L904" s="444">
        <f t="shared" ca="1" si="80"/>
        <v>-2121793.0498248818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-2121793.0498248818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-8925.6676878727521</v>
      </c>
      <c r="L905" s="444">
        <f t="shared" ca="1" si="80"/>
        <v>-2151085.9127773335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-2151085.9127773335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-9047.7212835079681</v>
      </c>
      <c r="L906" s="444">
        <f t="shared" ca="1" si="80"/>
        <v>-2180500.8293254203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-2180500.8293254203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-9170.2834357916636</v>
      </c>
      <c r="L907" s="444">
        <f t="shared" ca="1" si="80"/>
        <v>-2210038.3080257908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-2210038.3080257908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-9293.356263709873</v>
      </c>
      <c r="L908" s="444">
        <f t="shared" ca="1" si="80"/>
        <v>-2239698.8595540794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-2239698.8595540794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-9416.9418950777417</v>
      </c>
      <c r="L909" s="444">
        <f t="shared" ca="1" si="80"/>
        <v>-2269482.9967137361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-2269482.9967137361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-9541.0424665763112</v>
      </c>
      <c r="L910" s="444">
        <f t="shared" ca="1" si="80"/>
        <v>-2299391.2344448911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-2299391.2344448911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-9665.6601237894574</v>
      </c>
      <c r="L911" s="444">
        <f t="shared" ca="1" si="80"/>
        <v>-2329424.0898332596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-2329424.0898332596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-9790.7970212409928</v>
      </c>
      <c r="L912" s="444">
        <f t="shared" ca="1" si="80"/>
        <v>-2359582.0821190793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-2359582.0821190793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-9916.4553224319079</v>
      </c>
      <c r="L913" s="444">
        <f t="shared" ca="1" si="80"/>
        <v>-2389865.73270609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-2389865.73270609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-10042.637199877787</v>
      </c>
      <c r="L914" s="444">
        <f t="shared" ca="1" si="80"/>
        <v>-2420275.5651705465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-2420275.5651705465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-10169.344835146356</v>
      </c>
      <c r="L915" s="444">
        <f t="shared" ca="1" si="80"/>
        <v>-2450812.1052702717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-2450812.1052702717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-10296.58041889521</v>
      </c>
      <c r="L916" s="444">
        <f t="shared" ca="1" si="80"/>
        <v>-2481475.8809537455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-2481475.8809537455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-10424.346150909685</v>
      </c>
      <c r="L917" s="444">
        <f t="shared" ca="1" si="80"/>
        <v>-2512267.4223692338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-2512267.4223692338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-10552.644240140886</v>
      </c>
      <c r="L918" s="444">
        <f t="shared" ca="1" si="80"/>
        <v>-2543187.2618739535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-2543187.2618739535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-10681.476904743884</v>
      </c>
      <c r="L919" s="444">
        <f t="shared" ca="1" si="80"/>
        <v>-2574235.9340432761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-2574235.9340432761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-10810.846372116062</v>
      </c>
      <c r="L920" s="444">
        <f t="shared" ca="1" si="80"/>
        <v>-2605413.9756799708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-2605413.9756799708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-10940.754878935622</v>
      </c>
      <c r="L921" s="444">
        <f t="shared" ca="1" si="80"/>
        <v>-2636721.925823485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-2636721.925823485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-11071.204671200267</v>
      </c>
      <c r="L922" s="444">
        <f t="shared" ca="1" si="80"/>
        <v>-2668160.3257592642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-2668160.3257592642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-11202.198004266013</v>
      </c>
      <c r="L923" s="444">
        <f t="shared" ca="1" si="80"/>
        <v>-2699729.7190281088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-2699729.7190281088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-11333.737142886199</v>
      </c>
      <c r="L924" s="444">
        <f t="shared" ca="1" si="80"/>
        <v>-2731430.6514355736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-2731430.6514355736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-11465.824361250634</v>
      </c>
      <c r="L925" s="444">
        <f t="shared" ca="1" si="80"/>
        <v>-2763263.6710614031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-2763263.6710614031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-11598.461943024924</v>
      </c>
      <c r="L926" s="444">
        <f t="shared" ca="1" si="80"/>
        <v>-2795229.3282690067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-2795229.3282690067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-11731.65218138994</v>
      </c>
      <c r="L927" s="444">
        <f t="shared" ca="1" si="80"/>
        <v>-2827328.1757149752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-2827328.1757149752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-11865.397379081474</v>
      </c>
      <c r="L928" s="444">
        <f t="shared" ca="1" si="80"/>
        <v>-2859560.7683586357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-2859560.7683586357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-11999.69984843006</v>
      </c>
      <c r="L929" s="444">
        <f t="shared" ca="1" si="80"/>
        <v>-2891927.6634716447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-2891927.6634716447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-12134.561911400931</v>
      </c>
      <c r="L930" s="444">
        <f t="shared" ca="1" si="80"/>
        <v>-2924429.4206476244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-2924429.4206476244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-12269.985899634179</v>
      </c>
      <c r="L931" s="444">
        <f t="shared" ca="1" si="80"/>
        <v>-2957066.6018118374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-2957066.6018118374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-12405.974154485068</v>
      </c>
      <c r="L932" s="444">
        <f t="shared" ca="1" si="80"/>
        <v>-2989839.7712309011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-2989839.7712309011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-12542.5290270645</v>
      </c>
      <c r="L933" s="444">
        <f t="shared" ca="1" si="80"/>
        <v>-3022749.4955225443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-3022749.4955225443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-12679.652878279679</v>
      </c>
      <c r="L934" s="444">
        <f t="shared" ca="1" si="80"/>
        <v>-3055796.3436654028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-3055796.3436654028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-12817.348078874924</v>
      </c>
      <c r="L935" s="444">
        <f t="shared" ca="1" si="80"/>
        <v>-3088980.8870088565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-3088980.8870088565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-12955.617009472648</v>
      </c>
      <c r="L936" s="444">
        <f t="shared" ca="1" si="80"/>
        <v>-3122303.6992829079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-3122303.6992829079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-13094.462060614527</v>
      </c>
      <c r="L937" s="444">
        <f t="shared" ca="1" si="80"/>
        <v>-3155765.3566081012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-3155765.3566081012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-13233.885632802832</v>
      </c>
      <c r="L938" s="444">
        <f t="shared" ca="1" si="80"/>
        <v>-3189366.4375054827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-3189366.4375054827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-13373.890136541922</v>
      </c>
      <c r="L939" s="444">
        <f t="shared" ca="1" si="80"/>
        <v>-3223107.5229066033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-3223107.5229066033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-13514.477992379925</v>
      </c>
      <c r="L940" s="444">
        <f t="shared" ca="1" si="80"/>
        <v>-3256989.1961635621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-3256989.1961635621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-13655.651630950588</v>
      </c>
      <c r="L941" s="444">
        <f t="shared" ca="1" si="80"/>
        <v>-3291012.0430590915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-3291012.0430590915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-13797.413493015294</v>
      </c>
      <c r="L942" s="444">
        <f t="shared" ca="1" si="80"/>
        <v>-3325176.6518166857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-3325176.6518166857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-13939.766029505268</v>
      </c>
      <c r="L943" s="444">
        <f t="shared" ca="1" si="80"/>
        <v>-3359483.6131107695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-3359483.6131107695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-14082.711701563952</v>
      </c>
      <c r="L944" s="444">
        <f t="shared" ca="1" si="80"/>
        <v>-3393933.5200769124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-3393933.5200769124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-14226.252980589548</v>
      </c>
      <c r="L945" s="444">
        <f t="shared" ca="1" si="80"/>
        <v>-3428526.9683220806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-3428526.9683220806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-14370.392348277745</v>
      </c>
      <c r="L946" s="444">
        <f t="shared" ca="1" si="80"/>
        <v>-3463264.5559349372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-3463264.5559349372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-14515.132296664651</v>
      </c>
      <c r="L947" s="444">
        <f t="shared" ca="1" si="80"/>
        <v>-3498146.8834961806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-3498146.8834961806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-14660.47532816983</v>
      </c>
      <c r="L948" s="444">
        <f t="shared" ca="1" si="80"/>
        <v>-3533174.5540889292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-3533174.5540889292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-14806.423955639617</v>
      </c>
      <c r="L949" s="444">
        <f t="shared" ca="1" si="80"/>
        <v>-3568348.1733091478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-3568348.1733091478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-14952.980702390527</v>
      </c>
      <c r="L950" s="444">
        <f t="shared" ca="1" si="80"/>
        <v>-3603668.349276117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-3603668.349276117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-15100.148102252899</v>
      </c>
      <c r="L951" s="444">
        <f t="shared" ca="1" si="80"/>
        <v>-3639135.6926429486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-3639135.6926429486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-15247.928699614695</v>
      </c>
      <c r="L952" s="444">
        <f t="shared" ca="1" si="80"/>
        <v>-3674750.8166071419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-3674750.8166071419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-15396.3250494655</v>
      </c>
      <c r="L953" s="444">
        <f t="shared" ca="1" si="80"/>
        <v>-3710514.3369211862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-3710514.3369211862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-15545.339717440687</v>
      </c>
      <c r="L954" s="444">
        <f t="shared" ca="1" si="80"/>
        <v>-3746426.8719032058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-3746426.8719032058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-15694.975279865768</v>
      </c>
      <c r="L955" s="444">
        <f t="shared" ca="1" si="80"/>
        <v>-3782489.0424476503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-3782489.0424476503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-15845.234323800954</v>
      </c>
      <c r="L956" s="444">
        <f t="shared" ca="1" si="80"/>
        <v>-3818701.4720360301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-3818701.4720360301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-15996.11944708587</v>
      </c>
      <c r="L957" s="444">
        <f t="shared" ca="1" si="80"/>
        <v>-3855064.7867476949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-3855064.7867476949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-16147.633258384476</v>
      </c>
      <c r="L958" s="444">
        <f t="shared" ca="1" si="80"/>
        <v>-3891579.6152706584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-3891579.6152706584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-16299.778377230155</v>
      </c>
      <c r="L959" s="444">
        <f t="shared" ca="1" si="80"/>
        <v>-3928246.5889124675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-3928246.5889124675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-16452.557434071026</v>
      </c>
      <c r="L960" s="444">
        <f t="shared" ca="1" si="80"/>
        <v>-3965066.3416111171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-3965066.3416111171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-16605.973070315398</v>
      </c>
      <c r="L961" s="444">
        <f t="shared" ca="1" si="80"/>
        <v>-4002039.5099460115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-4002039.5099460115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-16760.027938377458</v>
      </c>
      <c r="L962" s="444">
        <f t="shared" ca="1" si="80"/>
        <v>-4039166.7331489678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-4039166.7331489678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-16914.724701723109</v>
      </c>
      <c r="L963" s="444">
        <f t="shared" ca="1" si="80"/>
        <v>-4076448.6531152697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-4076448.6531152697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-17070.066034916035</v>
      </c>
      <c r="L964" s="444">
        <f t="shared" ca="1" si="80"/>
        <v>-4113885.9144147644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-4113885.9144147644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-17226.054623663931</v>
      </c>
      <c r="L965" s="444">
        <f t="shared" ca="1" si="80"/>
        <v>-4151479.1643030071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-4151479.1643030071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-17382.693164864941</v>
      </c>
      <c r="L966" s="444">
        <f t="shared" ca="1" si="80"/>
        <v>-4189229.0527324509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-4189229.0527324509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-17539.984366654291</v>
      </c>
      <c r="L967" s="444">
        <f t="shared" ca="1" si="80"/>
        <v>-4227136.2323636841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-4227136.2323636841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-17697.930948451096</v>
      </c>
      <c r="L968" s="444">
        <f t="shared" ca="1" si="80"/>
        <v>-4265201.3585767141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-4265201.3585767141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-17856.535641005386</v>
      </c>
      <c r="L969" s="444">
        <f t="shared" ca="1" si="80"/>
        <v>-4303425.0894822981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-4303425.0894822981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-18015.801186445322</v>
      </c>
      <c r="L970" s="444">
        <f t="shared" ca="1" si="80"/>
        <v>-4341808.0859333221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-4341808.0859333221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-18175.730338324585</v>
      </c>
      <c r="L971" s="444">
        <f t="shared" ca="1" si="80"/>
        <v>-4380351.0115362257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-4380351.0115362257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-18336.325861670019</v>
      </c>
      <c r="L972" s="444">
        <f t="shared" ca="1" si="80"/>
        <v>-4419054.5326624746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-4419054.5326624746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-18497.59053302939</v>
      </c>
      <c r="L973" s="444">
        <f t="shared" ca="1" si="80"/>
        <v>-4457919.3184600826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-4457919.3184600826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-18659.527140519422</v>
      </c>
      <c r="L974" s="444">
        <f t="shared" ca="1" si="80"/>
        <v>-4496946.040865181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-4496946.040865181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-18822.138483873998</v>
      </c>
      <c r="L975" s="444">
        <f t="shared" ca="1" si="80"/>
        <v>-4536135.3746136334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-4536135.3746136334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-18985.427374492552</v>
      </c>
      <c r="L976" s="444">
        <f t="shared" ca="1" si="80"/>
        <v>-4575487.9972527046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-4575487.9972527046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-19149.39663548868</v>
      </c>
      <c r="L977" s="444">
        <f t="shared" ca="1" si="80"/>
        <v>-4615004.589152772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-4615004.589152772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-19314.049101738961</v>
      </c>
      <c r="L978" s="444">
        <f t="shared" ca="1" si="80"/>
        <v>-4654685.83351909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-4654685.83351909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-19479.387619931953</v>
      </c>
      <c r="L979" s="444">
        <f t="shared" ca="1" si="80"/>
        <v>-4694532.4164036009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-4694532.4164036009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-19645.415048617415</v>
      </c>
      <c r="L980" s="444">
        <f t="shared" ca="1" si="80"/>
        <v>-4734545.0267167976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-4734545.0267167976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-19812.134258255734</v>
      </c>
      <c r="L981" s="444">
        <f t="shared" ca="1" si="80"/>
        <v>-4774724.3562396318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-4774724.3562396318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-19979.548131267544</v>
      </c>
      <c r="L982" s="444">
        <f t="shared" ca="1" si="80"/>
        <v>-4815071.0996354781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-4815071.0996354781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-20147.659562083569</v>
      </c>
      <c r="L983" s="444">
        <f t="shared" ca="1" si="80"/>
        <v>-4855585.9544621408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-4855585.9544621408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-20316.471457194664</v>
      </c>
      <c r="L984" s="444">
        <f t="shared" ca="1" si="80"/>
        <v>-4896269.6211839141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-4896269.6211839141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-20485.986735202052</v>
      </c>
      <c r="L985" s="444">
        <f t="shared" ca="1" si="80"/>
        <v>-4937122.8031836953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-4937122.8031836953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-20656.208326867807</v>
      </c>
      <c r="L986" s="444">
        <f t="shared" ca="1" si="80"/>
        <v>-4978146.2067751419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-4978146.2067751419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-20827.139175165503</v>
      </c>
      <c r="L987" s="444">
        <f t="shared" ca="1" si="80"/>
        <v>-5019340.5412148861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-5019340.5412148861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-20998.782235331102</v>
      </c>
      <c r="L988" s="444">
        <f t="shared" ca="1" si="80"/>
        <v>-5060706.5187147958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-5060706.5187147958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-21171.14047491406</v>
      </c>
      <c r="L989" s="444">
        <f t="shared" ca="1" si="80"/>
        <v>-5102244.8544542883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-5102244.8544542883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-21344.216873828613</v>
      </c>
      <c r="L990" s="444">
        <f t="shared" ca="1" si="80"/>
        <v>-5143956.2665926954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-5143956.2665926954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-21518.014424405308</v>
      </c>
      <c r="L991" s="444">
        <f t="shared" ca="1" si="80"/>
        <v>-5185841.4762816792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-5185841.4762816792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-21692.536131442743</v>
      </c>
      <c r="L992" s="444">
        <f t="shared" ca="1" si="80"/>
        <v>-5227901.2076777006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-5227901.2076777006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-21867.785012259497</v>
      </c>
      <c r="L993" s="444">
        <f t="shared" ca="1" si="80"/>
        <v>-5270136.1879545385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-5270136.1879545385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-22043.764096746323</v>
      </c>
      <c r="L994" s="444">
        <f t="shared" ca="1" si="80"/>
        <v>-5312547.1473158635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-5312547.1473158635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-22220.476427418511</v>
      </c>
      <c r="L995" s="444">
        <f t="shared" ca="1" si="80"/>
        <v>-5355134.8190078605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-5355134.8190078605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-22397.925059468496</v>
      </c>
      <c r="L996" s="444">
        <f t="shared" ca="1" si="80"/>
        <v>-5397899.9393319078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-5397899.9393319078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-22576.113060818694</v>
      </c>
      <c r="L997" s="444">
        <f t="shared" ca="1" si="80"/>
        <v>-5440843.2476573056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-5440843.2476573056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-22755.043512174518</v>
      </c>
      <c r="L998" s="444">
        <f t="shared" ca="1" si="80"/>
        <v>-5483965.4864340592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-5483965.4864340592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-22934.719507077658</v>
      </c>
      <c r="L999" s="444">
        <f t="shared" ca="1" si="80"/>
        <v>-5527267.4012057157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-5527267.4012057157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-23115.144151959561</v>
      </c>
      <c r="L1000" s="444">
        <f t="shared" ca="1" si="80"/>
        <v>-5570749.7406222541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-5570749.7406222541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-23296.320566195136</v>
      </c>
      <c r="L1001" s="444">
        <f t="shared" ca="1" si="80"/>
        <v>-5614413.2564530279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-5614413.2564530279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-23478.251882156696</v>
      </c>
      <c r="L1002" s="444">
        <f t="shared" ca="1" si="80"/>
        <v>-5658258.7035997631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-5658258.7035997631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-23660.941245268092</v>
      </c>
      <c r="L1003" s="444">
        <f t="shared" ca="1" si="80"/>
        <v>-5702286.84010961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-5702286.84010961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-23844.391814059119</v>
      </c>
      <c r="L1004" s="444">
        <f t="shared" ca="1" si="80"/>
        <v>-5746498.4271882484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-5746498.4271882484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-24028.606760220115</v>
      </c>
      <c r="L1005" s="444">
        <f t="shared" ca="1" si="80"/>
        <v>-5790894.2292130468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-5790894.2292130468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-24213.589268656775</v>
      </c>
      <c r="L1006" s="444">
        <f t="shared" ca="1" si="80"/>
        <v>-5835475.0137462821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-5835475.0137462821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-24399.342537545253</v>
      </c>
      <c r="L1007" s="444">
        <f t="shared" ca="1" si="80"/>
        <v>-5880241.5515484065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-5880241.5515484065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-24585.869778387438</v>
      </c>
      <c r="L1008" s="444">
        <f t="shared" ca="1" si="80"/>
        <v>-5925194.6165913725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-5925194.6165913725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-24773.174216066465</v>
      </c>
      <c r="L1009" s="444">
        <f t="shared" ca="1" si="80"/>
        <v>-5970334.9860720178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-5970334.9860720178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-24961.259088902487</v>
      </c>
      <c r="L1010" s="444">
        <f t="shared" ca="1" si="80"/>
        <v>-6015663.4404254993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-6015663.4404254993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-25150.127648708658</v>
      </c>
      <c r="L1011" s="444">
        <f t="shared" ca="1" si="80"/>
        <v>-6061180.7633387865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-6061180.7633387865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-25339.783160847357</v>
      </c>
      <c r="L1012" s="444">
        <f t="shared" ca="1" si="80"/>
        <v>-6106887.741764213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-6106887.741764213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-25530.228904286632</v>
      </c>
      <c r="L1013" s="444">
        <f t="shared" ca="1" si="80"/>
        <v>-6152785.1659330782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-6152785.1659330782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-25721.468171656903</v>
      </c>
      <c r="L1014" s="444">
        <f t="shared" ca="1" si="80"/>
        <v>-6198873.829369314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-6198873.829369314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-25913.504269307887</v>
      </c>
      <c r="L1015" s="444">
        <f t="shared" ca="1" si="80"/>
        <v>-6245154.5289032003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-6245154.5289032003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-26106.340517365745</v>
      </c>
      <c r="L1016" s="444">
        <f t="shared" ca="1" si="80"/>
        <v>-6291628.0646851445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-6291628.0646851445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-26299.980249790515</v>
      </c>
      <c r="L1017" s="444">
        <f t="shared" ca="1" si="80"/>
        <v>-6338295.2401995137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-6338295.2401995137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-26494.426814433718</v>
      </c>
      <c r="L1018" s="444">
        <f t="shared" ca="1" si="80"/>
        <v>-6385156.8622785266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-6385156.8622785266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-26689.683573096274</v>
      </c>
      <c r="L1019" s="444">
        <f t="shared" ca="1" si="80"/>
        <v>-6432213.7411162015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-6432213.7411162015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-26885.753901586584</v>
      </c>
      <c r="L1020" s="444">
        <f t="shared" ca="1" si="80"/>
        <v>-6479466.6902823672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-6479466.6902823672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-27082.64118977894</v>
      </c>
      <c r="L1021" s="444">
        <f t="shared" ca="1" si="80"/>
        <v>-6526916.5267367251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-6526916.5267367251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-27280.348841672097</v>
      </c>
      <c r="L1022" s="444">
        <f t="shared" ca="1" si="80"/>
        <v>-6574564.0708429758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-6574564.0708429758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-27478.880275448144</v>
      </c>
      <c r="L1023" s="444">
        <f t="shared" ca="1" si="80"/>
        <v>-6622410.1463830024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-6622410.1463830024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-27678.23892353159</v>
      </c>
      <c r="L1024" s="444">
        <f t="shared" ca="1" si="80"/>
        <v>-6670455.5805711132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-6670455.5805711132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-27878.428232648715</v>
      </c>
      <c r="L1025" s="444">
        <f t="shared" ca="1" si="80"/>
        <v>-6718701.2040683404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-6718701.2040683404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-28079.451663887157</v>
      </c>
      <c r="L1026" s="444">
        <f t="shared" ca="1" si="80"/>
        <v>-6767147.8509968063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-6767147.8509968063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-28281.312692755771</v>
      </c>
      <c r="L1027" s="444">
        <f t="shared" ca="1" si="80"/>
        <v>-6815796.3589541409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-6815796.3589541409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-28484.014809244669</v>
      </c>
      <c r="L1028" s="444">
        <f t="shared" ref="L1028:L1282" ca="1" si="104">I1028-J1028+K1028</f>
        <v>-6864647.569027964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-6864647.569027964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-28687.561517885599</v>
      </c>
      <c r="L1029" s="444">
        <f t="shared" ca="1" si="104"/>
        <v>-6913702.3258104287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-6913702.3258104287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-28891.956337812528</v>
      </c>
      <c r="L1030" s="444">
        <f t="shared" ca="1" si="104"/>
        <v>-6962961.4774128199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-6962961.4774128199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-29097.202802822492</v>
      </c>
      <c r="L1031" s="444">
        <f t="shared" ca="1" si="104"/>
        <v>-7012425.8754802216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-7012425.8754802216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-29303.304461436666</v>
      </c>
      <c r="L1032" s="444">
        <f t="shared" ca="1" si="104"/>
        <v>-7062096.3752062367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-7062096.3752062367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-29510.26487696173</v>
      </c>
      <c r="L1033" s="444">
        <f t="shared" ca="1" si="104"/>
        <v>-7111973.8353477772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-7111973.8353477772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-29718.087627551478</v>
      </c>
      <c r="L1034" s="444">
        <f t="shared" ca="1" si="104"/>
        <v>-7162059.1182399075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-7162059.1182399075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-29926.776306268694</v>
      </c>
      <c r="L1035" s="444">
        <f t="shared" ca="1" si="104"/>
        <v>-7212353.0898107551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-7212353.0898107551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-30136.33452114723</v>
      </c>
      <c r="L1036" s="444">
        <f t="shared" ca="1" si="104"/>
        <v>-7262856.6195964813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-7262856.6195964813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-30346.765895254415</v>
      </c>
      <c r="L1037" s="444">
        <f t="shared" ca="1" si="104"/>
        <v>-7313570.5807563141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-7313570.5807563141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-30558.074066753721</v>
      </c>
      <c r="L1038" s="444">
        <f t="shared" ca="1" si="104"/>
        <v>-7364495.8500876464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-7364495.8500876464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-30770.262688967603</v>
      </c>
      <c r="L1039" s="444">
        <f t="shared" ca="1" si="104"/>
        <v>-7415633.3080411926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-7415633.3080411926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-30983.335430440715</v>
      </c>
      <c r="L1040" s="444">
        <f t="shared" ca="1" si="104"/>
        <v>-7466983.8387362119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-7466983.8387362119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-31197.295975003293</v>
      </c>
      <c r="L1041" s="444">
        <f t="shared" ca="1" si="104"/>
        <v>-7518548.3299757941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-7518548.3299757941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-31412.148021834888</v>
      </c>
      <c r="L1042" s="444">
        <f t="shared" ca="1" si="104"/>
        <v>-7570327.6732622078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-7570327.6732622078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-31627.895285528273</v>
      </c>
      <c r="L1043" s="444">
        <f t="shared" ca="1" si="104"/>
        <v>-7622322.7638123147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-7622322.7638123147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-31844.541496153717</v>
      </c>
      <c r="L1044" s="444">
        <f t="shared" ca="1" si="104"/>
        <v>-7674534.5005730474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-7674534.5005730474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-32062.090399323439</v>
      </c>
      <c r="L1045" s="444">
        <f t="shared" ca="1" si="104"/>
        <v>-7726963.7862369493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-7726963.7862369493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-32280.545756256372</v>
      </c>
      <c r="L1046" s="444">
        <f t="shared" ca="1" si="104"/>
        <v>-7779611.5272577843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-7779611.5272577843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-32499.911343843174</v>
      </c>
      <c r="L1047" s="444">
        <f t="shared" ca="1" si="104"/>
        <v>-7832478.6338662058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-7832478.6338662058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-32720.190954711605</v>
      </c>
      <c r="L1048" s="444">
        <f t="shared" ca="1" si="104"/>
        <v>-7885566.0200854959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-7885566.0200854959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-32941.388397291979</v>
      </c>
      <c r="L1049" s="444">
        <f t="shared" ca="1" si="104"/>
        <v>-7938874.6037473669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-7938874.6037473669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-33163.50749588311</v>
      </c>
      <c r="L1050" s="444">
        <f t="shared" ca="1" si="104"/>
        <v>-7992405.3065078286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-7992405.3065078286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-33386.552090718367</v>
      </c>
      <c r="L1051" s="444">
        <f t="shared" ca="1" si="104"/>
        <v>-8046159.0538631259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-8046159.0538631259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-33610.526038032098</v>
      </c>
      <c r="L1052" s="444">
        <f t="shared" ca="1" si="104"/>
        <v>-8100136.7751657367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-8100136.7751657367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-33835.433210126313</v>
      </c>
      <c r="L1053" s="444">
        <f t="shared" ca="1" si="104"/>
        <v>-8154339.4036404416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-8154339.4036404416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-34061.277495437585</v>
      </c>
      <c r="L1054" s="444">
        <f t="shared" ca="1" si="104"/>
        <v>-8208767.8764004577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-8208767.8764004577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-34288.062798604326</v>
      </c>
      <c r="L1055" s="444">
        <f t="shared" ca="1" si="104"/>
        <v>-8263423.1344636409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-8263423.1344636409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-34515.793040534249</v>
      </c>
      <c r="L1056" s="444">
        <f t="shared" ca="1" si="104"/>
        <v>-8318306.1227687541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-8318306.1227687541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-34744.472158472221</v>
      </c>
      <c r="L1057" s="444">
        <f t="shared" ca="1" si="104"/>
        <v>-8373417.790191805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-8373417.790191805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-34974.104106068262</v>
      </c>
      <c r="L1058" s="444">
        <f t="shared" ca="1" si="104"/>
        <v>-8428759.0895624515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-8428759.0895624515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-35204.692853445958</v>
      </c>
      <c r="L1059" s="444">
        <f t="shared" ca="1" si="104"/>
        <v>-8484330.9776804745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-8484330.9776804745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-35436.24238727105</v>
      </c>
      <c r="L1060" s="444">
        <f t="shared" ca="1" si="104"/>
        <v>-8540134.4153323229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-8540134.4153323229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-35668.756710820417</v>
      </c>
      <c r="L1061" s="444">
        <f t="shared" ca="1" si="104"/>
        <v>-8596170.3673077207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-8596170.3673077207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-35902.239844051241</v>
      </c>
      <c r="L1062" s="444">
        <f t="shared" ca="1" si="104"/>
        <v>-8652439.8024163507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-8652439.8024163507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-36136.695823670532</v>
      </c>
      <c r="L1063" s="444">
        <f t="shared" ca="1" si="104"/>
        <v>-8708943.6935045999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-8708943.6935045999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-36372.128703204908</v>
      </c>
      <c r="L1064" s="444">
        <f t="shared" ca="1" si="104"/>
        <v>-8765683.0174723826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-8765683.0174723826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-36608.542553070671</v>
      </c>
      <c r="L1065" s="444">
        <f t="shared" ca="1" si="104"/>
        <v>-8822658.7552900314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-8822658.7552900314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-36845.941460644208</v>
      </c>
      <c r="L1066" s="444">
        <f t="shared" ca="1" si="104"/>
        <v>-8879871.8920152541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-8879871.8920152541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-37084.32953033263</v>
      </c>
      <c r="L1067" s="444">
        <f t="shared" ca="1" si="104"/>
        <v>-8937323.4168101642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-8937323.4168101642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-37323.710883644759</v>
      </c>
      <c r="L1068" s="444">
        <f t="shared" ca="1" si="104"/>
        <v>-8995014.3229583874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-8995014.3229583874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-37564.089659262354</v>
      </c>
      <c r="L1069" s="444">
        <f t="shared" ca="1" si="104"/>
        <v>-9052945.6078822277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-9052945.6078822277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-37805.470013111692</v>
      </c>
      <c r="L1070" s="444">
        <f t="shared" ca="1" si="104"/>
        <v>-9111118.2731599174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-9111118.2731599174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-38047.856118435397</v>
      </c>
      <c r="L1071" s="444">
        <f t="shared" ca="1" si="104"/>
        <v>-9169533.3245429303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-9169533.3245429303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-38291.252165864615</v>
      </c>
      <c r="L1072" s="444">
        <f t="shared" ca="1" si="104"/>
        <v>-9228191.7719733734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-9228191.7719733734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-38535.662363491465</v>
      </c>
      <c r="L1073" s="444">
        <f t="shared" ca="1" si="104"/>
        <v>-9287094.6296014432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-9287094.6296014432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-38781.090936941757</v>
      </c>
      <c r="L1074" s="444">
        <f t="shared" ca="1" si="104"/>
        <v>-9346242.9158029631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-9346242.9158029631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-39027.542129448084</v>
      </c>
      <c r="L1075" s="444">
        <f t="shared" ca="1" si="104"/>
        <v>-9405637.6531969886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-9405637.6531969886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-39275.020201923195</v>
      </c>
      <c r="L1076" s="444">
        <f t="shared" ca="1" si="104"/>
        <v>-9465279.8686634898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-9465279.8686634898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-39523.529433033618</v>
      </c>
      <c r="L1077" s="444">
        <f t="shared" ca="1" si="104"/>
        <v>-9525170.593361102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-9525170.593361102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-39773.074119273668</v>
      </c>
      <c r="L1078" s="444">
        <f t="shared" ca="1" si="104"/>
        <v>-9585310.8627449535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-9585310.8627449535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-40023.658575039713</v>
      </c>
      <c r="L1079" s="444">
        <f t="shared" ca="1" si="104"/>
        <v>-9645701.7165845707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-9645701.7165845707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-40275.287132704783</v>
      </c>
      <c r="L1080" s="444">
        <f t="shared" ca="1" si="104"/>
        <v>-9706344.1989818532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-9706344.1989818532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-40527.964142693461</v>
      </c>
      <c r="L1081" s="444">
        <f t="shared" ca="1" si="104"/>
        <v>-9767239.3583891243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-9767239.3583891243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-40781.693973557092</v>
      </c>
      <c r="L1082" s="444">
        <f t="shared" ca="1" si="104"/>
        <v>-9828388.2476272583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-9828388.2476272583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-41036.48101204932</v>
      </c>
      <c r="L1083" s="444">
        <f t="shared" ca="1" si="104"/>
        <v>-9889791.9239038862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-9889791.9239038862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-41292.329663201934</v>
      </c>
      <c r="L1084" s="444">
        <f t="shared" ca="1" si="104"/>
        <v>-9951451.4488316663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-9951451.4488316663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-41549.244350401015</v>
      </c>
      <c r="L1085" s="444">
        <f t="shared" ca="1" si="104"/>
        <v>-10013367.888446646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-10013367.888446646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-41807.229515463434</v>
      </c>
      <c r="L1086" s="444">
        <f t="shared" ca="1" si="104"/>
        <v>-10075542.313226687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-10075542.313226687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-42066.289618713599</v>
      </c>
      <c r="L1087" s="444">
        <f t="shared" ca="1" si="104"/>
        <v>-10137975.798109978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-10137975.798109978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-42326.429139060652</v>
      </c>
      <c r="L1088" s="444">
        <f t="shared" ca="1" si="104"/>
        <v>-10200669.422513617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-10200669.422513617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-42587.652574075815</v>
      </c>
      <c r="L1089" s="444">
        <f t="shared" ca="1" si="104"/>
        <v>-10263624.27035227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-10263624.27035227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-42849.964440070202</v>
      </c>
      <c r="L1090" s="444">
        <f t="shared" ca="1" si="104"/>
        <v>-10326841.430056918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-10326841.430056918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-43113.369272172902</v>
      </c>
      <c r="L1091" s="444">
        <f t="shared" ca="1" si="104"/>
        <v>-10390321.994593669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-10390321.994593669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-43377.871624409359</v>
      </c>
      <c r="L1092" s="444">
        <f t="shared" ca="1" si="104"/>
        <v>-10454067.061482657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-10454067.061482657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-43643.476069780147</v>
      </c>
      <c r="L1093" s="444">
        <f t="shared" ca="1" si="104"/>
        <v>-10518077.732817015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-10518077.732817015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-43910.187200339969</v>
      </c>
      <c r="L1094" s="444">
        <f t="shared" ca="1" si="104"/>
        <v>-10582355.115281932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-10582355.115281932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-44178.009627277126</v>
      </c>
      <c r="L1095" s="444">
        <f t="shared" ca="1" si="104"/>
        <v>-10646900.320173787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-10646900.320173787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-44446.947980993187</v>
      </c>
      <c r="L1096" s="444">
        <f t="shared" ca="1" si="104"/>
        <v>-10711714.463419357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-10711714.463419357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-44717.00691118306</v>
      </c>
      <c r="L1097" s="444">
        <f t="shared" ca="1" si="104"/>
        <v>-10776798.665595118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-10776798.665595118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-44988.191086915402</v>
      </c>
      <c r="L1098" s="444">
        <f t="shared" ca="1" si="104"/>
        <v>-10842154.051946612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-10842154.051946612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-45260.505196713289</v>
      </c>
      <c r="L1099" s="444">
        <f t="shared" ca="1" si="104"/>
        <v>-10907781.752407903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-10907781.752407903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-45533.953948635339</v>
      </c>
      <c r="L1100" s="444">
        <f t="shared" ca="1" si="104"/>
        <v>-10973682.901621116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-10973682.901621116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-45808.542070357056</v>
      </c>
      <c r="L1101" s="444">
        <f t="shared" ca="1" si="104"/>
        <v>-11039858.638956051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-11039858.638956051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-46084.274309252622</v>
      </c>
      <c r="L1102" s="444">
        <f t="shared" ca="1" si="104"/>
        <v>-11106310.108529883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-11106310.108529883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-46361.155432476917</v>
      </c>
      <c r="L1103" s="444">
        <f t="shared" ca="1" si="104"/>
        <v>-11173038.459226938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-11173038.459226938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-46639.190227047984</v>
      </c>
      <c r="L1104" s="444">
        <f t="shared" ca="1" si="104"/>
        <v>-11240044.844718564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-11240044.844718564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-46918.383499929761</v>
      </c>
      <c r="L1105" s="444">
        <f t="shared" ca="1" si="104"/>
        <v>-11307330.423483072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-11307330.423483072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-47198.74007811521</v>
      </c>
      <c r="L1106" s="444">
        <f t="shared" ca="1" si="104"/>
        <v>-11374896.358825766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-11374896.358825766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-47480.264808709762</v>
      </c>
      <c r="L1107" s="444">
        <f t="shared" ca="1" si="104"/>
        <v>-11442743.818899054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-11442743.818899054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-47762.962559015134</v>
      </c>
      <c r="L1108" s="444">
        <f t="shared" ca="1" si="104"/>
        <v>-11510873.976722647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-11510873.976722647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-48046.838216613432</v>
      </c>
      <c r="L1109" s="444">
        <f t="shared" ca="1" si="104"/>
        <v>-11579288.010203838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-11579288.010203838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-48331.896689451736</v>
      </c>
      <c r="L1110" s="444">
        <f t="shared" ca="1" si="104"/>
        <v>-11647987.102157868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-11647987.102157868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-48618.142905926856</v>
      </c>
      <c r="L1111" s="444">
        <f t="shared" ca="1" si="104"/>
        <v>-11716972.440328373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-11716972.440328373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-48905.581814970625</v>
      </c>
      <c r="L1112" s="444">
        <f t="shared" ca="1" si="104"/>
        <v>-11786245.217407921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-11786245.217407921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-49194.218386135413</v>
      </c>
      <c r="L1113" s="444">
        <f t="shared" ca="1" si="104"/>
        <v>-11855806.631058635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-11855806.631058635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-49484.057609680051</v>
      </c>
      <c r="L1114" s="444">
        <f t="shared" ca="1" si="104"/>
        <v>-11925657.883932892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-11925657.883932892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-49775.104496656124</v>
      </c>
      <c r="L1115" s="444">
        <f t="shared" ca="1" si="104"/>
        <v>-11995800.183694126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-11995800.183694126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-50067.3640789946</v>
      </c>
      <c r="L1116" s="444">
        <f t="shared" ca="1" si="104"/>
        <v>-12066234.743037699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-12066234.743037699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-50360.841409592816</v>
      </c>
      <c r="L1117" s="444">
        <f t="shared" ca="1" si="104"/>
        <v>-12136962.779711869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-12136962.779711869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-50655.541562401857</v>
      </c>
      <c r="L1118" s="444">
        <f t="shared" ca="1" si="104"/>
        <v>-12207985.516538849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-12207985.516538849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-50951.46963251428</v>
      </c>
      <c r="L1119" s="444">
        <f t="shared" ca="1" si="104"/>
        <v>-12279304.181435941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-12279304.181435941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-51248.630736252162</v>
      </c>
      <c r="L1120" s="444">
        <f t="shared" ca="1" si="104"/>
        <v>-12350920.007436771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-12350920.007436771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-51547.030011255622</v>
      </c>
      <c r="L1121" s="444">
        <f t="shared" ca="1" si="104"/>
        <v>-12422834.232712604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-12422834.232712604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-51846.672616571588</v>
      </c>
      <c r="L1122" s="444">
        <f t="shared" ca="1" si="104"/>
        <v>-12495048.100593753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-12495048.100593753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-52147.563732743045</v>
      </c>
      <c r="L1123" s="444">
        <f t="shared" ca="1" si="104"/>
        <v>-12567562.859591074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-12567562.859591074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-52449.708561898551</v>
      </c>
      <c r="L1124" s="444">
        <f t="shared" ca="1" si="104"/>
        <v>-12640379.763417551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-12640379.763417551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-52753.112327842202</v>
      </c>
      <c r="L1125" s="444">
        <f t="shared" ca="1" si="104"/>
        <v>-12713500.071009971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-12713500.071009971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-53057.780276143953</v>
      </c>
      <c r="L1126" s="444">
        <f t="shared" ca="1" si="104"/>
        <v>-12786925.046550693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-12786925.046550693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-53363.717674230291</v>
      </c>
      <c r="L1127" s="444">
        <f t="shared" ca="1" si="104"/>
        <v>-12860655.959489502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-12860655.959489502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-53670.929811475333</v>
      </c>
      <c r="L1128" s="444">
        <f t="shared" ca="1" si="104"/>
        <v>-12934694.084565556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-12934694.084565556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-53979.421999292223</v>
      </c>
      <c r="L1129" s="444">
        <f t="shared" ca="1" si="104"/>
        <v>-13009040.701829426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-13009040.701829426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-54289.199571225014</v>
      </c>
      <c r="L1130" s="444">
        <f t="shared" ca="1" si="104"/>
        <v>-13083697.09666523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-13083697.09666523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-54600.267883040862</v>
      </c>
      <c r="L1131" s="444">
        <f t="shared" ca="1" si="104"/>
        <v>-13158664.559812848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-13158664.559812848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-54912.632312822599</v>
      </c>
      <c r="L1132" s="444">
        <f t="shared" ca="1" si="104"/>
        <v>-13233944.387390248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-13233944.387390248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-55226.298261061776</v>
      </c>
      <c r="L1133" s="444">
        <f t="shared" ca="1" si="104"/>
        <v>-13309537.880915888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-13309537.880915888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-55541.271150751942</v>
      </c>
      <c r="L1134" s="444">
        <f t="shared" ca="1" si="104"/>
        <v>-13385446.347331217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-13385446.347331217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-55857.556427482479</v>
      </c>
      <c r="L1135" s="444">
        <f t="shared" ca="1" si="104"/>
        <v>-13461671.099023277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-13461671.099023277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-56175.159559532716</v>
      </c>
      <c r="L1136" s="444">
        <f t="shared" ca="1" si="104"/>
        <v>-13538213.453847388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-13538213.453847388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-56494.086037966532</v>
      </c>
      <c r="L1137" s="444">
        <f t="shared" ca="1" si="104"/>
        <v>-13615074.735149933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-13615074.735149933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-56814.341376727119</v>
      </c>
      <c r="L1138" s="444">
        <f t="shared" ca="1" si="104"/>
        <v>-13692256.271791238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-13692256.271791238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-57135.931112732571</v>
      </c>
      <c r="L1139" s="444">
        <f t="shared" ca="1" si="104"/>
        <v>-13769759.398168549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-13769759.398168549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-57458.860805971359</v>
      </c>
      <c r="L1140" s="444">
        <f t="shared" ca="1" si="104"/>
        <v>-13847585.454239098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-13847585.454239098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-57783.136039598648</v>
      </c>
      <c r="L1141" s="444">
        <f t="shared" ca="1" si="104"/>
        <v>-13925735.785543274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-13925735.785543274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-58108.762420032719</v>
      </c>
      <c r="L1142" s="444">
        <f t="shared" ca="1" si="104"/>
        <v>-14004211.743227884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-14004211.743227884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-58435.74557705193</v>
      </c>
      <c r="L1143" s="444">
        <f t="shared" ca="1" si="104"/>
        <v>-14083014.684069514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-14083014.684069514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-58764.091163892044</v>
      </c>
      <c r="L1144" s="444">
        <f t="shared" ca="1" si="104"/>
        <v>-14162145.970497984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-14162145.970497984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-59093.80485734401</v>
      </c>
      <c r="L1145" s="444">
        <f t="shared" ca="1" si="104"/>
        <v>-14241606.970619906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-14241606.970619906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-59424.892357852012</v>
      </c>
      <c r="L1146" s="444">
        <f t="shared" ca="1" si="104"/>
        <v>-14321399.058242336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-14321399.058242336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-59757.359389612138</v>
      </c>
      <c r="L1147" s="444">
        <f t="shared" ca="1" si="104"/>
        <v>-14401523.612896526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-14401523.612896526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-60091.211700671265</v>
      </c>
      <c r="L1148" s="444">
        <f t="shared" ca="1" si="104"/>
        <v>-14481982.019861775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-14481982.019861775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-60426.455063026464</v>
      </c>
      <c r="L1149" s="444">
        <f t="shared" ca="1" si="104"/>
        <v>-14562775.670189379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-14562775.670189379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-60763.095272724815</v>
      </c>
      <c r="L1150" s="444">
        <f t="shared" ca="1" si="104"/>
        <v>-14643905.960726682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-14643905.960726682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-61101.138149963575</v>
      </c>
      <c r="L1151" s="444">
        <f t="shared" ca="1" si="104"/>
        <v>-14725374.294141224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-14725374.294141224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-61440.589539190842</v>
      </c>
      <c r="L1152" s="444">
        <f t="shared" ca="1" si="104"/>
        <v>-14807182.078944992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-14807182.078944992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-61781.45530920654</v>
      </c>
      <c r="L1153" s="444">
        <f t="shared" ca="1" si="104"/>
        <v>-14889330.729518777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-14889330.729518777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-62123.741353263977</v>
      </c>
      <c r="L1154" s="444">
        <f t="shared" ca="1" si="104"/>
        <v>-14971821.666136619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-14971821.666136619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-62467.453589171651</v>
      </c>
      <c r="L1155" s="444">
        <f t="shared" ca="1" si="104"/>
        <v>-15054656.314990368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-15054656.314990368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-62812.597959395607</v>
      </c>
      <c r="L1156" s="444">
        <f t="shared" ca="1" si="104"/>
        <v>-15137836.108214341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-15137836.108214341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-63159.18043116216</v>
      </c>
      <c r="L1157" s="444">
        <f t="shared" ca="1" si="104"/>
        <v>-15221362.483910082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-15221362.483910082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-63507.206996561079</v>
      </c>
      <c r="L1158" s="444">
        <f t="shared" ca="1" si="104"/>
        <v>-15305236.886171222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-15305236.886171222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-63856.683672649153</v>
      </c>
      <c r="L1159" s="444">
        <f t="shared" ca="1" si="104"/>
        <v>-15389460.765108449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-15389460.765108449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-64207.616501554272</v>
      </c>
      <c r="L1160" s="444">
        <f t="shared" ca="1" si="104"/>
        <v>-15474035.576874582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-15474035.576874582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-64560.011550579824</v>
      </c>
      <c r="L1161" s="444">
        <f t="shared" ca="1" si="104"/>
        <v>-15558962.783689739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-15558962.783689739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-64913.874912309657</v>
      </c>
      <c r="L1162" s="444">
        <f t="shared" ca="1" si="104"/>
        <v>-15644243.853866627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-15644243.853866627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-65269.212704713354</v>
      </c>
      <c r="L1163" s="444">
        <f t="shared" ca="1" si="104"/>
        <v>-15729880.261835918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-15729880.261835918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-65626.031071252059</v>
      </c>
      <c r="L1164" s="444">
        <f t="shared" ca="1" si="104"/>
        <v>-15815873.488171747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-15815873.488171747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-65984.336180984683</v>
      </c>
      <c r="L1165" s="444">
        <f t="shared" ca="1" si="104"/>
        <v>-15902225.01961731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-15902225.01961731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-66344.134228674535</v>
      </c>
      <c r="L1166" s="444">
        <f t="shared" ca="1" si="104"/>
        <v>-15988936.349110562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-15988936.349110562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-66705.431434896411</v>
      </c>
      <c r="L1167" s="444">
        <f t="shared" ca="1" si="104"/>
        <v>-16076008.975810036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-16076008.975810036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-67068.234046144222</v>
      </c>
      <c r="L1168" s="444">
        <f t="shared" ca="1" si="104"/>
        <v>-16163444.405120758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-16163444.405120758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-67347.685021336496</v>
      </c>
      <c r="L1169" s="444">
        <f t="shared" ca="1" si="104"/>
        <v>-16230792.090142095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-16230792.090142095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-67628.300375592051</v>
      </c>
      <c r="L1170" s="444">
        <f t="shared" ca="1" si="104"/>
        <v>-16298420.390517687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-16298420.390517687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-67910.084960490363</v>
      </c>
      <c r="L1171" s="444">
        <f t="shared" ca="1" si="104"/>
        <v>-16366330.475478178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-16366330.475478178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-68193.043647825747</v>
      </c>
      <c r="L1172" s="444">
        <f t="shared" ca="1" si="104"/>
        <v>-16434523.519126004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-16434523.519126004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-68477.181329691681</v>
      </c>
      <c r="L1173" s="444">
        <f t="shared" ca="1" si="104"/>
        <v>-16503000.700455695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-16503000.700455695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-68762.502918565398</v>
      </c>
      <c r="L1174" s="444">
        <f t="shared" ca="1" si="104"/>
        <v>-16571763.203374261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-16571763.203374261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-69049.013347392742</v>
      </c>
      <c r="L1175" s="444">
        <f t="shared" ca="1" si="104"/>
        <v>-16640812.216721654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-16640812.216721654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-69336.71756967355</v>
      </c>
      <c r="L1176" s="444">
        <f t="shared" ca="1" si="104"/>
        <v>-16710148.934291327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-16710148.934291327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-69625.620559547198</v>
      </c>
      <c r="L1177" s="444">
        <f t="shared" ca="1" si="104"/>
        <v>-16779774.554850876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-16779774.554850876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-69915.727311878654</v>
      </c>
      <c r="L1178" s="444">
        <f t="shared" ca="1" si="104"/>
        <v>-16849690.282162756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-16849690.282162756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-70207.042842344817</v>
      </c>
      <c r="L1179" s="444">
        <f t="shared" ca="1" si="104"/>
        <v>-16919897.325005099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-16919897.325005099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-70499.572187521248</v>
      </c>
      <c r="L1180" s="444">
        <f t="shared" ca="1" si="104"/>
        <v>-16990396.89719262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-16990396.89719262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-70793.320404969243</v>
      </c>
      <c r="L1181" s="444">
        <f t="shared" ca="1" si="104"/>
        <v>-17061190.217597589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-17061190.217597589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-71088.292573323284</v>
      </c>
      <c r="L1182" s="444">
        <f t="shared" ca="1" si="104"/>
        <v>-17132278.510170911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-17132278.510170911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-71384.493792378795</v>
      </c>
      <c r="L1183" s="444">
        <f t="shared" ca="1" si="104"/>
        <v>-17203663.003963288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-17203663.003963288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-71681.929183180371</v>
      </c>
      <c r="L1184" s="444">
        <f t="shared" ca="1" si="104"/>
        <v>-17275344.933146469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-17275344.933146469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-71980.603888110287</v>
      </c>
      <c r="L1185" s="444">
        <f t="shared" ca="1" si="104"/>
        <v>-17347325.537034579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-17347325.537034579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-72280.523070977404</v>
      </c>
      <c r="L1186" s="444">
        <f t="shared" ca="1" si="104"/>
        <v>-17419606.060105555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-17419606.060105555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-72581.69191710648</v>
      </c>
      <c r="L1187" s="444">
        <f t="shared" ca="1" si="104"/>
        <v>-17492187.752022661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-17492187.752022661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-72884.115633427748</v>
      </c>
      <c r="L1188" s="444">
        <f t="shared" ca="1" si="104"/>
        <v>-17565071.867656089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-17565071.867656089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-73187.799448567035</v>
      </c>
      <c r="L1189" s="444">
        <f t="shared" ca="1" si="104"/>
        <v>-17638259.667104658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-17638259.667104658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-73492.748612936077</v>
      </c>
      <c r="L1190" s="444">
        <f t="shared" ca="1" si="104"/>
        <v>-17711752.415717594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-17711752.415717594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-73798.968398823316</v>
      </c>
      <c r="L1191" s="444">
        <f t="shared" ca="1" si="104"/>
        <v>-17785551.384116419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-17785551.384116419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-74106.464100485071</v>
      </c>
      <c r="L1192" s="444">
        <f t="shared" ca="1" si="104"/>
        <v>-17859657.848216902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-17859657.848216902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-74415.241034237086</v>
      </c>
      <c r="L1193" s="444">
        <f t="shared" ca="1" si="104"/>
        <v>-17934073.089251138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-17934073.089251138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-74725.304538546407</v>
      </c>
      <c r="L1194" s="444">
        <f t="shared" ca="1" si="104"/>
        <v>-18008798.393789686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-18008798.393789686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-75036.659974123686</v>
      </c>
      <c r="L1195" s="444">
        <f t="shared" ca="1" si="104"/>
        <v>-18083835.053763811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-18083835.053763811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-75349.312724015879</v>
      </c>
      <c r="L1196" s="444">
        <f t="shared" ca="1" si="104"/>
        <v>-18159184.366487827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-18159184.366487827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-75663.268193699274</v>
      </c>
      <c r="L1197" s="444">
        <f t="shared" ca="1" si="104"/>
        <v>-18234847.634681527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-18234847.634681527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-75978.53181117303</v>
      </c>
      <c r="L1198" s="444">
        <f t="shared" ca="1" si="104"/>
        <v>-18310826.166492701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-18310826.166492701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-76295.109027052924</v>
      </c>
      <c r="L1199" s="444">
        <f t="shared" ca="1" si="104"/>
        <v>-18387121.275519755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-18387121.275519755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-76613.005314665643</v>
      </c>
      <c r="L1200" s="444">
        <f t="shared" ca="1" si="104"/>
        <v>-18463734.280834422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-18463734.280834422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-76932.226170143418</v>
      </c>
      <c r="L1201" s="444">
        <f t="shared" ca="1" si="104"/>
        <v>-18540666.507004566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-18540666.507004566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-77252.777112519019</v>
      </c>
      <c r="L1202" s="444">
        <f t="shared" ca="1" si="104"/>
        <v>-18617919.284117084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-18617919.284117084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-77574.663683821185</v>
      </c>
      <c r="L1203" s="444">
        <f t="shared" ca="1" si="104"/>
        <v>-18695493.947800905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-18695493.947800905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-77897.891449170434</v>
      </c>
      <c r="L1204" s="444">
        <f t="shared" ca="1" si="104"/>
        <v>-18773391.839250077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-18773391.839250077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-78222.465996875311</v>
      </c>
      <c r="L1205" s="444">
        <f t="shared" ca="1" si="104"/>
        <v>-18851614.305246953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-18851614.305246953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-78548.392938528967</v>
      </c>
      <c r="L1206" s="444">
        <f t="shared" ca="1" si="104"/>
        <v>-18930162.698185481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-18930162.698185481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-78875.677909106176</v>
      </c>
      <c r="L1207" s="444">
        <f t="shared" ca="1" si="104"/>
        <v>-19009038.376094587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-19009038.376094587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-79204.32656706078</v>
      </c>
      <c r="L1208" s="444">
        <f t="shared" ca="1" si="104"/>
        <v>-19088242.702661648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-19088242.702661648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-79534.344594423528</v>
      </c>
      <c r="L1209" s="444">
        <f t="shared" ca="1" si="104"/>
        <v>-19167777.047256071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-19167777.047256071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-79865.737696900294</v>
      </c>
      <c r="L1210" s="444">
        <f t="shared" ca="1" si="104"/>
        <v>-19247642.784952972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-19247642.784952972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-80198.511603970721</v>
      </c>
      <c r="L1211" s="444">
        <f t="shared" ca="1" si="104"/>
        <v>-19327841.296556942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-19327841.296556942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-80532.67206898726</v>
      </c>
      <c r="L1212" s="444">
        <f t="shared" ca="1" si="104"/>
        <v>-19408373.968625929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-19408373.968625929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-80868.224869274709</v>
      </c>
      <c r="L1213" s="444">
        <f t="shared" ca="1" si="104"/>
        <v>-19489242.193495203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-19489242.193495203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-81205.175806230007</v>
      </c>
      <c r="L1214" s="444">
        <f t="shared" ca="1" si="104"/>
        <v>-19570447.369301435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-19570447.369301435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-81543.530705422643</v>
      </c>
      <c r="L1215" s="444">
        <f t="shared" ca="1" si="104"/>
        <v>-19651990.900006857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-19651990.900006857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-81883.29541669524</v>
      </c>
      <c r="L1216" s="444">
        <f t="shared" ca="1" si="104"/>
        <v>-19733874.195423551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-19733874.195423551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-82224.475814264792</v>
      </c>
      <c r="L1217" s="444">
        <f t="shared" ca="1" si="104"/>
        <v>-19816098.671237815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-19816098.671237815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-82567.077796824233</v>
      </c>
      <c r="L1218" s="444">
        <f t="shared" ca="1" si="104"/>
        <v>-19898665.749034639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-19898665.749034639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-82911.107287644336</v>
      </c>
      <c r="L1219" s="444">
        <f t="shared" ca="1" si="104"/>
        <v>-19981576.856322285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-19981576.856322285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-83256.570234676183</v>
      </c>
      <c r="L1220" s="444">
        <f t="shared" ca="1" si="104"/>
        <v>-20064833.42655696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-20064833.42655696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-83603.472610654004</v>
      </c>
      <c r="L1221" s="444">
        <f t="shared" ca="1" si="104"/>
        <v>-20148436.899167612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-20148436.899167612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-83951.82041319838</v>
      </c>
      <c r="L1222" s="444">
        <f t="shared" ca="1" si="104"/>
        <v>-20232388.719580811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-20232388.719580811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-84301.619664920043</v>
      </c>
      <c r="L1223" s="444">
        <f t="shared" ca="1" si="104"/>
        <v>-20316690.339245729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-20316690.339245729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-84652.876413523874</v>
      </c>
      <c r="L1224" s="444">
        <f t="shared" ca="1" si="104"/>
        <v>-20401343.215659253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-20401343.215659253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-85005.596731913553</v>
      </c>
      <c r="L1225" s="444">
        <f t="shared" ca="1" si="104"/>
        <v>-20486348.812391166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-20486348.812391166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-85359.786718296527</v>
      </c>
      <c r="L1226" s="444">
        <f t="shared" ca="1" si="104"/>
        <v>-20571708.599109463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-20571708.599109463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-85715.452496289436</v>
      </c>
      <c r="L1227" s="444">
        <f t="shared" ca="1" si="104"/>
        <v>-20657424.051605754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-20657424.051605754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-86072.600215023966</v>
      </c>
      <c r="L1228" s="444">
        <f t="shared" ca="1" si="104"/>
        <v>-20743496.651820779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-20743496.651820779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-86431.236049253246</v>
      </c>
      <c r="L1229" s="444">
        <f t="shared" ca="1" si="104"/>
        <v>-20829927.887870032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-20829927.887870032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-86791.366199458469</v>
      </c>
      <c r="L1230" s="444">
        <f t="shared" ca="1" si="104"/>
        <v>-20916719.254069492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-20916719.254069492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-87152.996891956223</v>
      </c>
      <c r="L1231" s="444">
        <f t="shared" ca="1" si="104"/>
        <v>-21003872.250961449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-21003872.250961449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-87516.134379006035</v>
      </c>
      <c r="L1232" s="444">
        <f t="shared" ca="1" si="104"/>
        <v>-21091388.385340456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-21091388.385340456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-87880.784938918572</v>
      </c>
      <c r="L1233" s="444">
        <f t="shared" ca="1" si="104"/>
        <v>-21179269.170279376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-21179269.170279376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-88246.954876164062</v>
      </c>
      <c r="L1234" s="444">
        <f t="shared" ca="1" si="104"/>
        <v>-21267516.125155542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-21267516.125155542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-88614.650521481424</v>
      </c>
      <c r="L1235" s="444">
        <f t="shared" ca="1" si="104"/>
        <v>-21356130.775677025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-21356130.775677025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-88983.878231987605</v>
      </c>
      <c r="L1236" s="444">
        <f t="shared" ca="1" si="104"/>
        <v>-21445114.653909013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-21445114.653909013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-89354.644391287555</v>
      </c>
      <c r="L1237" s="444">
        <f t="shared" ca="1" si="104"/>
        <v>-21534469.2983003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-21534469.2983003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-89726.955409584582</v>
      </c>
      <c r="L1238" s="444">
        <f t="shared" ca="1" si="104"/>
        <v>-21624196.253709886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-21624196.253709886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-90100.817723791188</v>
      </c>
      <c r="L1239" s="444">
        <f t="shared" ca="1" si="104"/>
        <v>-21714297.071433678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-21714297.071433678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-90476.237797640322</v>
      </c>
      <c r="L1240" s="444">
        <f t="shared" ca="1" si="104"/>
        <v>-21804773.309231319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-21804773.309231319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-90853.222121797153</v>
      </c>
      <c r="L1241" s="444">
        <f t="shared" ca="1" si="104"/>
        <v>-21895626.531353116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-21895626.531353116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-91231.77721397132</v>
      </c>
      <c r="L1242" s="444">
        <f t="shared" ca="1" si="104"/>
        <v>-21986858.308567088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-21986858.308567088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-91611.909619029539</v>
      </c>
      <c r="L1243" s="444">
        <f t="shared" ca="1" si="104"/>
        <v>-22078470.218186118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-22078470.218186118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-91993.625909108829</v>
      </c>
      <c r="L1244" s="444">
        <f t="shared" ca="1" si="104"/>
        <v>-22170463.844095226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-22170463.844095226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-92376.932683730105</v>
      </c>
      <c r="L1245" s="444">
        <f t="shared" ca="1" si="104"/>
        <v>-22262840.776778955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-22262840.776778955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-92761.83656991231</v>
      </c>
      <c r="L1246" s="444">
        <f t="shared" ca="1" si="104"/>
        <v>-22355602.613348868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-22355602.613348868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-93148.344222286949</v>
      </c>
      <c r="L1247" s="444">
        <f t="shared" ca="1" si="104"/>
        <v>-22448750.957571156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-22448750.957571156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-93536.462323213156</v>
      </c>
      <c r="L1248" s="444">
        <f t="shared" ca="1" si="104"/>
        <v>-22542287.419894371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-22542287.419894371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-93926.197582893219</v>
      </c>
      <c r="L1249" s="444">
        <f t="shared" ca="1" si="104"/>
        <v>-22636213.617477264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-22636213.617477264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-94317.556739488602</v>
      </c>
      <c r="L1250" s="444">
        <f t="shared" ca="1" si="104"/>
        <v>-22730531.174216751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-22730531.174216751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-94710.546559236464</v>
      </c>
      <c r="L1251" s="444">
        <f t="shared" ca="1" si="104"/>
        <v>-22825241.720775988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-22825241.720775988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-95105.17383656661</v>
      </c>
      <c r="L1252" s="444">
        <f t="shared" ca="1" si="104"/>
        <v>-22920346.894612554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-22920346.894612554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-95501.445394218972</v>
      </c>
      <c r="L1253" s="444">
        <f t="shared" ca="1" si="104"/>
        <v>-23015848.340006772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-23015848.340006772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-95899.368083361551</v>
      </c>
      <c r="L1254" s="444">
        <f t="shared" ca="1" si="104"/>
        <v>-23111747.708090134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-23111747.708090134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-96298.948783708896</v>
      </c>
      <c r="L1255" s="444">
        <f t="shared" ca="1" si="104"/>
        <v>-23208046.656873845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-23208046.656873845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-96700.194403641013</v>
      </c>
      <c r="L1256" s="444">
        <f t="shared" ca="1" si="104"/>
        <v>-23304746.851277485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-23304746.851277485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-97103.11188032286</v>
      </c>
      <c r="L1257" s="444">
        <f t="shared" ca="1" si="104"/>
        <v>-23401849.963157807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-23401849.963157807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-97507.7081798242</v>
      </c>
      <c r="L1258" s="444">
        <f t="shared" ca="1" si="104"/>
        <v>-23499357.671337631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-23499357.671337631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-97913.990297240132</v>
      </c>
      <c r="L1259" s="444">
        <f t="shared" ca="1" si="104"/>
        <v>-23597271.66163487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-23597271.66163487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-98321.965256811964</v>
      </c>
      <c r="L1260" s="444">
        <f t="shared" ca="1" si="104"/>
        <v>-23695593.62689168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-23695593.62689168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-98731.64011204867</v>
      </c>
      <c r="L1261" s="444">
        <f t="shared" ca="1" si="104"/>
        <v>-23794325.26700373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-23794325.26700373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-99143.021945848872</v>
      </c>
      <c r="L1262" s="444">
        <f t="shared" ca="1" si="104"/>
        <v>-23893468.288949579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-23893468.288949579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-99556.117870623246</v>
      </c>
      <c r="L1263" s="444">
        <f t="shared" ca="1" si="104"/>
        <v>-23993024.4068202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-23993024.4068202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-99970.935028417502</v>
      </c>
      <c r="L1264" s="444">
        <f t="shared" ca="1" si="104"/>
        <v>-24092995.341848619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-24092995.341848619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-100387.48059103591</v>
      </c>
      <c r="L1265" s="444">
        <f t="shared" ca="1" si="104"/>
        <v>-24193382.822439656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-24193382.822439656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-100805.76176016523</v>
      </c>
      <c r="L1266" s="444">
        <f t="shared" ca="1" si="104"/>
        <v>-24294188.58419982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-24294188.58419982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-101225.78576749924</v>
      </c>
      <c r="L1267" s="444">
        <f t="shared" ca="1" si="104"/>
        <v>-24395414.369967319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-24395414.369967319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-101647.55987486383</v>
      </c>
      <c r="L1268" s="444">
        <f t="shared" ca="1" si="104"/>
        <v>-24497061.929842182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-24497061.929842182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-102071.09137434242</v>
      </c>
      <c r="L1269" s="444">
        <f t="shared" ca="1" si="104"/>
        <v>-24599133.021216523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-24599133.021216523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-102496.38758840218</v>
      </c>
      <c r="L1270" s="444">
        <f t="shared" ca="1" si="104"/>
        <v>-24701629.408804923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-24701629.408804923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-102923.45587002051</v>
      </c>
      <c r="L1271" s="444">
        <f t="shared" ca="1" si="104"/>
        <v>-24804552.864674944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-24804552.864674944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-103352.30360281227</v>
      </c>
      <c r="L1272" s="444">
        <f t="shared" ca="1" si="104"/>
        <v>-24907905.168277755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-24907905.168277755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-103782.93820115732</v>
      </c>
      <c r="L1273" s="444">
        <f t="shared" ca="1" si="104"/>
        <v>-25011688.106478911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-25011688.106478911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-104215.36711032879</v>
      </c>
      <c r="L1274" s="444">
        <f t="shared" ca="1" si="104"/>
        <v>-25115903.473589242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-25115903.473589242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-104649.59780662184</v>
      </c>
      <c r="L1275" s="444">
        <f t="shared" ca="1" si="104"/>
        <v>-25220553.071395863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-25220553.071395863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-105085.63779748276</v>
      </c>
      <c r="L1276" s="444">
        <f t="shared" ca="1" si="104"/>
        <v>-25325638.709193345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-25325638.709193345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-105523.49462163894</v>
      </c>
      <c r="L1277" s="444">
        <f t="shared" ca="1" si="104"/>
        <v>-25431162.203814983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-25431162.203814983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-105963.1758492291</v>
      </c>
      <c r="L1278" s="444">
        <f t="shared" ca="1" si="104"/>
        <v>-25537125.379664212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-25537125.379664212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-106404.68908193422</v>
      </c>
      <c r="L1279" s="444">
        <f t="shared" ca="1" si="104"/>
        <v>-25643530.068746146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-25643530.068746146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-106848.04195310894</v>
      </c>
      <c r="L1280" s="444">
        <f t="shared" ca="1" si="104"/>
        <v>-25750378.110699255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-25750378.110699255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-107293.24212791356</v>
      </c>
      <c r="L1281" s="444">
        <f t="shared" ca="1" si="104"/>
        <v>-25857671.352827169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-25857671.352827169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-107740.29730344654</v>
      </c>
      <c r="L1282" s="444">
        <f t="shared" ca="1" si="104"/>
        <v>-25965411.650130615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-25965411.650130615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-108189.21520887756</v>
      </c>
      <c r="L1283" s="444">
        <f t="shared" ref="L1283:L1537" ca="1" si="109">I1283-J1283+K1283</f>
        <v>-26073600.865339492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-26073600.865339492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-108640.00360558121</v>
      </c>
      <c r="L1284" s="444">
        <f t="shared" ca="1" si="109"/>
        <v>-26182240.868945073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-26182240.868945073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-109092.67028727113</v>
      </c>
      <c r="L1285" s="444">
        <f t="shared" ca="1" si="109"/>
        <v>-26291333.539232343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-26291333.539232343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-109547.22308013476</v>
      </c>
      <c r="L1286" s="444">
        <f t="shared" ca="1" si="109"/>
        <v>-26400880.762312479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-26400880.762312479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-110003.66984296867</v>
      </c>
      <c r="L1287" s="444">
        <f t="shared" ca="1" si="109"/>
        <v>-26510884.432155449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-26510884.432155449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-110462.01846731437</v>
      </c>
      <c r="L1288" s="444">
        <f t="shared" ca="1" si="109"/>
        <v>-26621346.450622763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-26621346.450622763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-110922.27687759484</v>
      </c>
      <c r="L1289" s="444">
        <f t="shared" ca="1" si="109"/>
        <v>-26732268.727500357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-26732268.727500357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-111384.45303125148</v>
      </c>
      <c r="L1290" s="444">
        <f t="shared" ca="1" si="109"/>
        <v>-26843653.18053161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-26843653.18053161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-111848.55491888169</v>
      </c>
      <c r="L1291" s="444">
        <f t="shared" ca="1" si="109"/>
        <v>-26955501.735450491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-26955501.735450491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-112314.59056437702</v>
      </c>
      <c r="L1292" s="444">
        <f t="shared" ca="1" si="109"/>
        <v>-27067816.326014869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-27067816.326014869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-112782.56802506195</v>
      </c>
      <c r="L1293" s="444">
        <f t="shared" ca="1" si="109"/>
        <v>-27180598.894039933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-27180598.894039933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-113252.49539183306</v>
      </c>
      <c r="L1294" s="444">
        <f t="shared" ca="1" si="109"/>
        <v>-27293851.389431767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-27293851.389431767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-113724.38078929903</v>
      </c>
      <c r="L1295" s="444">
        <f t="shared" ca="1" si="109"/>
        <v>-27407575.770221066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-27407575.770221066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-114198.2323759211</v>
      </c>
      <c r="L1296" s="444">
        <f t="shared" ca="1" si="109"/>
        <v>-27521774.002596986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-27521774.002596986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-114674.05834415411</v>
      </c>
      <c r="L1297" s="444">
        <f t="shared" ca="1" si="109"/>
        <v>-27636448.060941141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-27636448.060941141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-115151.86692058809</v>
      </c>
      <c r="L1298" s="444">
        <f t="shared" ca="1" si="109"/>
        <v>-27751599.927861728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-27751599.927861728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-115631.66636609055</v>
      </c>
      <c r="L1299" s="444">
        <f t="shared" ca="1" si="109"/>
        <v>-27867231.594227817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-27867231.594227817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-116113.46497594922</v>
      </c>
      <c r="L1300" s="444">
        <f t="shared" ca="1" si="109"/>
        <v>-27983345.059203766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-27983345.059203766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-116597.27108001569</v>
      </c>
      <c r="L1301" s="444">
        <f t="shared" ca="1" si="109"/>
        <v>-28099942.330283783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-28099942.330283783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-117083.09304284911</v>
      </c>
      <c r="L1302" s="444">
        <f t="shared" ca="1" si="109"/>
        <v>-28217025.423326634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-28217025.423326634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-117570.93926386097</v>
      </c>
      <c r="L1303" s="444">
        <f t="shared" ca="1" si="109"/>
        <v>-28334596.362590495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-28334596.362590495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-118060.8181774604</v>
      </c>
      <c r="L1304" s="444">
        <f t="shared" ca="1" si="109"/>
        <v>-28452657.180767957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-28452657.180767957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-118552.7382531998</v>
      </c>
      <c r="L1305" s="444">
        <f t="shared" ca="1" si="109"/>
        <v>-28571209.919021156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-28571209.919021156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-119046.70799592149</v>
      </c>
      <c r="L1306" s="444">
        <f t="shared" ca="1" si="109"/>
        <v>-28690256.627017077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-28690256.627017077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-119542.7359459045</v>
      </c>
      <c r="L1307" s="444">
        <f t="shared" ca="1" si="109"/>
        <v>-28809799.36296298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-28809799.36296298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-120040.83067901242</v>
      </c>
      <c r="L1308" s="444">
        <f t="shared" ca="1" si="109"/>
        <v>-28929840.19364199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-28929840.19364199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-120541.00080684162</v>
      </c>
      <c r="L1309" s="444">
        <f t="shared" ca="1" si="109"/>
        <v>-29050381.194448832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-29050381.194448832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-121043.25497687013</v>
      </c>
      <c r="L1310" s="444">
        <f t="shared" ca="1" si="109"/>
        <v>-29171424.449425701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-29171424.449425701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-121547.60187260709</v>
      </c>
      <c r="L1311" s="444">
        <f t="shared" ca="1" si="109"/>
        <v>-29292972.051298309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-29292972.051298309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-122054.05021374296</v>
      </c>
      <c r="L1312" s="444">
        <f t="shared" ca="1" si="109"/>
        <v>-29415026.101512052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-29415026.101512052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-122562.60875630024</v>
      </c>
      <c r="L1313" s="444">
        <f t="shared" ca="1" si="109"/>
        <v>-29537588.710268352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-29537588.710268352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-123073.2862927848</v>
      </c>
      <c r="L1314" s="444">
        <f t="shared" ca="1" si="109"/>
        <v>-29660661.996561136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-29660661.996561136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-123586.09165233806</v>
      </c>
      <c r="L1315" s="444">
        <f t="shared" ca="1" si="109"/>
        <v>-29784248.088213474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-29784248.088213474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-124101.03370088947</v>
      </c>
      <c r="L1316" s="444">
        <f t="shared" ca="1" si="109"/>
        <v>-29908349.121914364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-29908349.121914364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-124618.12134130983</v>
      </c>
      <c r="L1317" s="444">
        <f t="shared" ca="1" si="109"/>
        <v>-30032967.243255675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-30032967.243255675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-125137.36351356533</v>
      </c>
      <c r="L1318" s="444">
        <f t="shared" ca="1" si="109"/>
        <v>-30158104.606769241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-30158104.606769241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-125658.76919487186</v>
      </c>
      <c r="L1319" s="444">
        <f t="shared" ca="1" si="109"/>
        <v>-30283763.375964113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-30283763.375964113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-126182.34739985045</v>
      </c>
      <c r="L1320" s="444">
        <f t="shared" ca="1" si="109"/>
        <v>-30409945.723363962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-30409945.723363962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-126708.10718068318</v>
      </c>
      <c r="L1321" s="444">
        <f t="shared" ca="1" si="109"/>
        <v>-30536653.830544647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-30536653.830544647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-127236.05762726934</v>
      </c>
      <c r="L1322" s="444">
        <f t="shared" ca="1" si="109"/>
        <v>-30663889.888171915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-30663889.888171915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-127766.207867383</v>
      </c>
      <c r="L1323" s="444">
        <f t="shared" ca="1" si="109"/>
        <v>-30791656.096039299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-30791656.096039299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-128298.56706683041</v>
      </c>
      <c r="L1324" s="444">
        <f t="shared" ca="1" si="109"/>
        <v>-30919954.663106129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-30919954.663106129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-128833.14442960887</v>
      </c>
      <c r="L1325" s="444">
        <f t="shared" ca="1" si="109"/>
        <v>-31048787.807535738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-31048787.807535738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-129369.94919806557</v>
      </c>
      <c r="L1326" s="444">
        <f t="shared" ca="1" si="109"/>
        <v>-31178157.756733805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-31178157.756733805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-129908.99065305752</v>
      </c>
      <c r="L1327" s="444">
        <f t="shared" ca="1" si="109"/>
        <v>-31308066.747386862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-31308066.747386862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-130450.27811411192</v>
      </c>
      <c r="L1328" s="444">
        <f t="shared" ca="1" si="109"/>
        <v>-31438517.025500972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-31438517.025500972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-130993.82093958739</v>
      </c>
      <c r="L1329" s="444">
        <f t="shared" ca="1" si="109"/>
        <v>-31569510.846440557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-31569510.846440557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-131539.62852683564</v>
      </c>
      <c r="L1330" s="444">
        <f t="shared" ca="1" si="109"/>
        <v>-31701050.474967394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-31701050.474967394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-132087.71031236416</v>
      </c>
      <c r="L1331" s="444">
        <f t="shared" ca="1" si="109"/>
        <v>-31833138.185279757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-31833138.185279757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-132638.07577199899</v>
      </c>
      <c r="L1332" s="444">
        <f t="shared" ca="1" si="109"/>
        <v>-31965776.261051755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-31965776.261051755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-133190.73442104895</v>
      </c>
      <c r="L1333" s="444">
        <f t="shared" ca="1" si="109"/>
        <v>-32098966.995472804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-32098966.995472804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-133745.69581447</v>
      </c>
      <c r="L1334" s="444">
        <f t="shared" ca="1" si="109"/>
        <v>-32232712.691287275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-32232712.691287275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-134302.96954703031</v>
      </c>
      <c r="L1335" s="444">
        <f t="shared" ca="1" si="109"/>
        <v>-32367015.660834305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-32367015.660834305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-134862.56525347626</v>
      </c>
      <c r="L1336" s="444">
        <f t="shared" ca="1" si="109"/>
        <v>-32501878.226087783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-32501878.226087783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-135424.4926086991</v>
      </c>
      <c r="L1337" s="444">
        <f t="shared" ca="1" si="109"/>
        <v>-32637302.718696482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-32637302.718696482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-135988.761327902</v>
      </c>
      <c r="L1338" s="444">
        <f t="shared" ca="1" si="109"/>
        <v>-32773291.480024386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-32773291.480024386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-136555.38116676826</v>
      </c>
      <c r="L1339" s="444">
        <f t="shared" ca="1" si="109"/>
        <v>-32909846.861191154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-32909846.861191154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-137124.36192162981</v>
      </c>
      <c r="L1340" s="444">
        <f t="shared" ca="1" si="109"/>
        <v>-33046971.223112784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-33046971.223112784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-137695.71342963661</v>
      </c>
      <c r="L1341" s="444">
        <f t="shared" ca="1" si="109"/>
        <v>-33184666.936542422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-33184666.936542422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-138269.44556892675</v>
      </c>
      <c r="L1342" s="444">
        <f t="shared" ca="1" si="109"/>
        <v>-33322936.382111348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-33322936.382111348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-138845.56825879726</v>
      </c>
      <c r="L1343" s="444">
        <f t="shared" ca="1" si="109"/>
        <v>-33461781.950370144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-33461781.950370144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-139424.09145987561</v>
      </c>
      <c r="L1344" s="444">
        <f t="shared" ca="1" si="109"/>
        <v>-33601206.041830018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-33601206.041830018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-140005.02517429175</v>
      </c>
      <c r="L1345" s="444">
        <f t="shared" ca="1" si="109"/>
        <v>-33741211.067004308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-33741211.067004308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-140588.37944585129</v>
      </c>
      <c r="L1346" s="444">
        <f t="shared" ca="1" si="109"/>
        <v>-33881799.446450159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-33881799.446450159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-141174.16436020899</v>
      </c>
      <c r="L1347" s="444">
        <f t="shared" ca="1" si="109"/>
        <v>-34022973.610810369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-34022973.610810369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-141762.3900450432</v>
      </c>
      <c r="L1348" s="444">
        <f t="shared" ca="1" si="109"/>
        <v>-34164736.000855416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-34164736.000855416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-142353.06667023091</v>
      </c>
      <c r="L1349" s="444">
        <f t="shared" ca="1" si="109"/>
        <v>-34307089.067525648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-34307089.067525648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-142946.20444802352</v>
      </c>
      <c r="L1350" s="444">
        <f t="shared" ca="1" si="109"/>
        <v>-34450035.27197367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-34450035.27197367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-143541.81363322362</v>
      </c>
      <c r="L1351" s="444">
        <f t="shared" ca="1" si="109"/>
        <v>-34593577.085606895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-34593577.085606895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-144139.90452336206</v>
      </c>
      <c r="L1352" s="444">
        <f t="shared" ca="1" si="109"/>
        <v>-34737716.990130261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-34737716.990130261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-144740.48745887607</v>
      </c>
      <c r="L1353" s="444">
        <f t="shared" ca="1" si="109"/>
        <v>-34882457.477589138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-34882457.477589138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-145343.57282328806</v>
      </c>
      <c r="L1354" s="444">
        <f t="shared" ca="1" si="109"/>
        <v>-35027801.050412424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-35027801.050412424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-145949.17104338511</v>
      </c>
      <c r="L1355" s="444">
        <f t="shared" ca="1" si="109"/>
        <v>-35173750.221455812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-35173750.221455812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-146557.29258939921</v>
      </c>
      <c r="L1356" s="444">
        <f t="shared" ca="1" si="109"/>
        <v>-35320307.514045209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-35320307.514045209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-147167.94797518838</v>
      </c>
      <c r="L1357" s="444">
        <f t="shared" ca="1" si="109"/>
        <v>-35467475.462020397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-35467475.462020397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-147781.14775841832</v>
      </c>
      <c r="L1358" s="444">
        <f t="shared" ca="1" si="109"/>
        <v>-35615256.609778814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-35615256.609778814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-148396.90254074507</v>
      </c>
      <c r="L1359" s="444">
        <f t="shared" ca="1" si="109"/>
        <v>-35763653.512319557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-35763653.512319557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-149015.22296799815</v>
      </c>
      <c r="L1360" s="444">
        <f t="shared" ca="1" si="109"/>
        <v>-35912668.735287555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-35912668.735287555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-149636.11973036482</v>
      </c>
      <c r="L1361" s="444">
        <f t="shared" ca="1" si="109"/>
        <v>-36062304.855017923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-36062304.855017923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-150259.60356257469</v>
      </c>
      <c r="L1362" s="444">
        <f t="shared" ca="1" si="109"/>
        <v>-36212564.458580494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-36212564.458580494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-150885.68524408538</v>
      </c>
      <c r="L1363" s="444">
        <f t="shared" ca="1" si="109"/>
        <v>-36363450.143824577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-36363450.143824577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-151514.37559926906</v>
      </c>
      <c r="L1364" s="444">
        <f t="shared" ca="1" si="109"/>
        <v>-36514964.51942385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-36514964.51942385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-152145.68549759936</v>
      </c>
      <c r="L1365" s="444">
        <f t="shared" ca="1" si="109"/>
        <v>-36667110.204921447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-36667110.204921447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-152779.62585383936</v>
      </c>
      <c r="L1366" s="444">
        <f t="shared" ca="1" si="109"/>
        <v>-36819889.830775283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-36819889.830775283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-153416.20762823033</v>
      </c>
      <c r="L1367" s="444">
        <f t="shared" ca="1" si="109"/>
        <v>-36973306.038403511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-36973306.038403511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-154055.44182668129</v>
      </c>
      <c r="L1368" s="444">
        <f t="shared" ca="1" si="109"/>
        <v>-37127361.48023019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-37127361.48023019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-154697.33950095912</v>
      </c>
      <c r="L1369" s="444">
        <f t="shared" ca="1" si="109"/>
        <v>-37282058.819731146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-37282058.819731146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-155341.91174887976</v>
      </c>
      <c r="L1370" s="444">
        <f t="shared" ca="1" si="109"/>
        <v>-37437400.731480025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-37437400.731480025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-155989.16971450011</v>
      </c>
      <c r="L1371" s="444">
        <f t="shared" ca="1" si="109"/>
        <v>-37593389.901194528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-37593389.901194528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-156639.12458831054</v>
      </c>
      <c r="L1372" s="444">
        <f t="shared" ca="1" si="109"/>
        <v>-37750029.025782838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-37750029.025782838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-157291.7876074285</v>
      </c>
      <c r="L1373" s="444">
        <f t="shared" ca="1" si="109"/>
        <v>-37907320.81339027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-37907320.81339027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-157947.17005579278</v>
      </c>
      <c r="L1374" s="444">
        <f t="shared" ca="1" si="109"/>
        <v>-38065267.983446062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-38065267.983446062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-158605.28326435859</v>
      </c>
      <c r="L1375" s="444">
        <f t="shared" ca="1" si="109"/>
        <v>-38223873.266710423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-38223873.266710423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-159266.13861129343</v>
      </c>
      <c r="L1376" s="444">
        <f t="shared" ca="1" si="109"/>
        <v>-38383139.405321717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-38383139.405321717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-159929.74752217383</v>
      </c>
      <c r="L1377" s="444">
        <f t="shared" ca="1" si="109"/>
        <v>-38543069.152843893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-38543069.152843893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-160596.12147018287</v>
      </c>
      <c r="L1378" s="444">
        <f t="shared" ca="1" si="109"/>
        <v>-38703665.274314076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-38703665.274314076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-161265.27197630864</v>
      </c>
      <c r="L1379" s="444">
        <f t="shared" ca="1" si="109"/>
        <v>-38864930.546290383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-38864930.546290383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-161937.21060954325</v>
      </c>
      <c r="L1380" s="444">
        <f t="shared" ca="1" si="109"/>
        <v>-39026867.756899923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-39026867.756899923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-162611.94898708301</v>
      </c>
      <c r="L1381" s="444">
        <f t="shared" ca="1" si="109"/>
        <v>-39189479.705887005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-39189479.705887005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-163289.49877452917</v>
      </c>
      <c r="L1382" s="444">
        <f t="shared" ca="1" si="109"/>
        <v>-39352769.204661533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-39352769.204661533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-163969.87168608973</v>
      </c>
      <c r="L1383" s="444">
        <f t="shared" ca="1" si="109"/>
        <v>-39516739.076347619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-39516739.076347619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-164653.07948478175</v>
      </c>
      <c r="L1384" s="444">
        <f t="shared" ca="1" si="109"/>
        <v>-39681392.155832402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-39681392.155832402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-165339.13398263502</v>
      </c>
      <c r="L1385" s="444">
        <f t="shared" ca="1" si="109"/>
        <v>-39846731.289815038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-39846731.289815038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-166028.047040896</v>
      </c>
      <c r="L1386" s="444">
        <f t="shared" ca="1" si="109"/>
        <v>-40012759.336855933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-40012759.336855933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-166719.83057023305</v>
      </c>
      <c r="L1387" s="444">
        <f t="shared" ca="1" si="109"/>
        <v>-40179479.167426169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-40179479.167426169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-167414.49653094236</v>
      </c>
      <c r="L1388" s="444">
        <f t="shared" ca="1" si="109"/>
        <v>-40346893.663957112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-40346893.663957112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-168112.05693315464</v>
      </c>
      <c r="L1389" s="444">
        <f t="shared" ca="1" si="109"/>
        <v>-40515005.720890269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-40515005.720890269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-168812.5238370428</v>
      </c>
      <c r="L1390" s="444">
        <f t="shared" ca="1" si="109"/>
        <v>-40683818.244727314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-40683818.244727314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-169515.90935303047</v>
      </c>
      <c r="L1391" s="444">
        <f t="shared" ca="1" si="109"/>
        <v>-40853334.154080346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-40853334.154080346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-170222.22564200143</v>
      </c>
      <c r="L1392" s="444">
        <f t="shared" ca="1" si="109"/>
        <v>-41023556.379722349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-41023556.379722349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-170931.48491550979</v>
      </c>
      <c r="L1393" s="444">
        <f t="shared" ca="1" si="109"/>
        <v>-41194487.864637859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-41194487.864637859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-171643.69943599109</v>
      </c>
      <c r="L1394" s="444">
        <f t="shared" ca="1" si="109"/>
        <v>-41366131.564073853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-41366131.564073853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-172358.88151697439</v>
      </c>
      <c r="L1395" s="444">
        <f t="shared" ca="1" si="109"/>
        <v>-41538490.445590824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-41538490.445590824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-173077.04352329508</v>
      </c>
      <c r="L1396" s="444">
        <f t="shared" ca="1" si="109"/>
        <v>-41711567.489114121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-41711567.489114121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-173798.19787130883</v>
      </c>
      <c r="L1397" s="444">
        <f t="shared" ca="1" si="109"/>
        <v>-41885365.686985433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-41885365.686985433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-174522.35702910597</v>
      </c>
      <c r="L1398" s="444">
        <f t="shared" ca="1" si="109"/>
        <v>-42059888.044014536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-42059888.044014536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-175249.53351672724</v>
      </c>
      <c r="L1399" s="444">
        <f t="shared" ca="1" si="109"/>
        <v>-42235137.577531263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-42235137.577531263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-175979.73990638027</v>
      </c>
      <c r="L1400" s="444">
        <f t="shared" ca="1" si="109"/>
        <v>-42411117.317437641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-42411117.317437641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-176712.98882265683</v>
      </c>
      <c r="L1401" s="444">
        <f t="shared" ca="1" si="109"/>
        <v>-42587830.306260295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-42587830.306260295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-177449.29294275123</v>
      </c>
      <c r="L1402" s="444">
        <f t="shared" ca="1" si="109"/>
        <v>-42765279.59920305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-42765279.59920305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-178188.66499667938</v>
      </c>
      <c r="L1403" s="444">
        <f t="shared" ca="1" si="109"/>
        <v>-42943468.264199726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-42943468.264199726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-178931.11776749886</v>
      </c>
      <c r="L1404" s="444">
        <f t="shared" ca="1" si="109"/>
        <v>-43122399.381967224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-43122399.381967224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-179676.66409153011</v>
      </c>
      <c r="L1405" s="444">
        <f t="shared" ca="1" si="109"/>
        <v>-43302076.046058752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-43302076.046058752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-180425.31685857812</v>
      </c>
      <c r="L1406" s="444">
        <f t="shared" ca="1" si="109"/>
        <v>-43482501.362917326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-43482501.362917326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-181177.08901215551</v>
      </c>
      <c r="L1407" s="444">
        <f t="shared" ca="1" si="109"/>
        <v>-43663678.45192948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-43663678.45192948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-181931.99354970615</v>
      </c>
      <c r="L1408" s="444">
        <f t="shared" ca="1" si="109"/>
        <v>-43845610.445479184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-43845610.445479184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-182690.04352282995</v>
      </c>
      <c r="L1409" s="444">
        <f t="shared" ca="1" si="109"/>
        <v>-44028300.489002012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-44028300.489002012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-183451.25203750838</v>
      </c>
      <c r="L1410" s="444">
        <f t="shared" ca="1" si="109"/>
        <v>-44211751.741039522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-44211751.741039522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-184215.63225433134</v>
      </c>
      <c r="L1411" s="444">
        <f t="shared" ca="1" si="109"/>
        <v>-44395967.373293854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-44395967.373293854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-184983.19738872439</v>
      </c>
      <c r="L1412" s="444">
        <f t="shared" ca="1" si="109"/>
        <v>-44580950.570682578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-44580950.570682578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-185753.96071117741</v>
      </c>
      <c r="L1413" s="444">
        <f t="shared" ca="1" si="109"/>
        <v>-44766704.531393752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-44766704.531393752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-186527.93554747396</v>
      </c>
      <c r="L1414" s="444">
        <f t="shared" ca="1" si="109"/>
        <v>-44953232.466941223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-44953232.466941223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-187305.13527892175</v>
      </c>
      <c r="L1415" s="444">
        <f t="shared" ca="1" si="109"/>
        <v>-45140537.602220148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-45140537.602220148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-188085.57334258396</v>
      </c>
      <c r="L1416" s="444">
        <f t="shared" ca="1" si="109"/>
        <v>-45328623.175562732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-45328623.175562732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-188869.26323151137</v>
      </c>
      <c r="L1417" s="444">
        <f t="shared" ca="1" si="109"/>
        <v>-45517492.43879424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-45517492.43879424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-189656.218494976</v>
      </c>
      <c r="L1418" s="444">
        <f t="shared" ca="1" si="109"/>
        <v>-45707148.657289214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-45707148.657289214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-190446.45273870506</v>
      </c>
      <c r="L1419" s="444">
        <f t="shared" ca="1" si="109"/>
        <v>-45897595.110027917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-45897595.110027917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-191239.97962511631</v>
      </c>
      <c r="L1420" s="444">
        <f t="shared" ca="1" si="109"/>
        <v>-46088835.08965303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-46088835.08965303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-192036.8128735543</v>
      </c>
      <c r="L1421" s="444">
        <f t="shared" ca="1" si="109"/>
        <v>-46280871.902526587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-46280871.902526587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-192836.96626052744</v>
      </c>
      <c r="L1422" s="444">
        <f t="shared" ca="1" si="109"/>
        <v>-46473708.868787117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-46473708.868787117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-193640.45361994632</v>
      </c>
      <c r="L1423" s="444">
        <f t="shared" ca="1" si="109"/>
        <v>-46667349.322407067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-46667349.322407067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-194447.28884336277</v>
      </c>
      <c r="L1424" s="444">
        <f t="shared" ca="1" si="109"/>
        <v>-46861796.61125043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-46861796.61125043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-195257.48588021012</v>
      </c>
      <c r="L1425" s="444">
        <f t="shared" ca="1" si="109"/>
        <v>-47057054.097130641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-47057054.097130641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-196071.05873804435</v>
      </c>
      <c r="L1426" s="444">
        <f t="shared" ca="1" si="109"/>
        <v>-47253125.155868687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-47253125.155868687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-196888.02148278619</v>
      </c>
      <c r="L1427" s="444">
        <f t="shared" ca="1" si="109"/>
        <v>-47450013.177351475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-47450013.177351475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-197708.38823896449</v>
      </c>
      <c r="L1428" s="444">
        <f t="shared" ca="1" si="109"/>
        <v>-47647721.565590441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-47647721.565590441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-198532.17318996016</v>
      </c>
      <c r="L1429" s="444">
        <f t="shared" ca="1" si="109"/>
        <v>-47846253.738780402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-47846253.738780402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-199359.39057825168</v>
      </c>
      <c r="L1430" s="444">
        <f t="shared" ca="1" si="109"/>
        <v>-48045613.129358657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-48045613.129358657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-200190.05470566108</v>
      </c>
      <c r="L1431" s="444">
        <f t="shared" ca="1" si="109"/>
        <v>-48245803.184064321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-48245803.184064321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-201024.17993360135</v>
      </c>
      <c r="L1432" s="444">
        <f t="shared" ca="1" si="109"/>
        <v>-48446827.363997921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-48446827.363997921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-201861.78068332467</v>
      </c>
      <c r="L1433" s="444">
        <f t="shared" ca="1" si="109"/>
        <v>-48648689.144681245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-48648689.144681245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-202702.87143617184</v>
      </c>
      <c r="L1434" s="444">
        <f t="shared" ca="1" si="109"/>
        <v>-48851392.016117416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-48851392.016117416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-203547.46673382257</v>
      </c>
      <c r="L1435" s="444">
        <f t="shared" ca="1" si="109"/>
        <v>-49054939.482851237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-49054939.482851237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-204395.58117854682</v>
      </c>
      <c r="L1436" s="444">
        <f t="shared" ca="1" si="109"/>
        <v>-49259335.064029783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-49259335.064029783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-205247.22943345743</v>
      </c>
      <c r="L1437" s="444">
        <f t="shared" ca="1" si="109"/>
        <v>-49464582.293463238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-49464582.293463238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-206102.42622276349</v>
      </c>
      <c r="L1438" s="444">
        <f t="shared" ca="1" si="109"/>
        <v>-49670684.719686002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-49670684.719686002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-206961.18633202501</v>
      </c>
      <c r="L1439" s="444">
        <f t="shared" ca="1" si="109"/>
        <v>-49877645.906018026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-49877645.906018026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-207823.52460840845</v>
      </c>
      <c r="L1440" s="444">
        <f t="shared" ca="1" si="109"/>
        <v>-50085469.430626437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-50085469.430626437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-208689.45596094348</v>
      </c>
      <c r="L1441" s="444">
        <f t="shared" ca="1" si="109"/>
        <v>-50294158.886587381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-50294158.886587381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-209558.99536078074</v>
      </c>
      <c r="L1442" s="444">
        <f t="shared" ca="1" si="109"/>
        <v>-50503717.881948166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-50503717.881948166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-210432.15784145068</v>
      </c>
      <c r="L1443" s="444">
        <f t="shared" ca="1" si="109"/>
        <v>-50714150.039789617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-50714150.039789617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-211308.9584991234</v>
      </c>
      <c r="L1444" s="444">
        <f t="shared" ca="1" si="109"/>
        <v>-50925458.998288743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-50925458.998288743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-212189.41249286977</v>
      </c>
      <c r="L1445" s="444">
        <f t="shared" ca="1" si="109"/>
        <v>-51137648.410781614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-51137648.410781614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-213073.5350449234</v>
      </c>
      <c r="L1446" s="444">
        <f t="shared" ca="1" si="109"/>
        <v>-51350721.945826538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-51350721.945826538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-213961.34144094391</v>
      </c>
      <c r="L1447" s="444">
        <f t="shared" ca="1" si="109"/>
        <v>-51564683.287267484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-51564683.287267484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-214852.84703028118</v>
      </c>
      <c r="L1448" s="444">
        <f t="shared" ca="1" si="109"/>
        <v>-51779536.134297766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-51779536.134297766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-215748.06722624067</v>
      </c>
      <c r="L1449" s="444">
        <f t="shared" ca="1" si="109"/>
        <v>-51995284.201524004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-51995284.201524004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-216647.01750635001</v>
      </c>
      <c r="L1450" s="444">
        <f t="shared" ca="1" si="109"/>
        <v>-52211931.219030358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-52211931.219030358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-217549.7134126265</v>
      </c>
      <c r="L1451" s="444">
        <f t="shared" ca="1" si="109"/>
        <v>-52429480.932442985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-52429480.932442985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-218456.1705518458</v>
      </c>
      <c r="L1452" s="444">
        <f t="shared" ca="1" si="109"/>
        <v>-52647937.102994829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-52647937.102994829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-219366.40459581182</v>
      </c>
      <c r="L1453" s="444">
        <f t="shared" ca="1" si="109"/>
        <v>-52867303.507590644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-52867303.507590644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-220280.43128162771</v>
      </c>
      <c r="L1454" s="444">
        <f t="shared" ca="1" si="109"/>
        <v>-53087583.93887227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-53087583.93887227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-221198.26641196778</v>
      </c>
      <c r="L1455" s="444">
        <f t="shared" ca="1" si="109"/>
        <v>-53308782.205284238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-53308782.205284238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-222119.92585535094</v>
      </c>
      <c r="L1456" s="444">
        <f t="shared" ca="1" si="109"/>
        <v>-53530902.131139591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-53530902.131139591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-223045.42554641492</v>
      </c>
      <c r="L1457" s="444">
        <f t="shared" ca="1" si="109"/>
        <v>-53753947.556686006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-53753947.556686006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-223974.78148619173</v>
      </c>
      <c r="L1458" s="444">
        <f t="shared" ca="1" si="109"/>
        <v>-53977922.338172197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-53977922.338172197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-224908.00974238417</v>
      </c>
      <c r="L1459" s="444">
        <f t="shared" ca="1" si="109"/>
        <v>-54202830.347914584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-54202830.347914584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-225845.12644964407</v>
      </c>
      <c r="L1460" s="444">
        <f t="shared" ca="1" si="109"/>
        <v>-54428675.474364229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-54428675.474364229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-226786.14780985093</v>
      </c>
      <c r="L1461" s="444">
        <f t="shared" ca="1" si="109"/>
        <v>-54655461.622174077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-54655461.622174077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-227731.09009239203</v>
      </c>
      <c r="L1462" s="444">
        <f t="shared" ca="1" si="109"/>
        <v>-54883192.712266468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-54883192.712266468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-228679.96963444358</v>
      </c>
      <c r="L1463" s="444">
        <f t="shared" ca="1" si="109"/>
        <v>-55111872.681900911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-55111872.681900911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-229632.80284125375</v>
      </c>
      <c r="L1464" s="444">
        <f t="shared" ca="1" si="109"/>
        <v>-55341505.484742165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-55341505.484742165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-230589.60618642569</v>
      </c>
      <c r="L1465" s="444">
        <f t="shared" ca="1" si="109"/>
        <v>-55572095.090928592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-55572095.090928592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-231550.39621220247</v>
      </c>
      <c r="L1466" s="444">
        <f t="shared" ca="1" si="109"/>
        <v>-55803645.487140797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-55803645.487140797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-232515.18952975332</v>
      </c>
      <c r="L1467" s="444">
        <f t="shared" ca="1" si="109"/>
        <v>-56036160.676670551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-56036160.676670551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-233484.00281946061</v>
      </c>
      <c r="L1468" s="444">
        <f t="shared" ca="1" si="109"/>
        <v>-56269644.679490015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-56269644.679490015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-234456.85283120838</v>
      </c>
      <c r="L1469" s="444">
        <f t="shared" ca="1" si="109"/>
        <v>-56504101.532321222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-56504101.532321222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-235433.75638467175</v>
      </c>
      <c r="L1470" s="444">
        <f t="shared" ca="1" si="109"/>
        <v>-56739535.288705893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-56739535.288705893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-236414.73036960789</v>
      </c>
      <c r="L1471" s="444">
        <f t="shared" ca="1" si="109"/>
        <v>-56975950.019075498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-56975950.019075498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-237399.79174614791</v>
      </c>
      <c r="L1472" s="444">
        <f t="shared" ca="1" si="109"/>
        <v>-57213349.810821645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-57213349.810821645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-238388.95754509018</v>
      </c>
      <c r="L1473" s="444">
        <f t="shared" ca="1" si="109"/>
        <v>-57451738.768366732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-57451738.768366732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-239382.24486819471</v>
      </c>
      <c r="L1474" s="444">
        <f t="shared" ca="1" si="109"/>
        <v>-57691121.013234928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-57691121.013234928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-240379.67088847887</v>
      </c>
      <c r="L1475" s="444">
        <f t="shared" ca="1" si="109"/>
        <v>-57931500.684123404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-57931500.684123404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-241381.25285051417</v>
      </c>
      <c r="L1476" s="444">
        <f t="shared" ca="1" si="109"/>
        <v>-58172881.936973922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-58172881.936973922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-242387.00807072464</v>
      </c>
      <c r="L1477" s="444">
        <f t="shared" ca="1" si="109"/>
        <v>-58415268.945044644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-58415268.945044644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-243396.95393768602</v>
      </c>
      <c r="L1478" s="444">
        <f t="shared" ca="1" si="109"/>
        <v>-58658665.898982331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-58658665.898982331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-244411.10791242641</v>
      </c>
      <c r="L1479" s="444">
        <f t="shared" ca="1" si="109"/>
        <v>-58903077.00689476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-58903077.00689476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-245429.48752872812</v>
      </c>
      <c r="L1480" s="444">
        <f t="shared" ca="1" si="109"/>
        <v>-59148506.494423486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-59148506.494423486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-246452.11039343115</v>
      </c>
      <c r="L1481" s="444">
        <f t="shared" ca="1" si="109"/>
        <v>-59394958.604816921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-59394958.604816921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-247478.99418673717</v>
      </c>
      <c r="L1482" s="444">
        <f t="shared" ca="1" si="109"/>
        <v>-59642437.599003658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-59642437.599003658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-248510.15666251525</v>
      </c>
      <c r="L1483" s="444">
        <f t="shared" ca="1" si="109"/>
        <v>-59890947.755666174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-59890947.755666174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-249545.61564860906</v>
      </c>
      <c r="L1484" s="444">
        <f t="shared" ca="1" si="109"/>
        <v>-60140493.371314786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-60140493.371314786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-250585.38904714494</v>
      </c>
      <c r="L1485" s="444">
        <f t="shared" ca="1" si="109"/>
        <v>-60391078.760361932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-60391078.760361932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-251629.49483484137</v>
      </c>
      <c r="L1486" s="444">
        <f t="shared" ca="1" si="109"/>
        <v>-60642708.255196773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-60642708.255196773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-252677.9510633199</v>
      </c>
      <c r="L1487" s="444">
        <f t="shared" ca="1" si="109"/>
        <v>-60895386.206260093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-60895386.206260093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-253730.77585941704</v>
      </c>
      <c r="L1488" s="444">
        <f t="shared" ca="1" si="109"/>
        <v>-61149116.982119508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-61149116.982119508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-254787.98742549797</v>
      </c>
      <c r="L1489" s="444">
        <f t="shared" ca="1" si="109"/>
        <v>-61403904.969545007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-61403904.969545007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-255849.60403977081</v>
      </c>
      <c r="L1490" s="444">
        <f t="shared" ca="1" si="109"/>
        <v>-61659754.57358478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-61659754.57358478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-256915.64405660323</v>
      </c>
      <c r="L1491" s="444">
        <f t="shared" ca="1" si="109"/>
        <v>-61916670.217641383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-61916670.217641383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-257986.12590683909</v>
      </c>
      <c r="L1492" s="444">
        <f t="shared" ca="1" si="109"/>
        <v>-62174656.343548223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-62174656.343548223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-259061.0680981176</v>
      </c>
      <c r="L1493" s="444">
        <f t="shared" ca="1" si="109"/>
        <v>-62433717.411646344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-62433717.411646344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-260140.48921519311</v>
      </c>
      <c r="L1494" s="444">
        <f t="shared" ca="1" si="109"/>
        <v>-62693857.900861539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-62693857.900861539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-261224.4079202564</v>
      </c>
      <c r="L1495" s="444">
        <f t="shared" ca="1" si="109"/>
        <v>-62955082.308781795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-62955082.308781795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-262312.84295325744</v>
      </c>
      <c r="L1496" s="444">
        <f t="shared" ca="1" si="109"/>
        <v>-63217395.151735052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-63217395.151735052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-263405.81313222938</v>
      </c>
      <c r="L1497" s="444">
        <f t="shared" ca="1" si="109"/>
        <v>-63480800.964867279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-63480800.964867279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-264503.33735361364</v>
      </c>
      <c r="L1498" s="444">
        <f t="shared" ca="1" si="109"/>
        <v>-63745304.302220896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-63745304.302220896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-265605.43459258706</v>
      </c>
      <c r="L1499" s="444">
        <f t="shared" ca="1" si="109"/>
        <v>-64010909.736813486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-64010909.736813486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-266712.1239033895</v>
      </c>
      <c r="L1500" s="444">
        <f t="shared" ca="1" si="109"/>
        <v>-64277621.860716872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-64277621.860716872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-267823.42441965366</v>
      </c>
      <c r="L1501" s="444">
        <f t="shared" ca="1" si="109"/>
        <v>-64545445.285136528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-64545445.285136528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-268939.35535473551</v>
      </c>
      <c r="L1502" s="444">
        <f t="shared" ca="1" si="109"/>
        <v>-64814384.640491262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-64814384.640491262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-270059.93600204692</v>
      </c>
      <c r="L1503" s="444">
        <f t="shared" ca="1" si="109"/>
        <v>-65084444.576493308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-65084444.576493308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-271185.18573538878</v>
      </c>
      <c r="L1504" s="444">
        <f t="shared" ca="1" si="109"/>
        <v>-65355629.762228698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-65355629.762228698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-272315.12400928623</v>
      </c>
      <c r="L1505" s="444">
        <f t="shared" ca="1" si="109"/>
        <v>-65627944.886237986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-65627944.886237986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-273449.77035932499</v>
      </c>
      <c r="L1506" s="444">
        <f t="shared" ca="1" si="109"/>
        <v>-65901394.656597309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-65901394.656597309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-274589.14440248878</v>
      </c>
      <c r="L1507" s="444">
        <f t="shared" ca="1" si="109"/>
        <v>-66175983.800999798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-66175983.800999798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-275733.26583749917</v>
      </c>
      <c r="L1508" s="444">
        <f t="shared" ca="1" si="109"/>
        <v>-66451717.066837296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-66451717.066837296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-276882.15444515541</v>
      </c>
      <c r="L1509" s="444">
        <f t="shared" ca="1" si="109"/>
        <v>-66728599.221282452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-66728599.221282452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-278035.83008867683</v>
      </c>
      <c r="L1510" s="444">
        <f t="shared" ca="1" si="109"/>
        <v>-67006635.051371127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-67006635.051371127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-279194.31271404633</v>
      </c>
      <c r="L1511" s="444">
        <f t="shared" ca="1" si="109"/>
        <v>-67285829.364085168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-67285829.364085168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-280357.62235035485</v>
      </c>
      <c r="L1512" s="444">
        <f t="shared" ca="1" si="109"/>
        <v>-67566186.986435518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-67566186.986435518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-281525.77911014797</v>
      </c>
      <c r="L1513" s="444">
        <f t="shared" ca="1" si="109"/>
        <v>-67847712.765545666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-67847712.765545666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-282698.80318977358</v>
      </c>
      <c r="L1514" s="444">
        <f t="shared" ca="1" si="109"/>
        <v>-68130411.568735436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-68130411.568735436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-283876.71486973099</v>
      </c>
      <c r="L1515" s="444">
        <f t="shared" ca="1" si="109"/>
        <v>-68414288.283605173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-68414288.283605173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-285059.53451502154</v>
      </c>
      <c r="L1516" s="444">
        <f t="shared" ca="1" si="109"/>
        <v>-68699347.818120196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-68699347.818120196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-286247.28257550084</v>
      </c>
      <c r="L1517" s="444">
        <f t="shared" ca="1" si="109"/>
        <v>-68985595.100695699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-68985595.100695699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-287439.9795862321</v>
      </c>
      <c r="L1518" s="444">
        <f t="shared" ca="1" si="109"/>
        <v>-69273035.080281928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-69273035.080281928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-288637.64616784139</v>
      </c>
      <c r="L1519" s="444">
        <f t="shared" ca="1" si="109"/>
        <v>-69561672.726449773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-69561672.726449773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-289840.30302687403</v>
      </c>
      <c r="L1520" s="444">
        <f t="shared" ca="1" si="109"/>
        <v>-69851513.029476643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-69851513.029476643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-291047.97095615265</v>
      </c>
      <c r="L1521" s="444">
        <f t="shared" ca="1" si="109"/>
        <v>-70142561.000432789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-70142561.000432789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-292260.67083513661</v>
      </c>
      <c r="L1522" s="444">
        <f t="shared" ca="1" si="109"/>
        <v>-70434821.671267927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-70434821.671267927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-293478.42363028304</v>
      </c>
      <c r="L1523" s="444">
        <f t="shared" ca="1" si="109"/>
        <v>-70728300.094898209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-70728300.094898209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-294701.25039540918</v>
      </c>
      <c r="L1524" s="444">
        <f t="shared" ca="1" si="109"/>
        <v>-71023001.345293611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-71023001.345293611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-295929.17227205669</v>
      </c>
      <c r="L1525" s="444">
        <f t="shared" ca="1" si="109"/>
        <v>-71318930.517565668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-71318930.517565668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-297162.21048985695</v>
      </c>
      <c r="L1526" s="444">
        <f t="shared" ca="1" si="109"/>
        <v>-71616092.728055522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-71616092.728055522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-298400.38636689802</v>
      </c>
      <c r="L1527" s="444">
        <f t="shared" ca="1" si="109"/>
        <v>-71914493.114422426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-71914493.114422426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-299643.72131009342</v>
      </c>
      <c r="L1528" s="444">
        <f t="shared" ca="1" si="109"/>
        <v>-72214136.83573252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-72214136.83573252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-300892.23681555217</v>
      </c>
      <c r="L1529" s="444">
        <f t="shared" ca="1" si="109"/>
        <v>-72515029.072548077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-72515029.072548077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-302145.95446895034</v>
      </c>
      <c r="L1530" s="444">
        <f t="shared" ca="1" si="109"/>
        <v>-72817175.027017027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-72817175.027017027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-303404.89594590425</v>
      </c>
      <c r="L1531" s="444">
        <f t="shared" ca="1" si="109"/>
        <v>-73120579.922962934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-73120579.922962934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-304669.08301234554</v>
      </c>
      <c r="L1532" s="444">
        <f t="shared" ca="1" si="109"/>
        <v>-73425249.005975276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-73425249.005975276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-305938.53752489696</v>
      </c>
      <c r="L1533" s="444">
        <f t="shared" ca="1" si="109"/>
        <v>-73731187.54350017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-73731187.54350017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-307213.28143125068</v>
      </c>
      <c r="L1534" s="444">
        <f t="shared" ca="1" si="109"/>
        <v>-74038400.824931428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-74038400.824931428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-308493.33677054761</v>
      </c>
      <c r="L1535" s="444">
        <f t="shared" ca="1" si="109"/>
        <v>-74346894.161701977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-74346894.161701977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-309778.72567375825</v>
      </c>
      <c r="L1536" s="444">
        <f t="shared" ca="1" si="109"/>
        <v>-74656672.887375742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-74656672.887375742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-311069.47036406561</v>
      </c>
      <c r="L1537" s="444">
        <f t="shared" ca="1" si="109"/>
        <v>-74967742.357739806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-74967742.357739806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-312365.59315724921</v>
      </c>
      <c r="L1538" s="444">
        <f t="shared" ref="L1538:L1792" ca="1" si="114">I1538-J1538+K1538</f>
        <v>-75280107.950897053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-75280107.950897053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-313667.11646207108</v>
      </c>
      <c r="L1539" s="444">
        <f t="shared" ca="1" si="114"/>
        <v>-75593775.06735912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-75593775.06735912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-314974.06278066302</v>
      </c>
      <c r="L1540" s="444">
        <f t="shared" ca="1" si="114"/>
        <v>-75908749.130139783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-75908749.130139783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-316286.45470891579</v>
      </c>
      <c r="L1541" s="444">
        <f t="shared" ca="1" si="114"/>
        <v>-76225035.584848702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-76225035.584848702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-317604.3149368696</v>
      </c>
      <c r="L1542" s="444">
        <f t="shared" ca="1" si="114"/>
        <v>-76542639.899785578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-76542639.899785578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-318927.66624910658</v>
      </c>
      <c r="L1543" s="444">
        <f t="shared" ca="1" si="114"/>
        <v>-76861567.56603469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-76861567.56603469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-320256.53152514453</v>
      </c>
      <c r="L1544" s="444">
        <f t="shared" ca="1" si="114"/>
        <v>-77181824.097559839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-77181824.097559839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-321590.93373983266</v>
      </c>
      <c r="L1545" s="444">
        <f t="shared" ca="1" si="114"/>
        <v>-77503415.031299666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-77503415.031299666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-322930.89596374863</v>
      </c>
      <c r="L1546" s="444">
        <f t="shared" ca="1" si="114"/>
        <v>-77826345.927263409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-77826345.927263409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-324276.44136359752</v>
      </c>
      <c r="L1547" s="444">
        <f t="shared" ca="1" si="114"/>
        <v>-78150622.368627012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-78150622.368627012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-325627.59320261254</v>
      </c>
      <c r="L1548" s="444">
        <f t="shared" ca="1" si="114"/>
        <v>-78476249.961829618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-78476249.961829618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-326984.37484095676</v>
      </c>
      <c r="L1549" s="444">
        <f t="shared" ca="1" si="114"/>
        <v>-78803234.336670578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-78803234.336670578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-328346.80973612738</v>
      </c>
      <c r="L1550" s="444">
        <f t="shared" ca="1" si="114"/>
        <v>-79131581.14640671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-79131581.14640671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-329714.92144336127</v>
      </c>
      <c r="L1551" s="444">
        <f t="shared" ca="1" si="114"/>
        <v>-79461296.067850068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-79461296.067850068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-331088.73361604195</v>
      </c>
      <c r="L1552" s="444">
        <f t="shared" ca="1" si="114"/>
        <v>-79792384.801466107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-79792384.801466107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-332468.2700061088</v>
      </c>
      <c r="L1553" s="444">
        <f t="shared" ca="1" si="114"/>
        <v>-80124853.071472213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-80124853.071472213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-333853.55446446757</v>
      </c>
      <c r="L1554" s="444">
        <f t="shared" ca="1" si="114"/>
        <v>-80458706.625936687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-80458706.625936687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-335244.61094140285</v>
      </c>
      <c r="L1555" s="444">
        <f t="shared" ca="1" si="114"/>
        <v>-80793951.236878097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-80793951.236878097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-336641.46348699206</v>
      </c>
      <c r="L1556" s="444">
        <f t="shared" ca="1" si="114"/>
        <v>-81130592.700365096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-81130592.700365096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-338044.13625152124</v>
      </c>
      <c r="L1557" s="444">
        <f t="shared" ca="1" si="114"/>
        <v>-81468636.83661662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-81468636.83661662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-339452.65348590259</v>
      </c>
      <c r="L1558" s="444">
        <f t="shared" ca="1" si="114"/>
        <v>-81808089.49010253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-81808089.49010253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-340867.03954209387</v>
      </c>
      <c r="L1559" s="444">
        <f t="shared" ca="1" si="114"/>
        <v>-82148956.529644623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-82148956.529644623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-342287.31887351925</v>
      </c>
      <c r="L1560" s="444">
        <f t="shared" ca="1" si="114"/>
        <v>-82491243.848518148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-82491243.848518148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-343713.5160354923</v>
      </c>
      <c r="L1561" s="444">
        <f t="shared" ca="1" si="114"/>
        <v>-82834957.364553645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-82834957.364553645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-345145.65568564017</v>
      </c>
      <c r="L1562" s="444">
        <f t="shared" ca="1" si="114"/>
        <v>-83180103.020239279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-83180103.020239279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-346583.76258433034</v>
      </c>
      <c r="L1563" s="444">
        <f t="shared" ca="1" si="114"/>
        <v>-83526686.782823607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-83526686.782823607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-348027.86159509834</v>
      </c>
      <c r="L1564" s="444">
        <f t="shared" ca="1" si="114"/>
        <v>-83874714.644418702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-83874714.644418702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-349477.97768507793</v>
      </c>
      <c r="L1565" s="444">
        <f t="shared" ca="1" si="114"/>
        <v>-84224192.622103781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-84224192.622103781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-350934.13592543243</v>
      </c>
      <c r="L1566" s="444">
        <f t="shared" ca="1" si="114"/>
        <v>-84575126.758029208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-84575126.758029208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-352396.36149178835</v>
      </c>
      <c r="L1567" s="444">
        <f t="shared" ca="1" si="114"/>
        <v>-84927523.119520992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-84927523.119520992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-353864.67966467078</v>
      </c>
      <c r="L1568" s="444">
        <f t="shared" ca="1" si="114"/>
        <v>-85281387.799185663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-85281387.799185663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-355339.11582994025</v>
      </c>
      <c r="L1569" s="444">
        <f t="shared" ca="1" si="114"/>
        <v>-85636726.915015608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-85636726.915015608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-356819.69547923171</v>
      </c>
      <c r="L1570" s="444">
        <f t="shared" ca="1" si="114"/>
        <v>-85993546.610494837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-85993546.610494837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-358306.44421039516</v>
      </c>
      <c r="L1571" s="444">
        <f t="shared" ca="1" si="114"/>
        <v>-86351853.054705232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-86351853.054705232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-359799.38772793848</v>
      </c>
      <c r="L1572" s="444">
        <f t="shared" ca="1" si="114"/>
        <v>-86711652.442433164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-86711652.442433164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-361298.55184347153</v>
      </c>
      <c r="L1573" s="444">
        <f t="shared" ca="1" si="114"/>
        <v>-87072950.994276628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-87072950.994276628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-362803.96247615264</v>
      </c>
      <c r="L1574" s="444">
        <f t="shared" ca="1" si="114"/>
        <v>-87435754.956752777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-87435754.956752777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-364315.64565313654</v>
      </c>
      <c r="L1575" s="444">
        <f t="shared" ca="1" si="114"/>
        <v>-87800070.602405921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-87800070.602405921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-365833.62751002464</v>
      </c>
      <c r="L1576" s="444">
        <f t="shared" ca="1" si="114"/>
        <v>-88165904.229915947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-88165904.229915947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-367357.93429131643</v>
      </c>
      <c r="L1577" s="444">
        <f t="shared" ca="1" si="114"/>
        <v>-88533262.164207265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-88533262.164207265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-368888.59235086362</v>
      </c>
      <c r="L1578" s="444">
        <f t="shared" ca="1" si="114"/>
        <v>-88902150.756558135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-88902150.756558135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-370425.62815232557</v>
      </c>
      <c r="L1579" s="444">
        <f t="shared" ca="1" si="114"/>
        <v>-89272576.384710461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-89272576.384710461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-371969.06826962694</v>
      </c>
      <c r="L1580" s="444">
        <f t="shared" ca="1" si="114"/>
        <v>-89644545.452980086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-89644545.452980086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-373518.93938741705</v>
      </c>
      <c r="L1581" s="444">
        <f t="shared" ca="1" si="114"/>
        <v>-90018064.392367497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-90018064.392367497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-375075.26830153121</v>
      </c>
      <c r="L1582" s="444">
        <f t="shared" ca="1" si="114"/>
        <v>-90393139.660669029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-90393139.660669029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-376638.08191945427</v>
      </c>
      <c r="L1583" s="444">
        <f t="shared" ca="1" si="114"/>
        <v>-90769777.74258849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-90769777.74258849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-378207.40726078534</v>
      </c>
      <c r="L1584" s="444">
        <f t="shared" ca="1" si="114"/>
        <v>-91147985.149849281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-91147985.149849281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-379783.27145770536</v>
      </c>
      <c r="L1585" s="444">
        <f t="shared" ca="1" si="114"/>
        <v>-91527768.421306983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-91527768.421306983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-381365.70175544574</v>
      </c>
      <c r="L1586" s="444">
        <f t="shared" ca="1" si="114"/>
        <v>-91909134.123062432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-91909134.123062432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-382954.72551276011</v>
      </c>
      <c r="L1587" s="444">
        <f t="shared" ca="1" si="114"/>
        <v>-92292088.84857519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-92292088.84857519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-384550.37020239665</v>
      </c>
      <c r="L1588" s="444">
        <f t="shared" ca="1" si="114"/>
        <v>-92676639.218777582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-92676639.218777582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-386152.66341157327</v>
      </c>
      <c r="L1589" s="444">
        <f t="shared" ca="1" si="114"/>
        <v>-93062791.882189155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-93062791.882189155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-387761.63284245483</v>
      </c>
      <c r="L1590" s="444">
        <f t="shared" ca="1" si="114"/>
        <v>-93450553.515031606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-93450553.515031606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-389377.3063126317</v>
      </c>
      <c r="L1591" s="444">
        <f t="shared" ca="1" si="114"/>
        <v>-93839930.821344241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-93839930.821344241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-390999.71175560099</v>
      </c>
      <c r="L1592" s="444">
        <f t="shared" ca="1" si="114"/>
        <v>-94230930.533099845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-94230930.533099845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-392628.87722124933</v>
      </c>
      <c r="L1593" s="444">
        <f t="shared" ca="1" si="114"/>
        <v>-94623559.410321102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-94623559.410321102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-394264.83087633795</v>
      </c>
      <c r="L1594" s="444">
        <f t="shared" ca="1" si="114"/>
        <v>-95017824.241197437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-95017824.241197437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-395907.60100498929</v>
      </c>
      <c r="L1595" s="444">
        <f t="shared" ca="1" si="114"/>
        <v>-95413731.842202425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-95413731.842202425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-397557.21600917674</v>
      </c>
      <c r="L1596" s="444">
        <f t="shared" ca="1" si="114"/>
        <v>-95811289.058211595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-95811289.058211595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-399213.70440921496</v>
      </c>
      <c r="L1597" s="444">
        <f t="shared" ca="1" si="114"/>
        <v>-96210502.762620807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-96210502.762620807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-400877.09484425338</v>
      </c>
      <c r="L1598" s="444">
        <f t="shared" ca="1" si="114"/>
        <v>-96611379.857465059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-96611379.857465059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-402547.41607277107</v>
      </c>
      <c r="L1599" s="444">
        <f t="shared" ca="1" si="114"/>
        <v>-97013927.27353783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-97013927.27353783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-404224.69697307429</v>
      </c>
      <c r="L1600" s="444">
        <f t="shared" ca="1" si="114"/>
        <v>-97418151.9705109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-97418151.9705109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-405908.96654379542</v>
      </c>
      <c r="L1601" s="444">
        <f t="shared" ca="1" si="114"/>
        <v>-97824060.937054694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-97824060.937054694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-407600.25390439457</v>
      </c>
      <c r="L1602" s="444">
        <f t="shared" ca="1" si="114"/>
        <v>-98231661.190959081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-98231661.190959081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-409298.58829566283</v>
      </c>
      <c r="L1603" s="444">
        <f t="shared" ca="1" si="114"/>
        <v>-98640959.779254749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-98640959.779254749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-411003.9990802281</v>
      </c>
      <c r="L1604" s="444">
        <f t="shared" ca="1" si="114"/>
        <v>-99051963.778334975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-99051963.778334975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-412716.51574306237</v>
      </c>
      <c r="L1605" s="444">
        <f t="shared" ca="1" si="114"/>
        <v>-99464680.294078037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-99464680.294078037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-414436.16789199179</v>
      </c>
      <c r="L1606" s="444">
        <f t="shared" ca="1" si="114"/>
        <v>-99879116.461970031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-99879116.461970031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-416162.98525820847</v>
      </c>
      <c r="L1607" s="444">
        <f t="shared" ca="1" si="114"/>
        <v>-100295279.44722824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-100295279.44722824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-417896.99769678432</v>
      </c>
      <c r="L1608" s="444">
        <f t="shared" ca="1" si="114"/>
        <v>-100713176.44492503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-100713176.44492503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-419638.23518718762</v>
      </c>
      <c r="L1609" s="444">
        <f t="shared" ca="1" si="114"/>
        <v>-101132814.68011221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-101132814.68011221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-421386.72783380089</v>
      </c>
      <c r="L1610" s="444">
        <f t="shared" ca="1" si="114"/>
        <v>-101554201.40794602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-101554201.40794602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-423142.50586644176</v>
      </c>
      <c r="L1611" s="444">
        <f t="shared" ca="1" si="114"/>
        <v>-101977343.91381246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-101977343.91381246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-424905.59964088525</v>
      </c>
      <c r="L1612" s="444">
        <f t="shared" ca="1" si="114"/>
        <v>-102402249.51345335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-102402249.51345335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-426676.03963938897</v>
      </c>
      <c r="L1613" s="444">
        <f t="shared" ca="1" si="114"/>
        <v>-102828925.55309273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-102828925.55309273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-428453.85647121974</v>
      </c>
      <c r="L1614" s="444">
        <f t="shared" ca="1" si="114"/>
        <v>-103257379.40956396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-103257379.40956396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-430239.08087318315</v>
      </c>
      <c r="L1615" s="444">
        <f t="shared" ca="1" si="114"/>
        <v>-103687618.49043714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-103687618.49043714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-432031.74371015473</v>
      </c>
      <c r="L1616" s="444">
        <f t="shared" ca="1" si="114"/>
        <v>-104119650.2341473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-104119650.2341473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-433831.87597561372</v>
      </c>
      <c r="L1617" s="444">
        <f t="shared" ca="1" si="114"/>
        <v>-104553482.1101229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-104553482.1101229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-435639.50879217876</v>
      </c>
      <c r="L1618" s="444">
        <f t="shared" ca="1" si="114"/>
        <v>-104989121.61891508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-104989121.61891508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-437454.6734121461</v>
      </c>
      <c r="L1619" s="444">
        <f t="shared" ca="1" si="114"/>
        <v>-105426576.29232723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-105426576.29232723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-439277.40121803008</v>
      </c>
      <c r="L1620" s="444">
        <f t="shared" ca="1" si="114"/>
        <v>-105865853.69354525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-105865853.69354525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-441107.72372310515</v>
      </c>
      <c r="L1621" s="444">
        <f t="shared" ca="1" si="114"/>
        <v>-106306961.41726835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-106306961.41726835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-442945.67257195147</v>
      </c>
      <c r="L1622" s="444">
        <f t="shared" ca="1" si="114"/>
        <v>-106749907.08984031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-106749907.08984031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-444791.27954100119</v>
      </c>
      <c r="L1623" s="444">
        <f t="shared" ca="1" si="114"/>
        <v>-107194698.36938131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-107194698.36938131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-446644.5765390888</v>
      </c>
      <c r="L1624" s="444">
        <f t="shared" ca="1" si="114"/>
        <v>-107641342.94592039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-107641342.94592039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-448505.59560800163</v>
      </c>
      <c r="L1625" s="444">
        <f t="shared" ca="1" si="114"/>
        <v>-108089848.54152839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-108089848.54152839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-450374.36892303493</v>
      </c>
      <c r="L1626" s="444">
        <f t="shared" ca="1" si="114"/>
        <v>-108540222.91045143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-108540222.91045143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-452250.92879354762</v>
      </c>
      <c r="L1627" s="444">
        <f t="shared" ca="1" si="114"/>
        <v>-108992473.83924498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-108992473.83924498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-454135.30766352074</v>
      </c>
      <c r="L1628" s="444">
        <f t="shared" ca="1" si="114"/>
        <v>-109446609.14690849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-109446609.14690849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-456027.53811211872</v>
      </c>
      <c r="L1629" s="444">
        <f t="shared" ca="1" si="114"/>
        <v>-109902636.68502061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-109902636.68502061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-457927.65285425249</v>
      </c>
      <c r="L1630" s="444">
        <f t="shared" ca="1" si="114"/>
        <v>-110360564.33787486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-110360564.33787486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-459835.68474114517</v>
      </c>
      <c r="L1631" s="444">
        <f t="shared" ca="1" si="114"/>
        <v>-110820400.022616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-110820400.022616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-461751.66676089994</v>
      </c>
      <c r="L1632" s="444">
        <f t="shared" ca="1" si="114"/>
        <v>-111282151.68937691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-111282151.68937691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-463675.63203907042</v>
      </c>
      <c r="L1633" s="444">
        <f t="shared" ca="1" si="114"/>
        <v>-111745827.32141598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-111745827.32141598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-465607.61383923324</v>
      </c>
      <c r="L1634" s="444">
        <f t="shared" ca="1" si="114"/>
        <v>-112211434.93525521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-112211434.93525521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-467547.64556356333</v>
      </c>
      <c r="L1635" s="444">
        <f t="shared" ca="1" si="114"/>
        <v>-112678982.58081877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-112678982.58081877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-469495.76075341157</v>
      </c>
      <c r="L1636" s="444">
        <f t="shared" ca="1" si="114"/>
        <v>-113148478.34157218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-113148478.34157218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-471451.99308988405</v>
      </c>
      <c r="L1637" s="444">
        <f t="shared" ca="1" si="114"/>
        <v>-113619930.33466206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-113619930.33466206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-473416.37639442529</v>
      </c>
      <c r="L1638" s="444">
        <f t="shared" ca="1" si="114"/>
        <v>-114093346.71105649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-114093346.71105649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-475388.94462940202</v>
      </c>
      <c r="L1639" s="444">
        <f t="shared" ca="1" si="114"/>
        <v>-114568735.65568589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-114568735.65568589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-477369.7318986911</v>
      </c>
      <c r="L1640" s="444">
        <f t="shared" ca="1" si="114"/>
        <v>-115046105.38758458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-115046105.38758458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-479358.77244826913</v>
      </c>
      <c r="L1641" s="444">
        <f t="shared" ca="1" si="114"/>
        <v>-115525464.16003285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-115525464.16003285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-481356.10066680348</v>
      </c>
      <c r="L1642" s="444">
        <f t="shared" ca="1" si="114"/>
        <v>-116006820.26069966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-116006820.26069966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-483361.75108624849</v>
      </c>
      <c r="L1643" s="444">
        <f t="shared" ca="1" si="114"/>
        <v>-116490182.01178591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-116490182.01178591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-485375.75838244136</v>
      </c>
      <c r="L1644" s="444">
        <f t="shared" ca="1" si="114"/>
        <v>-116975557.77016835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-116975557.77016835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-487398.15737570147</v>
      </c>
      <c r="L1645" s="444">
        <f t="shared" ca="1" si="114"/>
        <v>-117462955.92754406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-117462955.92754406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-489428.98303143354</v>
      </c>
      <c r="L1646" s="444">
        <f t="shared" ca="1" si="114"/>
        <v>-117952384.91057549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-117952384.91057549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-491468.27046073123</v>
      </c>
      <c r="L1647" s="444">
        <f t="shared" ca="1" si="114"/>
        <v>-118443853.18103622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-118443853.18103622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-493516.0549209842</v>
      </c>
      <c r="L1648" s="444">
        <f t="shared" ca="1" si="114"/>
        <v>-118937369.23595721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-118937369.23595721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-495572.37181648833</v>
      </c>
      <c r="L1649" s="444">
        <f t="shared" ca="1" si="114"/>
        <v>-119432941.60777369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-119432941.60777369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-497637.256699057</v>
      </c>
      <c r="L1650" s="444">
        <f t="shared" ca="1" si="114"/>
        <v>-119930578.86447275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-119930578.86447275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-499710.74526863638</v>
      </c>
      <c r="L1651" s="444">
        <f t="shared" ca="1" si="114"/>
        <v>-120430289.60974139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-120430289.60974139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-501792.87337392248</v>
      </c>
      <c r="L1652" s="444">
        <f t="shared" ca="1" si="114"/>
        <v>-120932082.48311532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-120932082.48311532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-503883.67701298051</v>
      </c>
      <c r="L1653" s="444">
        <f t="shared" ca="1" si="114"/>
        <v>-121435966.1601283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-121435966.1601283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-505983.19233386783</v>
      </c>
      <c r="L1654" s="444">
        <f t="shared" ca="1" si="114"/>
        <v>-121941949.35246216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-121941949.35246216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-508091.45563525899</v>
      </c>
      <c r="L1655" s="444">
        <f t="shared" ca="1" si="114"/>
        <v>-122450040.80809742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-122450040.80809742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-510208.50336707261</v>
      </c>
      <c r="L1656" s="444">
        <f t="shared" ca="1" si="114"/>
        <v>-122960249.31146449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-122960249.31146449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-512334.37213110208</v>
      </c>
      <c r="L1657" s="444">
        <f t="shared" ca="1" si="114"/>
        <v>-123472583.6835956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-123472583.6835956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-514469.09868164832</v>
      </c>
      <c r="L1658" s="444">
        <f t="shared" ca="1" si="114"/>
        <v>-123987052.78227724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-123987052.78227724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-516612.71992615517</v>
      </c>
      <c r="L1659" s="444">
        <f t="shared" ca="1" si="114"/>
        <v>-124503665.50220339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-124503665.50220339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-518765.27292584744</v>
      </c>
      <c r="L1660" s="444">
        <f t="shared" ca="1" si="114"/>
        <v>-125022430.77512924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-125022430.77512924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-520926.7948963719</v>
      </c>
      <c r="L1661" s="444">
        <f t="shared" ca="1" si="114"/>
        <v>-125543357.57002562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-125543357.57002562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-523097.3232084401</v>
      </c>
      <c r="L1662" s="444">
        <f t="shared" ca="1" si="114"/>
        <v>-126066454.89323406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-126066454.89323406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-525276.89538847515</v>
      </c>
      <c r="L1663" s="444">
        <f t="shared" ca="1" si="114"/>
        <v>-126591731.78862253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-126591731.78862253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-527465.54911926051</v>
      </c>
      <c r="L1664" s="444">
        <f t="shared" ca="1" si="114"/>
        <v>-127119197.33774179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-127119197.33774179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-529663.32224059082</v>
      </c>
      <c r="L1665" s="444">
        <f t="shared" ca="1" si="114"/>
        <v>-127648860.65998238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-127648860.65998238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-531870.25274992664</v>
      </c>
      <c r="L1666" s="444">
        <f t="shared" ca="1" si="114"/>
        <v>-128180730.9127323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-128180730.9127323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-534086.37880305131</v>
      </c>
      <c r="L1667" s="444">
        <f t="shared" ca="1" si="114"/>
        <v>-128714817.29153535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-128714817.29153535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-536311.7387147306</v>
      </c>
      <c r="L1668" s="444">
        <f t="shared" ca="1" si="114"/>
        <v>-129251129.03025007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-129251129.03025007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-538546.37095937529</v>
      </c>
      <c r="L1669" s="444">
        <f t="shared" ca="1" si="114"/>
        <v>-129789675.40120944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-129789675.40120944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-540790.31417170598</v>
      </c>
      <c r="L1670" s="444">
        <f t="shared" ca="1" si="114"/>
        <v>-130330465.71538115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-130330465.71538115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-543043.60714742146</v>
      </c>
      <c r="L1671" s="444">
        <f t="shared" ca="1" si="114"/>
        <v>-130873509.32252857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-130873509.32252857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-545306.288843869</v>
      </c>
      <c r="L1672" s="444">
        <f t="shared" ca="1" si="114"/>
        <v>-131418815.61137244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-131418815.61137244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-547578.39838071854</v>
      </c>
      <c r="L1673" s="444">
        <f t="shared" ca="1" si="114"/>
        <v>-131966394.00975315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-131966394.00975315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-549859.97504063824</v>
      </c>
      <c r="L1674" s="444">
        <f t="shared" ca="1" si="114"/>
        <v>-132516253.9847938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-132516253.9847938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-552151.05826997419</v>
      </c>
      <c r="L1675" s="444">
        <f t="shared" ca="1" si="114"/>
        <v>-133068405.04306377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-133068405.04306377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-554451.68767943233</v>
      </c>
      <c r="L1676" s="444">
        <f t="shared" ca="1" si="114"/>
        <v>-133622856.7307432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-133622856.7307432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-556761.90304476337</v>
      </c>
      <c r="L1677" s="444">
        <f t="shared" ca="1" si="114"/>
        <v>-134179618.63378796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-134179618.63378796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-559081.74430744979</v>
      </c>
      <c r="L1678" s="444">
        <f t="shared" ca="1" si="114"/>
        <v>-134738700.37809542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-134738700.37809542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-561411.25157539756</v>
      </c>
      <c r="L1679" s="444">
        <f t="shared" ca="1" si="114"/>
        <v>-135300111.62967083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-135300111.62967083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-563750.4651236285</v>
      </c>
      <c r="L1680" s="444">
        <f t="shared" ca="1" si="114"/>
        <v>-135863862.09479445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-135863862.09479445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-566099.42539497686</v>
      </c>
      <c r="L1681" s="444">
        <f t="shared" ca="1" si="114"/>
        <v>-136429961.52018943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-136429961.52018943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-568458.17300078925</v>
      </c>
      <c r="L1682" s="444">
        <f t="shared" ca="1" si="114"/>
        <v>-136998419.69319022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-136998419.69319022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-570826.74872162589</v>
      </c>
      <c r="L1683" s="444">
        <f t="shared" ca="1" si="114"/>
        <v>-137569246.44191185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-137569246.44191185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-573205.193507966</v>
      </c>
      <c r="L1684" s="444">
        <f t="shared" ca="1" si="114"/>
        <v>-138142451.63541982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-138142451.63541982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-575593.54848091584</v>
      </c>
      <c r="L1685" s="444">
        <f t="shared" ca="1" si="114"/>
        <v>-138718045.18390074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-138718045.18390074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-577991.85493291973</v>
      </c>
      <c r="L1686" s="444">
        <f t="shared" ca="1" si="114"/>
        <v>-139296037.03883368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-139296037.03883368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-580400.15432847361</v>
      </c>
      <c r="L1687" s="444">
        <f t="shared" ca="1" si="114"/>
        <v>-139876437.19316214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-139876437.19316214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-582818.48830484226</v>
      </c>
      <c r="L1688" s="444">
        <f t="shared" ca="1" si="114"/>
        <v>-140459255.681467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-140459255.681467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-585246.89867277909</v>
      </c>
      <c r="L1689" s="444">
        <f t="shared" ca="1" si="114"/>
        <v>-141044502.58013979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-141044502.58013979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-587685.42741724907</v>
      </c>
      <c r="L1690" s="444">
        <f t="shared" ca="1" si="114"/>
        <v>-141632188.00755703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-141632188.00755703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-590134.11669815425</v>
      </c>
      <c r="L1691" s="444">
        <f t="shared" ca="1" si="114"/>
        <v>-142222322.12425518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-142222322.12425518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-592593.0088510632</v>
      </c>
      <c r="L1692" s="444">
        <f t="shared" ca="1" si="114"/>
        <v>-142814915.13310623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-142814915.13310623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-595062.1463879426</v>
      </c>
      <c r="L1693" s="444">
        <f t="shared" ca="1" si="114"/>
        <v>-143409977.27949417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-143409977.27949417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-597541.57199789234</v>
      </c>
      <c r="L1694" s="444">
        <f t="shared" ca="1" si="114"/>
        <v>-144007518.85149205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-144007518.85149205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-600031.32854788355</v>
      </c>
      <c r="L1695" s="444">
        <f t="shared" ca="1" si="114"/>
        <v>-144607550.18003994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-144607550.18003994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-602531.45908349974</v>
      </c>
      <c r="L1696" s="444">
        <f t="shared" ca="1" si="114"/>
        <v>-145210081.63912344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-145210081.63912344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-605042.00682968099</v>
      </c>
      <c r="L1697" s="444">
        <f t="shared" ca="1" si="114"/>
        <v>-145815123.64595312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-145815123.64595312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-607563.01519147132</v>
      </c>
      <c r="L1698" s="444">
        <f t="shared" ca="1" si="114"/>
        <v>-146422686.66114458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-146422686.66114458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-610094.52775476908</v>
      </c>
      <c r="L1699" s="444">
        <f t="shared" ca="1" si="114"/>
        <v>-147032781.18889937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-147032781.18889937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-612636.58828708064</v>
      </c>
      <c r="L1700" s="444">
        <f t="shared" ca="1" si="114"/>
        <v>-147645417.77718645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-147645417.77718645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-615189.24073827686</v>
      </c>
      <c r="L1701" s="444">
        <f t="shared" ca="1" si="114"/>
        <v>-148260607.01792473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-148260607.01792473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-617752.52924135304</v>
      </c>
      <c r="L1702" s="444">
        <f t="shared" ca="1" si="114"/>
        <v>-148878359.54716608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-148878359.54716608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-620326.49811319204</v>
      </c>
      <c r="L1703" s="444">
        <f t="shared" ca="1" si="114"/>
        <v>-149498686.04527926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-149498686.04527926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-622911.19185533025</v>
      </c>
      <c r="L1704" s="444">
        <f t="shared" ca="1" si="114"/>
        <v>-150121597.23713461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-150121597.23713461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-625506.65515472752</v>
      </c>
      <c r="L1705" s="444">
        <f t="shared" ca="1" si="114"/>
        <v>-150747103.89228934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-150747103.89228934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-628112.9328845389</v>
      </c>
      <c r="L1706" s="444">
        <f t="shared" ca="1" si="114"/>
        <v>-151375216.82517388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-151375216.82517388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-630730.0701048912</v>
      </c>
      <c r="L1707" s="444">
        <f t="shared" ca="1" si="114"/>
        <v>-152005946.89527878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-152005946.89527878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-633358.11206366157</v>
      </c>
      <c r="L1708" s="444">
        <f t="shared" ca="1" si="114"/>
        <v>-152639305.00734246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-152639305.00734246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-635997.10419726023</v>
      </c>
      <c r="L1709" s="444">
        <f t="shared" ca="1" si="114"/>
        <v>-153275302.11153972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-153275302.11153972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-638647.0921314155</v>
      </c>
      <c r="L1710" s="444">
        <f t="shared" ca="1" si="114"/>
        <v>-153913949.20367113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-153913949.20367113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-641308.12168196298</v>
      </c>
      <c r="L1711" s="444">
        <f t="shared" ca="1" si="114"/>
        <v>-154555257.32535309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-154555257.32535309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-643980.23885563784</v>
      </c>
      <c r="L1712" s="444">
        <f t="shared" ca="1" si="114"/>
        <v>-155199237.56420872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-155199237.56420872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-646663.48985086964</v>
      </c>
      <c r="L1713" s="444">
        <f t="shared" ca="1" si="114"/>
        <v>-155845901.05405959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-155845901.05405959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-649357.92105858168</v>
      </c>
      <c r="L1714" s="444">
        <f t="shared" ca="1" si="114"/>
        <v>-156495258.97511819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-156495258.97511819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-652063.57906299247</v>
      </c>
      <c r="L1715" s="444">
        <f t="shared" ca="1" si="114"/>
        <v>-157147322.55418119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-157147322.55418119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-654780.51064242166</v>
      </c>
      <c r="L1716" s="444">
        <f t="shared" ca="1" si="114"/>
        <v>-157802103.0648236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-157802103.0648236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-657508.76277009828</v>
      </c>
      <c r="L1717" s="444">
        <f t="shared" ca="1" si="114"/>
        <v>-158459611.82759368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-158459611.82759368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-660248.3826149737</v>
      </c>
      <c r="L1718" s="444">
        <f t="shared" ca="1" si="114"/>
        <v>-159119860.21020865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-159119860.21020865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-662999.41754253604</v>
      </c>
      <c r="L1719" s="444">
        <f t="shared" ca="1" si="114"/>
        <v>-159782859.6277512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-159782859.6277512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-665761.91511563002</v>
      </c>
      <c r="L1720" s="444">
        <f t="shared" ca="1" si="114"/>
        <v>-160448621.54286683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-160448621.54286683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-668535.92309527844</v>
      </c>
      <c r="L1721" s="444">
        <f t="shared" ca="1" si="114"/>
        <v>-161117157.46596211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-161117157.46596211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-671321.48944150878</v>
      </c>
      <c r="L1722" s="444">
        <f t="shared" ca="1" si="114"/>
        <v>-161788478.95540363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-161788478.95540363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-674118.6623141818</v>
      </c>
      <c r="L1723" s="444">
        <f t="shared" ca="1" si="114"/>
        <v>-162462597.6177178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-162462597.6177178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-676927.49007382418</v>
      </c>
      <c r="L1724" s="444">
        <f t="shared" ca="1" si="114"/>
        <v>-163139525.10779163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-163139525.10779163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-679748.02128246508</v>
      </c>
      <c r="L1725" s="444">
        <f t="shared" ca="1" si="114"/>
        <v>-163819273.1290741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-163819273.1290741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-682580.30470447545</v>
      </c>
      <c r="L1726" s="444">
        <f t="shared" ca="1" si="114"/>
        <v>-164501853.43377858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-164501853.43377858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-685424.38930741081</v>
      </c>
      <c r="L1727" s="444">
        <f t="shared" ca="1" si="114"/>
        <v>-165187277.82308599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-165187277.82308599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-688280.32426285825</v>
      </c>
      <c r="L1728" s="444">
        <f t="shared" ca="1" si="114"/>
        <v>-165875558.14734885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-165875558.14734885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-691148.15894728689</v>
      </c>
      <c r="L1729" s="444">
        <f t="shared" ca="1" si="114"/>
        <v>-166566706.30629614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-166566706.30629614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-694027.94294290058</v>
      </c>
      <c r="L1730" s="444">
        <f t="shared" ca="1" si="114"/>
        <v>-167260734.24923903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-167260734.24923903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-696919.72603849589</v>
      </c>
      <c r="L1731" s="444">
        <f t="shared" ca="1" si="114"/>
        <v>-167957653.97527751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-167957653.97527751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-699823.55823032302</v>
      </c>
      <c r="L1732" s="444">
        <f t="shared" ca="1" si="114"/>
        <v>-168657477.53350782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-168657477.53350782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-702739.48972294922</v>
      </c>
      <c r="L1733" s="444">
        <f t="shared" ca="1" si="114"/>
        <v>-169360217.02323076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-169360217.02323076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-705667.57093012822</v>
      </c>
      <c r="L1734" s="444">
        <f t="shared" ca="1" si="114"/>
        <v>-170065884.59416088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-170065884.59416088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-708607.8524756704</v>
      </c>
      <c r="L1735" s="444">
        <f t="shared" ca="1" si="114"/>
        <v>-170774492.44663656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-170774492.44663656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-711560.38519431895</v>
      </c>
      <c r="L1736" s="444">
        <f t="shared" ca="1" si="114"/>
        <v>-171486052.83183089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-171486052.83183089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-714525.22013262869</v>
      </c>
      <c r="L1737" s="444">
        <f t="shared" ca="1" si="114"/>
        <v>-172200578.05196351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-172200578.05196351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-717502.4085498479</v>
      </c>
      <c r="L1738" s="444">
        <f t="shared" ca="1" si="114"/>
        <v>-172918080.46051335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-172918080.46051335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-720492.00191880565</v>
      </c>
      <c r="L1739" s="444">
        <f t="shared" ca="1" si="114"/>
        <v>-173638572.46243215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-173638572.46243215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-723494.05192680063</v>
      </c>
      <c r="L1740" s="444">
        <f t="shared" ca="1" si="114"/>
        <v>-174362066.51435894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-174362066.51435894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-726508.61047649558</v>
      </c>
      <c r="L1741" s="444">
        <f t="shared" ca="1" si="114"/>
        <v>-175088575.12483543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-175088575.12483543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-729535.72968681424</v>
      </c>
      <c r="L1742" s="444">
        <f t="shared" ca="1" si="114"/>
        <v>-175818110.85452226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-175818110.85452226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-732575.46189384279</v>
      </c>
      <c r="L1743" s="444">
        <f t="shared" ca="1" si="114"/>
        <v>-176550686.31641611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-176550686.31641611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-735627.85965173377</v>
      </c>
      <c r="L1744" s="444">
        <f t="shared" ca="1" si="114"/>
        <v>-177286314.17606786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-177286314.17606786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-738692.97573361604</v>
      </c>
      <c r="L1745" s="444">
        <f t="shared" ca="1" si="114"/>
        <v>-178025007.15180147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-178025007.15180147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-741770.86313250614</v>
      </c>
      <c r="L1746" s="444">
        <f t="shared" ca="1" si="114"/>
        <v>-178766778.01493397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-178766778.01493397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-744861.57506222487</v>
      </c>
      <c r="L1747" s="444">
        <f t="shared" ca="1" si="114"/>
        <v>-179511639.58999619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-179511639.58999619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-747965.16495831741</v>
      </c>
      <c r="L1748" s="444">
        <f t="shared" ca="1" si="114"/>
        <v>-180259604.75495452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-180259604.75495452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-751081.68647897709</v>
      </c>
      <c r="L1749" s="444">
        <f t="shared" ca="1" si="114"/>
        <v>-181010686.44143349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-181010686.44143349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-754211.19350597286</v>
      </c>
      <c r="L1750" s="444">
        <f t="shared" ca="1" si="114"/>
        <v>-181764897.63493946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-181764897.63493946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-757353.74014558108</v>
      </c>
      <c r="L1751" s="444">
        <f t="shared" ca="1" si="114"/>
        <v>-182522251.37508506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-182522251.37508506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-760509.38072952104</v>
      </c>
      <c r="L1752" s="444">
        <f t="shared" ca="1" si="114"/>
        <v>-183282760.75581458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-183282760.75581458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-763678.1698158941</v>
      </c>
      <c r="L1753" s="444">
        <f t="shared" ca="1" si="114"/>
        <v>-184046438.92563048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-184046438.92563048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-766860.16219012695</v>
      </c>
      <c r="L1754" s="444">
        <f t="shared" ca="1" si="114"/>
        <v>-184813299.08782062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-184813299.08782062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-770055.41286591929</v>
      </c>
      <c r="L1755" s="444">
        <f t="shared" ca="1" si="114"/>
        <v>-185583354.50068653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-185583354.50068653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-773263.97708619386</v>
      </c>
      <c r="L1756" s="444">
        <f t="shared" ca="1" si="114"/>
        <v>-186356618.47777271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-186356618.47777271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-776485.91032405291</v>
      </c>
      <c r="L1757" s="444">
        <f t="shared" ca="1" si="114"/>
        <v>-187133104.38809678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-187133104.38809678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-779721.26828373654</v>
      </c>
      <c r="L1758" s="444">
        <f t="shared" ca="1" si="114"/>
        <v>-187912825.6563805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-187912825.6563805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-782970.10690158547</v>
      </c>
      <c r="L1759" s="444">
        <f t="shared" ca="1" si="114"/>
        <v>-188695795.76328209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-188695795.76328209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-786232.48234700866</v>
      </c>
      <c r="L1760" s="444">
        <f t="shared" ca="1" si="114"/>
        <v>-189482028.2456291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-189482028.2456291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-789508.45102345455</v>
      </c>
      <c r="L1761" s="444">
        <f t="shared" ca="1" si="114"/>
        <v>-190271536.69665256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-190271536.69665256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-792798.06956938561</v>
      </c>
      <c r="L1762" s="444">
        <f t="shared" ca="1" si="114"/>
        <v>-191064334.76622194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-191064334.76622194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-796101.39485925809</v>
      </c>
      <c r="L1763" s="444">
        <f t="shared" ca="1" si="114"/>
        <v>-191860436.16108119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-191860436.16108119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-799418.48400450498</v>
      </c>
      <c r="L1764" s="444">
        <f t="shared" ca="1" si="114"/>
        <v>-192659854.64508569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-192659854.64508569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-802749.39435452374</v>
      </c>
      <c r="L1765" s="444">
        <f t="shared" ca="1" si="114"/>
        <v>-193462604.03944021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-193462604.03944021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-806094.18349766755</v>
      </c>
      <c r="L1766" s="444">
        <f t="shared" ca="1" si="114"/>
        <v>-194268698.22293788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-194268698.22293788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-809452.90926224121</v>
      </c>
      <c r="L1767" s="444">
        <f t="shared" ca="1" si="114"/>
        <v>-195078151.13220012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-195078151.13220012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-812825.62971750053</v>
      </c>
      <c r="L1768" s="444">
        <f t="shared" ca="1" si="114"/>
        <v>-195890976.76191762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-195890976.76191762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-816212.40317465679</v>
      </c>
      <c r="L1769" s="444">
        <f t="shared" ca="1" si="114"/>
        <v>-196707189.16509229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-196707189.16509229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-819613.28818788449</v>
      </c>
      <c r="L1770" s="444">
        <f t="shared" ca="1" si="114"/>
        <v>-197526802.45328018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-197526802.45328018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-823028.34355533402</v>
      </c>
      <c r="L1771" s="444">
        <f t="shared" ca="1" si="114"/>
        <v>-198349830.79683551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-198349830.79683551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-826457.62832014798</v>
      </c>
      <c r="L1772" s="444">
        <f t="shared" ca="1" si="114"/>
        <v>-199176288.42515567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-199176288.42515567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-829901.20177148189</v>
      </c>
      <c r="L1773" s="444">
        <f t="shared" ca="1" si="114"/>
        <v>-200006189.62692714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-200006189.62692714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-833359.12344552972</v>
      </c>
      <c r="L1774" s="444">
        <f t="shared" ca="1" si="114"/>
        <v>-200839548.75037268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-200839548.75037268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-836831.45312655286</v>
      </c>
      <c r="L1775" s="444">
        <f t="shared" ca="1" si="114"/>
        <v>-201676380.20349923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-201676380.20349923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-840318.25084791344</v>
      </c>
      <c r="L1776" s="444">
        <f t="shared" ca="1" si="114"/>
        <v>-202516698.45434713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-202516698.45434713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-843819.57689311309</v>
      </c>
      <c r="L1777" s="444">
        <f t="shared" ca="1" si="114"/>
        <v>-203360518.03124025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-203360518.03124025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-847335.49179683439</v>
      </c>
      <c r="L1778" s="444">
        <f t="shared" ca="1" si="114"/>
        <v>-204207853.52303708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-204207853.52303708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-850866.05634598783</v>
      </c>
      <c r="L1779" s="444">
        <f t="shared" ca="1" si="114"/>
        <v>-205058719.57938308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-205058719.57938308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-854411.33158076275</v>
      </c>
      <c r="L1780" s="444">
        <f t="shared" ca="1" si="114"/>
        <v>-205913130.91096383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-205913130.91096383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-857971.37879568257</v>
      </c>
      <c r="L1781" s="444">
        <f t="shared" ca="1" si="114"/>
        <v>-206771102.28975952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-206771102.28975952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-861546.25954066461</v>
      </c>
      <c r="L1782" s="444">
        <f t="shared" ca="1" si="114"/>
        <v>-207632648.54930019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-207632648.54930019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-865136.03562208416</v>
      </c>
      <c r="L1783" s="444">
        <f t="shared" ca="1" si="114"/>
        <v>-208497784.58492228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-208497784.58492228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-868740.76910384279</v>
      </c>
      <c r="L1784" s="444">
        <f t="shared" ca="1" si="114"/>
        <v>-209366525.35402614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-209366525.35402614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-872360.52230844228</v>
      </c>
      <c r="L1785" s="444">
        <f t="shared" ca="1" si="114"/>
        <v>-210238885.87633458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-210238885.87633458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-875995.35781806067</v>
      </c>
      <c r="L1786" s="444">
        <f t="shared" ca="1" si="114"/>
        <v>-211114881.23415264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-211114881.23415264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-879645.33847563597</v>
      </c>
      <c r="L1787" s="444">
        <f t="shared" ca="1" si="114"/>
        <v>-211994526.57262829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-211994526.57262829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-883310.52738595102</v>
      </c>
      <c r="L1788" s="444">
        <f t="shared" ca="1" si="114"/>
        <v>-212877837.10001424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-212877837.10001424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-886990.98791672604</v>
      </c>
      <c r="L1789" s="444">
        <f t="shared" ca="1" si="114"/>
        <v>-213764828.08793098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-213764828.08793098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-890686.78369971237</v>
      </c>
      <c r="L1790" s="444">
        <f t="shared" ca="1" si="114"/>
        <v>-214655514.8716307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-214655514.8716307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-894397.97863179445</v>
      </c>
      <c r="L1791" s="444">
        <f t="shared" ca="1" si="114"/>
        <v>-215549912.85026249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-215549912.85026249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-898124.63687609369</v>
      </c>
      <c r="L1792" s="444">
        <f t="shared" ca="1" si="114"/>
        <v>-216448037.4871386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-216448037.4871386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-901866.82286307751</v>
      </c>
      <c r="L1793" s="444">
        <f t="shared" ref="L1793:L2047" ca="1" si="119">I1793-J1793+K1793</f>
        <v>-217349904.31000167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-217349904.31000167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-905624.60129167361</v>
      </c>
      <c r="L1794" s="444">
        <f t="shared" ca="1" si="119"/>
        <v>-218255528.91129336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-218255528.91129336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-909398.0371303889</v>
      </c>
      <c r="L1795" s="444">
        <f t="shared" ca="1" si="119"/>
        <v>-219164926.94842374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-219164926.94842374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-913187.19561843225</v>
      </c>
      <c r="L1796" s="444">
        <f t="shared" ca="1" si="119"/>
        <v>-220078114.14404216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-220078114.14404216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-916992.1422668423</v>
      </c>
      <c r="L1797" s="444">
        <f t="shared" ca="1" si="119"/>
        <v>-220995106.286309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-220995106.286309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-920812.94285962079</v>
      </c>
      <c r="L1798" s="444">
        <f t="shared" ca="1" si="119"/>
        <v>-221915919.22916862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-221915919.22916862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-924649.66345486918</v>
      </c>
      <c r="L1799" s="444">
        <f t="shared" ca="1" si="119"/>
        <v>-222840568.89262348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-222840568.89262348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-928502.37038593099</v>
      </c>
      <c r="L1800" s="444">
        <f t="shared" ca="1" si="119"/>
        <v>-223769071.26300943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-223769071.26300943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-932371.13026253926</v>
      </c>
      <c r="L1801" s="444">
        <f t="shared" ca="1" si="119"/>
        <v>-224701442.39327198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-224701442.39327198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-936256.00997196662</v>
      </c>
      <c r="L1802" s="444">
        <f t="shared" ca="1" si="119"/>
        <v>-225637698.40324396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-225637698.40324396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-940157.07668018318</v>
      </c>
      <c r="L1803" s="444">
        <f t="shared" ca="1" si="119"/>
        <v>-226577855.47992414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-226577855.47992414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-944074.39783301717</v>
      </c>
      <c r="L1804" s="444">
        <f t="shared" ca="1" si="119"/>
        <v>-227521929.87775716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-227521929.87775716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-948008.04115732154</v>
      </c>
      <c r="L1805" s="444">
        <f t="shared" ca="1" si="119"/>
        <v>-228469937.9189145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-228469937.9189145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-951958.07466214371</v>
      </c>
      <c r="L1806" s="444">
        <f t="shared" ca="1" si="119"/>
        <v>-229421895.99357665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-229421895.99357665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-955924.56663990265</v>
      </c>
      <c r="L1807" s="444">
        <f t="shared" ca="1" si="119"/>
        <v>-230377820.56021655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-230377820.56021655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-959907.58566756884</v>
      </c>
      <c r="L1808" s="444">
        <f t="shared" ca="1" si="119"/>
        <v>-231337728.14588413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-231337728.14588413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-963907.20060785057</v>
      </c>
      <c r="L1809" s="444">
        <f t="shared" ca="1" si="119"/>
        <v>-232301635.34649196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-232301635.34649196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-967923.48061038321</v>
      </c>
      <c r="L1810" s="444">
        <f t="shared" ca="1" si="119"/>
        <v>-233269558.82710233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-233269558.82710233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-971956.49511292635</v>
      </c>
      <c r="L1811" s="444">
        <f t="shared" ca="1" si="119"/>
        <v>-234241515.32221526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-234241515.32221526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-976006.31384256342</v>
      </c>
      <c r="L1812" s="444">
        <f t="shared" ca="1" si="119"/>
        <v>-235217521.63605782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-235217521.63605782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-980073.00681690744</v>
      </c>
      <c r="L1813" s="444">
        <f t="shared" ca="1" si="119"/>
        <v>-236197594.64287472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-236197594.64287472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-984156.64434531133</v>
      </c>
      <c r="L1814" s="444">
        <f t="shared" ca="1" si="119"/>
        <v>-237181751.28722003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-237181751.28722003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-988257.29703008349</v>
      </c>
      <c r="L1815" s="444">
        <f t="shared" ca="1" si="119"/>
        <v>-238170008.58425012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-238170008.58425012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-992375.03576770879</v>
      </c>
      <c r="L1816" s="444">
        <f t="shared" ca="1" si="119"/>
        <v>-239162383.62001783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-239162383.62001783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-996509.93175007415</v>
      </c>
      <c r="L1817" s="444">
        <f t="shared" ca="1" si="119"/>
        <v>-240158893.55176792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-240158893.55176792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-1000662.0564656997</v>
      </c>
      <c r="L1818" s="444">
        <f t="shared" ca="1" si="119"/>
        <v>-241159555.6082336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-241159555.6082336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-1004831.4817009732</v>
      </c>
      <c r="L1819" s="444">
        <f t="shared" ca="1" si="119"/>
        <v>-242164387.08993459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-242164387.08993459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-1009018.2795413942</v>
      </c>
      <c r="L1820" s="444">
        <f t="shared" ca="1" si="119"/>
        <v>-243173405.36947599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-243173405.36947599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-1013222.5223728166</v>
      </c>
      <c r="L1821" s="444">
        <f t="shared" ca="1" si="119"/>
        <v>-244186627.8918488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-244186627.8918488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-1017444.2828827034</v>
      </c>
      <c r="L1822" s="444">
        <f t="shared" ca="1" si="119"/>
        <v>-245204072.17473149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-245204072.17473149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-1021683.6340613812</v>
      </c>
      <c r="L1823" s="444">
        <f t="shared" ca="1" si="119"/>
        <v>-246225755.80879289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-246225755.80879289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-1025940.6492033039</v>
      </c>
      <c r="L1824" s="444">
        <f t="shared" ca="1" si="119"/>
        <v>-247251696.45799619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-247251696.45799619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-1030215.4019083173</v>
      </c>
      <c r="L1825" s="444">
        <f t="shared" ca="1" si="119"/>
        <v>-248281911.8599045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-248281911.8599045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-1034507.9660829353</v>
      </c>
      <c r="L1826" s="444">
        <f t="shared" ca="1" si="119"/>
        <v>-249316419.82598743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-249316419.82598743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-1038818.4159416143</v>
      </c>
      <c r="L1827" s="444">
        <f t="shared" ca="1" si="119"/>
        <v>-250355238.24192905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-250355238.24192905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-1043146.8260080375</v>
      </c>
      <c r="L1828" s="444">
        <f t="shared" ca="1" si="119"/>
        <v>-251398385.06793711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-251398385.06793711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-1047493.2711164046</v>
      </c>
      <c r="L1829" s="444">
        <f t="shared" ca="1" si="119"/>
        <v>-252445878.33905351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-252445878.33905351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-1051857.8264127229</v>
      </c>
      <c r="L1830" s="444">
        <f t="shared" ca="1" si="119"/>
        <v>-253497736.16546625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-253497736.16546625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-1056240.5673561094</v>
      </c>
      <c r="L1831" s="444">
        <f t="shared" ca="1" si="119"/>
        <v>-254553976.73282236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-254553976.73282236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-1060641.5697200932</v>
      </c>
      <c r="L1832" s="444">
        <f t="shared" ca="1" si="119"/>
        <v>-255614618.30254245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-255614618.30254245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-1065060.9095939267</v>
      </c>
      <c r="L1833" s="444">
        <f t="shared" ca="1" si="119"/>
        <v>-256679679.21213639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-256679679.21213639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-1069498.6633839016</v>
      </c>
      <c r="L1834" s="444">
        <f t="shared" ca="1" si="119"/>
        <v>-257749177.87552029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-257749177.87552029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-1073954.907814668</v>
      </c>
      <c r="L1835" s="444">
        <f t="shared" ca="1" si="119"/>
        <v>-258823132.78333497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-258823132.78333497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-1078429.7199305624</v>
      </c>
      <c r="L1836" s="444">
        <f t="shared" ca="1" si="119"/>
        <v>-259901562.50326553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-259901562.50326553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-1082923.1770969399</v>
      </c>
      <c r="L1837" s="444">
        <f t="shared" ca="1" si="119"/>
        <v>-260984485.68036246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-260984485.68036246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-1087435.3570015104</v>
      </c>
      <c r="L1838" s="444">
        <f t="shared" ca="1" si="119"/>
        <v>-262071921.03736398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-262071921.03736398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-1091966.3376556833</v>
      </c>
      <c r="L1839" s="444">
        <f t="shared" ca="1" si="119"/>
        <v>-263163887.37501967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-263163887.37501967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-1096516.1973959152</v>
      </c>
      <c r="L1840" s="444">
        <f t="shared" ca="1" si="119"/>
        <v>-264260403.57241559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-264260403.57241559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-1101085.0148850651</v>
      </c>
      <c r="L1841" s="444">
        <f t="shared" ca="1" si="119"/>
        <v>-265361488.58730066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-265361488.58730066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-1105672.8691137526</v>
      </c>
      <c r="L1842" s="444">
        <f t="shared" ca="1" si="119"/>
        <v>-266467161.4564144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-266467161.4564144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-1110279.8394017266</v>
      </c>
      <c r="L1843" s="444">
        <f t="shared" ca="1" si="119"/>
        <v>-267577441.29581612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-267577441.29581612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-1114906.0053992339</v>
      </c>
      <c r="L1844" s="444">
        <f t="shared" ca="1" si="119"/>
        <v>-268692347.30121535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-268692347.30121535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-1119551.4470883973</v>
      </c>
      <c r="L1845" s="444">
        <f t="shared" ca="1" si="119"/>
        <v>-269811898.74830377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-269811898.74830377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-1124216.2447845989</v>
      </c>
      <c r="L1846" s="444">
        <f t="shared" ca="1" si="119"/>
        <v>-270936114.99308836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-270936114.99308836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-1128900.4791378682</v>
      </c>
      <c r="L1847" s="444">
        <f t="shared" ca="1" si="119"/>
        <v>-272065015.47222626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-272065015.47222626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-1133604.2311342761</v>
      </c>
      <c r="L1848" s="444">
        <f t="shared" ca="1" si="119"/>
        <v>-273198619.70336056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-273198619.70336056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-1138327.5820973357</v>
      </c>
      <c r="L1849" s="444">
        <f t="shared" ca="1" si="119"/>
        <v>-274336947.28545791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-274336947.28545791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-1143070.6136894079</v>
      </c>
      <c r="L1850" s="444">
        <f t="shared" ca="1" si="119"/>
        <v>-275480017.89914733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-275480017.89914733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-1147833.4079131139</v>
      </c>
      <c r="L1851" s="444">
        <f t="shared" ca="1" si="119"/>
        <v>-276627851.30706042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-276627851.30706042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-1152616.0471127518</v>
      </c>
      <c r="L1852" s="444">
        <f t="shared" ca="1" si="119"/>
        <v>-277780467.35417318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-277780467.35417318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-1157418.6139757216</v>
      </c>
      <c r="L1853" s="444">
        <f t="shared" ca="1" si="119"/>
        <v>-278937885.96814889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-278937885.96814889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-1162241.1915339536</v>
      </c>
      <c r="L1854" s="444">
        <f t="shared" ca="1" si="119"/>
        <v>-280100127.15968287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-280100127.15968287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-1167083.8631653453</v>
      </c>
      <c r="L1855" s="444">
        <f t="shared" ca="1" si="119"/>
        <v>-281267211.02284819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-281267211.02284819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-1171946.7125952009</v>
      </c>
      <c r="L1856" s="444">
        <f t="shared" ca="1" si="119"/>
        <v>-282439157.73544341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-282439157.73544341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-1176829.823897681</v>
      </c>
      <c r="L1857" s="444">
        <f t="shared" ca="1" si="119"/>
        <v>-283615987.55934107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-283615987.55934107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-1181733.2814972545</v>
      </c>
      <c r="L1858" s="444">
        <f t="shared" ca="1" si="119"/>
        <v>-284797720.84083831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-284797720.84083831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-1186657.1701701595</v>
      </c>
      <c r="L1859" s="444">
        <f t="shared" ca="1" si="119"/>
        <v>-285984378.0110085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-285984378.0110085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-1191601.5750458688</v>
      </c>
      <c r="L1860" s="444">
        <f t="shared" ca="1" si="119"/>
        <v>-287175979.58605438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-287175979.58605438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-1196566.5816085599</v>
      </c>
      <c r="L1861" s="444">
        <f t="shared" ca="1" si="119"/>
        <v>-288372546.16766292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-288372546.16766292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-1201552.2756985954</v>
      </c>
      <c r="L1862" s="444">
        <f t="shared" ca="1" si="119"/>
        <v>-289574098.44336152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-289574098.44336152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-1206558.7435140063</v>
      </c>
      <c r="L1863" s="444">
        <f t="shared" ca="1" si="119"/>
        <v>-290780657.18687552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-290780657.18687552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-1211586.0716119814</v>
      </c>
      <c r="L1864" s="444">
        <f t="shared" ca="1" si="119"/>
        <v>-291992243.25848752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-291992243.25848752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-1216634.3469103647</v>
      </c>
      <c r="L1865" s="444">
        <f t="shared" ca="1" si="119"/>
        <v>-293208877.60539788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-293208877.60539788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-1221703.6566891577</v>
      </c>
      <c r="L1866" s="444">
        <f t="shared" ca="1" si="119"/>
        <v>-294430581.26208705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-294430581.26208705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-1226794.0885920294</v>
      </c>
      <c r="L1867" s="444">
        <f t="shared" ca="1" si="119"/>
        <v>-295657375.3506791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-295657375.3506791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-1231905.7306278297</v>
      </c>
      <c r="L1868" s="444">
        <f t="shared" ca="1" si="119"/>
        <v>-296889281.08130693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-296889281.08130693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-1237038.6711721122</v>
      </c>
      <c r="L1869" s="444">
        <f t="shared" ca="1" si="119"/>
        <v>-298126319.75247908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-298126319.75247908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-1242192.9989686627</v>
      </c>
      <c r="L1870" s="444">
        <f t="shared" ca="1" si="119"/>
        <v>-299368512.75144774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-299368512.75144774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-1247368.8031310323</v>
      </c>
      <c r="L1871" s="444">
        <f t="shared" ca="1" si="119"/>
        <v>-300615881.55457878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-300615881.55457878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-1252566.1731440783</v>
      </c>
      <c r="L1872" s="444">
        <f t="shared" ca="1" si="119"/>
        <v>-301868447.72772288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-301868447.72772288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-1257785.1988655119</v>
      </c>
      <c r="L1873" s="444">
        <f t="shared" ca="1" si="119"/>
        <v>-303126232.92658842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-303126232.92658842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-1263025.9705274517</v>
      </c>
      <c r="L1874" s="444">
        <f t="shared" ca="1" si="119"/>
        <v>-304389258.89711589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-304389258.89711589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-1268288.5787379828</v>
      </c>
      <c r="L1875" s="444">
        <f t="shared" ca="1" si="119"/>
        <v>-305657547.47585386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-305657547.47585386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-1273573.1144827243</v>
      </c>
      <c r="L1876" s="444">
        <f t="shared" ca="1" si="119"/>
        <v>-306931120.59033656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-306931120.59033656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-1278879.6691264024</v>
      </c>
      <c r="L1877" s="444">
        <f t="shared" ca="1" si="119"/>
        <v>-308210000.25946295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-308210000.25946295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-1284208.334414429</v>
      </c>
      <c r="L1878" s="444">
        <f t="shared" ca="1" si="119"/>
        <v>-309494208.59387738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-309494208.59387738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-1289559.2024744891</v>
      </c>
      <c r="L1879" s="444">
        <f t="shared" ca="1" si="119"/>
        <v>-310783767.79635185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-310783767.79635185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-1294932.3658181326</v>
      </c>
      <c r="L1880" s="444">
        <f t="shared" ca="1" si="119"/>
        <v>-312078700.16216999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-312078700.16216999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-1300327.917342375</v>
      </c>
      <c r="L1881" s="444">
        <f t="shared" ca="1" si="119"/>
        <v>-313379028.07951236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-313379028.07951236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-1305745.9503313014</v>
      </c>
      <c r="L1882" s="444">
        <f t="shared" ca="1" si="119"/>
        <v>-314684774.02984369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-314684774.02984369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-1311186.5584576819</v>
      </c>
      <c r="L1883" s="444">
        <f t="shared" ca="1" si="119"/>
        <v>-315995960.58830136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-315995960.58830136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-1316649.8357845889</v>
      </c>
      <c r="L1884" s="444">
        <f t="shared" ca="1" si="119"/>
        <v>-317312610.42408597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-317312610.42408597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-1322135.8767670249</v>
      </c>
      <c r="L1885" s="444">
        <f t="shared" ca="1" si="119"/>
        <v>-318634746.30085301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-318634746.30085301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-1327644.7762535543</v>
      </c>
      <c r="L1886" s="444">
        <f t="shared" ca="1" si="119"/>
        <v>-319962391.0771066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-319962391.0771066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-1333176.6294879441</v>
      </c>
      <c r="L1887" s="444">
        <f t="shared" ca="1" si="119"/>
        <v>-321295567.70659453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-321295567.70659453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-1338731.5321108105</v>
      </c>
      <c r="L1888" s="444">
        <f t="shared" ca="1" si="119"/>
        <v>-322634299.23870534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-322634299.23870534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-1344309.5801612723</v>
      </c>
      <c r="L1889" s="444">
        <f t="shared" ca="1" si="119"/>
        <v>-323978608.81886661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-323978608.81886661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-1349910.870078611</v>
      </c>
      <c r="L1890" s="444">
        <f t="shared" ca="1" si="119"/>
        <v>-325328519.68894523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-325328519.68894523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-1355535.4987039384</v>
      </c>
      <c r="L1891" s="444">
        <f t="shared" ca="1" si="119"/>
        <v>-326684055.18764919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-326684055.18764919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-1361183.5632818716</v>
      </c>
      <c r="L1892" s="444">
        <f t="shared" ca="1" si="119"/>
        <v>-328045238.75093108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-328045238.75093108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-1366855.1614622129</v>
      </c>
      <c r="L1893" s="444">
        <f t="shared" ca="1" si="119"/>
        <v>-329412093.91239327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-329412093.91239327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-1372550.3913016387</v>
      </c>
      <c r="L1894" s="444">
        <f t="shared" ca="1" si="119"/>
        <v>-330784644.3036949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-330784644.3036949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-1378269.3512653955</v>
      </c>
      <c r="L1895" s="444">
        <f t="shared" ca="1" si="119"/>
        <v>-332162913.65496027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-332162913.65496027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-1384012.1402290012</v>
      </c>
      <c r="L1896" s="444">
        <f t="shared" ca="1" si="119"/>
        <v>-333546925.79518926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-333546925.79518926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-1389778.8574799553</v>
      </c>
      <c r="L1897" s="444">
        <f t="shared" ca="1" si="119"/>
        <v>-334936704.65266919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-334936704.65266919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-1395569.602719455</v>
      </c>
      <c r="L1898" s="444">
        <f t="shared" ca="1" si="119"/>
        <v>-336332274.25538862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-336332274.25538862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-1401384.4760641193</v>
      </c>
      <c r="L1899" s="444">
        <f t="shared" ca="1" si="119"/>
        <v>-337733658.73145276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-337733658.73145276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-1407223.5780477198</v>
      </c>
      <c r="L1900" s="444">
        <f t="shared" ca="1" si="119"/>
        <v>-339140882.30950046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-339140882.30950046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-1413087.0096229184</v>
      </c>
      <c r="L1901" s="444">
        <f t="shared" ca="1" si="119"/>
        <v>-340553969.31912339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-340553969.31912339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-1418974.872163014</v>
      </c>
      <c r="L1902" s="444">
        <f t="shared" ca="1" si="119"/>
        <v>-341972944.19128639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-341972944.19128639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-1424887.2674636932</v>
      </c>
      <c r="L1903" s="444">
        <f t="shared" ca="1" si="119"/>
        <v>-343397831.45875007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-343397831.45875007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-1430824.297744792</v>
      </c>
      <c r="L1904" s="444">
        <f t="shared" ca="1" si="119"/>
        <v>-344828655.75649488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-344828655.75649488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-1436786.065652062</v>
      </c>
      <c r="L1905" s="444">
        <f t="shared" ca="1" si="119"/>
        <v>-346265441.82214695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-346265441.82214695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-1442772.6742589455</v>
      </c>
      <c r="L1906" s="444">
        <f t="shared" ca="1" si="119"/>
        <v>-347708214.4964059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-347708214.4964059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-1448784.2270683579</v>
      </c>
      <c r="L1907" s="444">
        <f t="shared" ca="1" si="119"/>
        <v>-349156998.72347426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-349156998.72347426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-1454820.828014476</v>
      </c>
      <c r="L1908" s="444">
        <f t="shared" ca="1" si="119"/>
        <v>-350611819.55148876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-350611819.55148876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-1460882.5814645365</v>
      </c>
      <c r="L1909" s="444">
        <f t="shared" ca="1" si="119"/>
        <v>-352072702.13295329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-352072702.13295329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-1466969.5922206386</v>
      </c>
      <c r="L1910" s="444">
        <f t="shared" ca="1" si="119"/>
        <v>-353539671.72517395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-353539671.72517395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-1473081.9655215582</v>
      </c>
      <c r="L1911" s="444">
        <f t="shared" ca="1" si="119"/>
        <v>-355012753.69069552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-355012753.69069552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-1479219.8070445647</v>
      </c>
      <c r="L1912" s="444">
        <f t="shared" ca="1" si="119"/>
        <v>-356491973.49774009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-356491973.49774009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-1485383.2229072503</v>
      </c>
      <c r="L1913" s="444">
        <f t="shared" ca="1" si="119"/>
        <v>-357977356.72064734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-357977356.72064734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-1491572.3196693638</v>
      </c>
      <c r="L1914" s="444">
        <f t="shared" ca="1" si="119"/>
        <v>-359468929.0403167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-359468929.0403167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-1497787.204334653</v>
      </c>
      <c r="L1915" s="444">
        <f t="shared" ca="1" si="119"/>
        <v>-360966716.24465138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-360966716.24465138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-1504027.9843527141</v>
      </c>
      <c r="L1916" s="444">
        <f t="shared" ca="1" si="119"/>
        <v>-362470744.22900409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-362470744.22900409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-1510294.7676208504</v>
      </c>
      <c r="L1917" s="444">
        <f t="shared" ca="1" si="119"/>
        <v>-363981038.99662495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-363981038.99662495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-1516587.6624859374</v>
      </c>
      <c r="L1918" s="444">
        <f t="shared" ca="1" si="119"/>
        <v>-365497626.6591109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-365497626.6591109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-1522906.7777462953</v>
      </c>
      <c r="L1919" s="444">
        <f t="shared" ca="1" si="119"/>
        <v>-367020533.43685722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-367020533.43685722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-1529252.2226535717</v>
      </c>
      <c r="L1920" s="444">
        <f t="shared" ca="1" si="119"/>
        <v>-368549785.65951079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-368549785.65951079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-1535624.1069146283</v>
      </c>
      <c r="L1921" s="444">
        <f t="shared" ca="1" si="119"/>
        <v>-370085409.76642543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-370085409.76642543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-1542022.5406934393</v>
      </c>
      <c r="L1922" s="444">
        <f t="shared" ca="1" si="119"/>
        <v>-371627432.30711889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-371627432.30711889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-1548447.6346129954</v>
      </c>
      <c r="L1923" s="444">
        <f t="shared" ca="1" si="119"/>
        <v>-373175879.94173187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-373175879.94173187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-1554899.4997572161</v>
      </c>
      <c r="L1924" s="444">
        <f t="shared" ca="1" si="119"/>
        <v>-374730779.4414891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-374730779.4414891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-1561378.2476728712</v>
      </c>
      <c r="L1925" s="444">
        <f t="shared" ca="1" si="119"/>
        <v>-376292157.68916196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-376292157.68916196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-1567883.9903715081</v>
      </c>
      <c r="L1926" s="444">
        <f t="shared" ca="1" si="119"/>
        <v>-377860041.67953348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-377860041.67953348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-1574416.8403313896</v>
      </c>
      <c r="L1927" s="444">
        <f t="shared" ca="1" si="119"/>
        <v>-379434458.51986486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-379434458.51986486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-1580976.9104994368</v>
      </c>
      <c r="L1928" s="444">
        <f t="shared" ca="1" si="119"/>
        <v>-381015435.43036431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-381015435.43036431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-1587564.3142931846</v>
      </c>
      <c r="L1929" s="444">
        <f t="shared" ca="1" si="119"/>
        <v>-382602999.74465752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-382602999.74465752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-1594179.1656027397</v>
      </c>
      <c r="L1930" s="444">
        <f t="shared" ca="1" si="119"/>
        <v>-384197178.91026026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-384197178.91026026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-1600821.5787927511</v>
      </c>
      <c r="L1931" s="444">
        <f t="shared" ca="1" si="119"/>
        <v>-385798000.48905301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-385798000.48905301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-1607491.6687043875</v>
      </c>
      <c r="L1932" s="444">
        <f t="shared" ca="1" si="119"/>
        <v>-387405492.1577574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-387405492.1577574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-1614189.5506573224</v>
      </c>
      <c r="L1933" s="444">
        <f t="shared" ca="1" si="119"/>
        <v>-389019681.70841473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-389019681.70841473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-1620915.3404517281</v>
      </c>
      <c r="L1934" s="444">
        <f t="shared" ca="1" si="119"/>
        <v>-390640597.04886645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-390640597.04886645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-1627669.154370277</v>
      </c>
      <c r="L1935" s="444">
        <f t="shared" ca="1" si="119"/>
        <v>-392268266.2032367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-392268266.2032367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-1634451.1091801529</v>
      </c>
      <c r="L1936" s="444">
        <f t="shared" ca="1" si="119"/>
        <v>-393902717.31241685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-393902717.31241685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-1641261.3221350701</v>
      </c>
      <c r="L1937" s="444">
        <f t="shared" ca="1" si="119"/>
        <v>-395543978.63455194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-395543978.63455194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-1648099.9109772998</v>
      </c>
      <c r="L1938" s="444">
        <f t="shared" ca="1" si="119"/>
        <v>-397192078.54552925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-397192078.54552925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-1654966.9939397052</v>
      </c>
      <c r="L1939" s="444">
        <f t="shared" ca="1" si="119"/>
        <v>-398847045.53946894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-398847045.53946894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-1661862.6897477873</v>
      </c>
      <c r="L1940" s="444">
        <f t="shared" ca="1" si="119"/>
        <v>-400508908.22921675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-400508908.22921675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-1668787.1176217364</v>
      </c>
      <c r="L1941" s="444">
        <f t="shared" ca="1" si="119"/>
        <v>-402177695.34683847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-402177695.34683847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-1675740.3972784937</v>
      </c>
      <c r="L1942" s="444">
        <f t="shared" ca="1" si="119"/>
        <v>-403853435.74411696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-403853435.74411696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-1682722.6489338207</v>
      </c>
      <c r="L1943" s="444">
        <f t="shared" ca="1" si="119"/>
        <v>-405536158.39305079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-405536158.39305079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-1689733.9933043784</v>
      </c>
      <c r="L1944" s="444">
        <f t="shared" ca="1" si="119"/>
        <v>-407225892.38635516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-407225892.38635516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-1696774.5516098132</v>
      </c>
      <c r="L1945" s="444">
        <f t="shared" ca="1" si="119"/>
        <v>-408922666.93796498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-408922666.93796498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-1703844.445574854</v>
      </c>
      <c r="L1946" s="444">
        <f t="shared" ca="1" si="119"/>
        <v>-410626511.38353986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-410626511.38353986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-1710943.7974314161</v>
      </c>
      <c r="L1947" s="444">
        <f t="shared" ca="1" si="119"/>
        <v>-412337455.18097126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-412337455.18097126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-1718072.7299207135</v>
      </c>
      <c r="L1948" s="444">
        <f t="shared" ca="1" si="119"/>
        <v>-414055527.91089195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-414055527.91089195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-1725231.3662953831</v>
      </c>
      <c r="L1949" s="444">
        <f t="shared" ca="1" si="119"/>
        <v>-415780759.27718735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-415780759.27718735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-1732419.8303216139</v>
      </c>
      <c r="L1950" s="444">
        <f t="shared" ca="1" si="119"/>
        <v>-417513179.10750896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-417513179.10750896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-1739638.2462812874</v>
      </c>
      <c r="L1951" s="444">
        <f t="shared" ca="1" si="119"/>
        <v>-419252817.35379022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-419252817.35379022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-1746886.7389741258</v>
      </c>
      <c r="L1952" s="444">
        <f t="shared" ca="1" si="119"/>
        <v>-420999704.09276438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-420999704.09276438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-1754165.4337198513</v>
      </c>
      <c r="L1953" s="444">
        <f t="shared" ca="1" si="119"/>
        <v>-422753869.52648425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-422753869.52648425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-1761474.4563603508</v>
      </c>
      <c r="L1954" s="444">
        <f t="shared" ca="1" si="119"/>
        <v>-424515343.98284459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-424515343.98284459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-1768813.9332618525</v>
      </c>
      <c r="L1955" s="444">
        <f t="shared" ca="1" si="119"/>
        <v>-426284157.91610646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-426284157.91610646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-1776183.9913171104</v>
      </c>
      <c r="L1956" s="444">
        <f t="shared" ca="1" si="119"/>
        <v>-428060341.90742356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-428060341.90742356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-1783584.7579475984</v>
      </c>
      <c r="L1957" s="444">
        <f t="shared" ca="1" si="119"/>
        <v>-429843926.66537118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-429843926.66537118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-1791016.3611057133</v>
      </c>
      <c r="L1958" s="444">
        <f t="shared" ca="1" si="119"/>
        <v>-431634943.02647692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-431634943.02647692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-1798478.9292769872</v>
      </c>
      <c r="L1959" s="444">
        <f t="shared" ca="1" si="119"/>
        <v>-433433421.95575392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-433433421.95575392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-1805972.5914823082</v>
      </c>
      <c r="L1960" s="444">
        <f t="shared" ca="1" si="119"/>
        <v>-435239394.5472362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-435239394.5472362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-1813497.4772801509</v>
      </c>
      <c r="L1961" s="444">
        <f t="shared" ca="1" si="119"/>
        <v>-437052892.02451634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-437052892.02451634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-1821053.716768818</v>
      </c>
      <c r="L1962" s="444">
        <f t="shared" ca="1" si="119"/>
        <v>-438873945.74128515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-438873945.74128515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-1828641.440588688</v>
      </c>
      <c r="L1963" s="444">
        <f t="shared" ca="1" si="119"/>
        <v>-440702587.18187386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-440702587.18187386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-1836260.7799244742</v>
      </c>
      <c r="L1964" s="444">
        <f t="shared" ca="1" si="119"/>
        <v>-442538847.96179831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-442538847.96179831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-1843911.866507493</v>
      </c>
      <c r="L1965" s="444">
        <f t="shared" ca="1" si="119"/>
        <v>-444382759.82830578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-444382759.82830578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-1851594.8326179406</v>
      </c>
      <c r="L1966" s="444">
        <f t="shared" ca="1" si="119"/>
        <v>-446234354.66092372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-446234354.66092372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-1859309.8110871818</v>
      </c>
      <c r="L1967" s="444">
        <f t="shared" ca="1" si="119"/>
        <v>-448093664.47201091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-448093664.47201091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-1867056.9353000454</v>
      </c>
      <c r="L1968" s="444">
        <f t="shared" ca="1" si="119"/>
        <v>-449960721.40731096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-449960721.40731096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-1874836.339197129</v>
      </c>
      <c r="L1969" s="444">
        <f t="shared" ca="1" si="119"/>
        <v>-451835557.74650812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-451835557.74650812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-1882648.1572771175</v>
      </c>
      <c r="L1970" s="444">
        <f t="shared" ca="1" si="119"/>
        <v>-453718205.90378523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-453718205.90378523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-1890492.5245991054</v>
      </c>
      <c r="L1971" s="444">
        <f t="shared" ca="1" si="119"/>
        <v>-455608698.42838436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-455608698.42838436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-1898369.5767849348</v>
      </c>
      <c r="L1972" s="444">
        <f t="shared" ca="1" si="119"/>
        <v>-457507068.00516927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-457507068.00516927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-1906279.4500215387</v>
      </c>
      <c r="L1973" s="444">
        <f t="shared" ca="1" si="119"/>
        <v>-459413347.45519084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-459413347.45519084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-1914222.281063295</v>
      </c>
      <c r="L1974" s="444">
        <f t="shared" ca="1" si="119"/>
        <v>-461327569.73625416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-461327569.73625416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-1922198.2072343922</v>
      </c>
      <c r="L1975" s="444">
        <f t="shared" ca="1" si="119"/>
        <v>-463249767.94348854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-463249767.94348854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-1930207.366431202</v>
      </c>
      <c r="L1976" s="444">
        <f t="shared" ca="1" si="119"/>
        <v>-465179975.30991971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-465179975.30991971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-1938249.8971246658</v>
      </c>
      <c r="L1977" s="444">
        <f t="shared" ca="1" si="119"/>
        <v>-467118225.20704436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-467118225.20704436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-1946325.9383626848</v>
      </c>
      <c r="L1978" s="444">
        <f t="shared" ca="1" si="119"/>
        <v>-469064551.14540702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-469064551.14540702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-1954435.6297725292</v>
      </c>
      <c r="L1979" s="444">
        <f t="shared" ca="1" si="119"/>
        <v>-471018986.77517956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-471018986.77517956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-1962579.1115632483</v>
      </c>
      <c r="L1980" s="444">
        <f t="shared" ca="1" si="119"/>
        <v>-472981565.88674283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-472981565.88674283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-1970756.524528095</v>
      </c>
      <c r="L1981" s="444">
        <f t="shared" ca="1" si="119"/>
        <v>-474952322.41127092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-474952322.41127092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-1978968.0100469622</v>
      </c>
      <c r="L1982" s="444">
        <f t="shared" ca="1" si="119"/>
        <v>-476931290.42131788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-476931290.42131788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-1987213.7100888242</v>
      </c>
      <c r="L1983" s="444">
        <f t="shared" ca="1" si="119"/>
        <v>-478918504.13140672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-478918504.13140672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-1995493.7672141946</v>
      </c>
      <c r="L1984" s="444">
        <f t="shared" ca="1" si="119"/>
        <v>-480913997.8986209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-480913997.8986209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-2003808.3245775867</v>
      </c>
      <c r="L1985" s="444">
        <f t="shared" ca="1" si="119"/>
        <v>-482917806.22319847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-482917806.22319847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-2012157.5259299933</v>
      </c>
      <c r="L1986" s="444">
        <f t="shared" ca="1" si="119"/>
        <v>-484929963.74912846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-484929963.74912846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-2020541.5156213683</v>
      </c>
      <c r="L1987" s="444">
        <f t="shared" ca="1" si="119"/>
        <v>-486950505.26474983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-486950505.26474983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-2028960.4386031243</v>
      </c>
      <c r="L1988" s="444">
        <f t="shared" ca="1" si="119"/>
        <v>-488979465.70335293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-488979465.70335293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-2037414.440430637</v>
      </c>
      <c r="L1989" s="444">
        <f t="shared" ca="1" si="119"/>
        <v>-491016880.14378357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-491016880.14378357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-2045903.6672657649</v>
      </c>
      <c r="L1990" s="444">
        <f t="shared" ca="1" si="119"/>
        <v>-493062783.81104934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-493062783.81104934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-2054428.2658793721</v>
      </c>
      <c r="L1991" s="444">
        <f t="shared" ca="1" si="119"/>
        <v>-495117212.07692873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-495117212.07692873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-2062988.3836538694</v>
      </c>
      <c r="L1992" s="444">
        <f t="shared" ca="1" si="119"/>
        <v>-497180200.46058261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-497180200.46058261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-2071584.1685857608</v>
      </c>
      <c r="L1993" s="444">
        <f t="shared" ca="1" si="119"/>
        <v>-499251784.62916839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-499251784.62916839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-2080215.7692882018</v>
      </c>
      <c r="L1994" s="444">
        <f t="shared" ca="1" si="119"/>
        <v>-501332000.39845657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-501332000.39845657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-2088883.3349935687</v>
      </c>
      <c r="L1995" s="444">
        <f t="shared" ca="1" si="119"/>
        <v>-503420883.73345011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-503420883.73345011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-2097587.0155560421</v>
      </c>
      <c r="L1996" s="444">
        <f t="shared" ca="1" si="119"/>
        <v>-505518470.74900615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-505518470.74900615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-2106326.9614541922</v>
      </c>
      <c r="L1997" s="444">
        <f t="shared" ca="1" si="119"/>
        <v>-507624797.71046036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-507624797.71046036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-2115103.3237935849</v>
      </c>
      <c r="L1998" s="444">
        <f t="shared" ca="1" si="119"/>
        <v>-509739901.03425395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-509739901.03425395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-2123916.2543093916</v>
      </c>
      <c r="L1999" s="444">
        <f t="shared" ca="1" si="119"/>
        <v>-511863817.28856337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-511863817.28856337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-2132765.9053690145</v>
      </c>
      <c r="L2000" s="444">
        <f t="shared" ca="1" si="119"/>
        <v>-513996583.19393241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-513996583.19393241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-2141652.4299747185</v>
      </c>
      <c r="L2001" s="444">
        <f t="shared" ca="1" si="119"/>
        <v>-516138235.62390715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-516138235.62390715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-2150575.9817662798</v>
      </c>
      <c r="L2002" s="444">
        <f t="shared" ca="1" si="119"/>
        <v>-518288811.60567343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-518288811.60567343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-2159536.7150236391</v>
      </c>
      <c r="L2003" s="444">
        <f t="shared" ca="1" si="119"/>
        <v>-520448348.32069707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-520448348.32069707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-2168534.7846695711</v>
      </c>
      <c r="L2004" s="444">
        <f t="shared" ca="1" si="119"/>
        <v>-522616883.10536665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-522616883.10536665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-2177570.346272361</v>
      </c>
      <c r="L2005" s="444">
        <f t="shared" ca="1" si="119"/>
        <v>-524794453.451639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-524794453.451639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-2186643.5560484957</v>
      </c>
      <c r="L2006" s="444">
        <f t="shared" ca="1" si="119"/>
        <v>-526981097.00768751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-526981097.00768751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-2195754.5708653647</v>
      </c>
      <c r="L2007" s="444">
        <f t="shared" ca="1" si="119"/>
        <v>-529176851.5785529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-529176851.5785529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-2204903.5482439701</v>
      </c>
      <c r="L2008" s="444">
        <f t="shared" ca="1" si="119"/>
        <v>-531381755.1267969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-531381755.1267969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-2214090.6463616537</v>
      </c>
      <c r="L2009" s="444">
        <f t="shared" ca="1" si="119"/>
        <v>-533595845.77315855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-533595845.77315855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-2223316.0240548272</v>
      </c>
      <c r="L2010" s="444">
        <f t="shared" ca="1" si="119"/>
        <v>-535819161.79721338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-535819161.79721338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-2232579.8408217221</v>
      </c>
      <c r="L2011" s="444">
        <f t="shared" ca="1" si="119"/>
        <v>-538051741.63803506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-538051741.63803506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-2241882.2568251463</v>
      </c>
      <c r="L2012" s="444">
        <f t="shared" ca="1" si="119"/>
        <v>-540293623.89486015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-540293623.89486015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-2251223.4328952506</v>
      </c>
      <c r="L2013" s="444">
        <f t="shared" ca="1" si="119"/>
        <v>-542544847.32775545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-542544847.32775545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-2260603.5305323144</v>
      </c>
      <c r="L2014" s="444">
        <f t="shared" ca="1" si="119"/>
        <v>-544805450.85828781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-544805450.85828781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-2270022.7119095325</v>
      </c>
      <c r="L2015" s="444">
        <f t="shared" ca="1" si="119"/>
        <v>-547075473.57019734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-547075473.57019734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-2279481.1398758222</v>
      </c>
      <c r="L2016" s="444">
        <f t="shared" ca="1" si="119"/>
        <v>-549354954.71007311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-549354954.71007311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-2288978.9779586378</v>
      </c>
      <c r="L2017" s="444">
        <f t="shared" ca="1" si="119"/>
        <v>-551643933.68803179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-551643933.68803179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-2298516.3903667992</v>
      </c>
      <c r="L2018" s="444">
        <f t="shared" ca="1" si="119"/>
        <v>-553942450.07839859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-553942450.07839859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-2308093.5419933274</v>
      </c>
      <c r="L2019" s="444">
        <f t="shared" ca="1" si="119"/>
        <v>-556250543.62039196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-556250543.62039196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-2317710.5984183</v>
      </c>
      <c r="L2020" s="444">
        <f t="shared" ca="1" si="119"/>
        <v>-558568254.21881032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-558568254.21881032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-2327367.7259117095</v>
      </c>
      <c r="L2021" s="444">
        <f t="shared" ca="1" si="119"/>
        <v>-560895621.94472206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-560895621.94472206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-2337065.0914363419</v>
      </c>
      <c r="L2022" s="444">
        <f t="shared" ca="1" si="119"/>
        <v>-563232687.03615844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-563232687.03615844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-2346802.8626506603</v>
      </c>
      <c r="L2023" s="444">
        <f t="shared" ca="1" si="119"/>
        <v>-565579489.89880908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-565579489.89880908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-2356581.2079117047</v>
      </c>
      <c r="L2024" s="444">
        <f t="shared" ca="1" si="119"/>
        <v>-567936071.10672081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-567936071.10672081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-2366400.2962780031</v>
      </c>
      <c r="L2025" s="444">
        <f t="shared" ca="1" si="119"/>
        <v>-570302471.40299881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-570302471.40299881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-2376260.297512495</v>
      </c>
      <c r="L2026" s="444">
        <f t="shared" ca="1" si="119"/>
        <v>-572678731.70051134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-572678731.70051134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-2386161.382085464</v>
      </c>
      <c r="L2027" s="444">
        <f t="shared" ca="1" si="119"/>
        <v>-575064893.08259678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-575064893.08259678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-2396103.7211774867</v>
      </c>
      <c r="L2028" s="444">
        <f t="shared" ca="1" si="119"/>
        <v>-577460996.80377424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-577460996.80377424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-2406087.4866823927</v>
      </c>
      <c r="L2029" s="444">
        <f t="shared" ca="1" si="119"/>
        <v>-579867084.29045665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-579867084.29045665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-2416112.8512102361</v>
      </c>
      <c r="L2030" s="444">
        <f t="shared" ca="1" si="119"/>
        <v>-582283197.14166689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-582283197.14166689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-2426179.9880902786</v>
      </c>
      <c r="L2031" s="444">
        <f t="shared" ca="1" si="119"/>
        <v>-584709377.12975717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-584709377.12975717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-2436289.0713739879</v>
      </c>
      <c r="L2032" s="444">
        <f t="shared" ca="1" si="119"/>
        <v>-587145666.20113111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-587145666.20113111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-2446440.2758380463</v>
      </c>
      <c r="L2033" s="444">
        <f t="shared" ca="1" si="119"/>
        <v>-589592106.47696912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-589592106.47696912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-2456633.7769873715</v>
      </c>
      <c r="L2034" s="444">
        <f t="shared" ca="1" si="119"/>
        <v>-592048740.25395644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-592048740.25395644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-2466869.7510581519</v>
      </c>
      <c r="L2035" s="444">
        <f t="shared" ca="1" si="119"/>
        <v>-594515610.00501454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-594515610.00501454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-2477148.3750208938</v>
      </c>
      <c r="L2036" s="444">
        <f t="shared" ca="1" si="119"/>
        <v>-596992758.3800354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-596992758.3800354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-2487469.8265834809</v>
      </c>
      <c r="L2037" s="444">
        <f t="shared" ca="1" si="119"/>
        <v>-599480228.20661891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-599480228.20661891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-2497834.2841942455</v>
      </c>
      <c r="L2038" s="444">
        <f t="shared" ca="1" si="119"/>
        <v>-601978062.49081314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-601978062.49081314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-2508241.9270450547</v>
      </c>
      <c r="L2039" s="444">
        <f t="shared" ca="1" si="119"/>
        <v>-604486304.41785824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-604486304.41785824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-2518692.9350744095</v>
      </c>
      <c r="L2040" s="444">
        <f t="shared" ca="1" si="119"/>
        <v>-607004997.35293269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-607004997.35293269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-2529187.488970553</v>
      </c>
      <c r="L2041" s="444">
        <f t="shared" ca="1" si="119"/>
        <v>-609534184.84190321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-609534184.84190321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-2539725.7701745965</v>
      </c>
      <c r="L2042" s="444">
        <f t="shared" ca="1" si="119"/>
        <v>-612073910.61207783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-612073910.61207783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-2550307.9608836574</v>
      </c>
      <c r="L2043" s="444">
        <f t="shared" ca="1" si="119"/>
        <v>-614624218.57296145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-614624218.57296145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-2560934.2440540059</v>
      </c>
      <c r="L2044" s="444">
        <f t="shared" ca="1" si="119"/>
        <v>-617185152.81701541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-617185152.81701541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-2571604.8034042306</v>
      </c>
      <c r="L2045" s="444">
        <f t="shared" ca="1" si="119"/>
        <v>-619756757.62041962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-619756757.62041962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-2582319.8234184152</v>
      </c>
      <c r="L2046" s="444">
        <f t="shared" ca="1" si="119"/>
        <v>-622339077.443838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-622339077.443838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-2593079.4893493252</v>
      </c>
      <c r="L2047" s="444">
        <f t="shared" ca="1" si="119"/>
        <v>-624932156.93318737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-624932156.93318737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-2603883.987221614</v>
      </c>
      <c r="L2048" s="444">
        <f t="shared" ref="L2048:L2302" ca="1" si="124">I2048-J2048+K2048</f>
        <v>-627536040.92040896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-627536040.92040896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-2614733.5038350374</v>
      </c>
      <c r="L2049" s="444">
        <f t="shared" ca="1" si="124"/>
        <v>-630150774.42424405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-630150774.42424405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-2625628.2267676834</v>
      </c>
      <c r="L2050" s="444">
        <f t="shared" ca="1" si="124"/>
        <v>-632776402.65101171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-632776402.65101171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-2636568.3443792155</v>
      </c>
      <c r="L2051" s="444">
        <f t="shared" ca="1" si="124"/>
        <v>-635412970.99539089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-635412970.99539089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-2647554.0458141286</v>
      </c>
      <c r="L2052" s="444">
        <f t="shared" ca="1" si="124"/>
        <v>-638060525.04120505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-638060525.04120505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-2658585.5210050209</v>
      </c>
      <c r="L2053" s="444">
        <f t="shared" ca="1" si="124"/>
        <v>-640719110.56221008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-640719110.56221008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-2669662.9606758752</v>
      </c>
      <c r="L2054" s="444">
        <f t="shared" ca="1" si="124"/>
        <v>-643388773.52288592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-643388773.52288592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-2680786.556345358</v>
      </c>
      <c r="L2055" s="444">
        <f t="shared" ca="1" si="124"/>
        <v>-646069560.07923126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-646069560.07923126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-2691956.5003301301</v>
      </c>
      <c r="L2056" s="444">
        <f t="shared" ca="1" si="124"/>
        <v>-648761516.57956135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-648761516.57956135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-2703172.9857481723</v>
      </c>
      <c r="L2057" s="444">
        <f t="shared" ca="1" si="124"/>
        <v>-651464689.56530952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-651464689.56530952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-2714436.206522123</v>
      </c>
      <c r="L2058" s="444">
        <f t="shared" ca="1" si="124"/>
        <v>-654179125.77183163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-654179125.77183163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-2725746.3573826319</v>
      </c>
      <c r="L2059" s="444">
        <f t="shared" ca="1" si="124"/>
        <v>-656904872.12921429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-656904872.12921429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-2737103.6338717262</v>
      </c>
      <c r="L2060" s="444">
        <f t="shared" ca="1" si="124"/>
        <v>-659641975.76308596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-659641975.76308596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-2748508.2323461915</v>
      </c>
      <c r="L2061" s="444">
        <f t="shared" ca="1" si="124"/>
        <v>-662390483.99543214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-662390483.99543214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-2759960.3499809671</v>
      </c>
      <c r="L2062" s="444">
        <f t="shared" ca="1" si="124"/>
        <v>-665150444.34541309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-665150444.34541309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-2771460.1847725543</v>
      </c>
      <c r="L2063" s="444">
        <f t="shared" ca="1" si="124"/>
        <v>-667921904.5301857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-667921904.5301857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-2783007.9355424405</v>
      </c>
      <c r="L2064" s="444">
        <f t="shared" ca="1" si="124"/>
        <v>-670704912.46572816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-670704912.46572816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-2794603.8019405338</v>
      </c>
      <c r="L2065" s="444">
        <f t="shared" ca="1" si="124"/>
        <v>-673499516.26766872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-673499516.26766872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-2806247.9844486197</v>
      </c>
      <c r="L2066" s="444">
        <f t="shared" ca="1" si="124"/>
        <v>-676305764.2521174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-676305764.2521174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-2817940.6843838226</v>
      </c>
      <c r="L2067" s="444">
        <f t="shared" ca="1" si="124"/>
        <v>-679123704.93650126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-679123704.93650126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-2829682.1039020885</v>
      </c>
      <c r="L2068" s="444">
        <f t="shared" ca="1" si="124"/>
        <v>-681953387.04040337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-681953387.04040337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-2841472.4460016806</v>
      </c>
      <c r="L2069" s="444">
        <f t="shared" ca="1" si="124"/>
        <v>-684794859.48640501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-684794859.48640501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-2853311.9145266875</v>
      </c>
      <c r="L2070" s="444">
        <f t="shared" ca="1" si="124"/>
        <v>-687648171.40093172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-687648171.40093172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-2865200.7141705486</v>
      </c>
      <c r="L2071" s="444">
        <f t="shared" ca="1" si="124"/>
        <v>-690513372.11510229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-690513372.11510229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-2877139.0504795928</v>
      </c>
      <c r="L2072" s="444">
        <f t="shared" ca="1" si="124"/>
        <v>-693390511.16558194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-693390511.16558194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-2889127.1298565916</v>
      </c>
      <c r="L2073" s="444">
        <f t="shared" ca="1" si="124"/>
        <v>-696279638.29543853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-696279638.29543853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-2901165.159564327</v>
      </c>
      <c r="L2074" s="444">
        <f t="shared" ca="1" si="124"/>
        <v>-699180803.4550029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-699180803.4550029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-2913253.3477291786</v>
      </c>
      <c r="L2075" s="444">
        <f t="shared" ca="1" si="124"/>
        <v>-702094056.80273211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-702094056.80273211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-2925391.9033447169</v>
      </c>
      <c r="L2076" s="444">
        <f t="shared" ca="1" si="124"/>
        <v>-705019448.70607686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-705019448.70607686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-2937581.0362753202</v>
      </c>
      <c r="L2077" s="444">
        <f t="shared" ca="1" si="124"/>
        <v>-707957029.74235213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-707957029.74235213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-2949820.9572598003</v>
      </c>
      <c r="L2078" s="444">
        <f t="shared" ca="1" si="124"/>
        <v>-710906850.6996119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-710906850.6996119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-2962111.8779150494</v>
      </c>
      <c r="L2079" s="444">
        <f t="shared" ca="1" si="124"/>
        <v>-713868962.57752693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-713868962.57752693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-2974454.0107396953</v>
      </c>
      <c r="L2080" s="444">
        <f t="shared" ca="1" si="124"/>
        <v>-716843416.58826661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-716843416.58826661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-2986847.5691177775</v>
      </c>
      <c r="L2081" s="444">
        <f t="shared" ca="1" si="124"/>
        <v>-719830264.1573844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-719830264.1573844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-2999292.767322435</v>
      </c>
      <c r="L2082" s="444">
        <f t="shared" ca="1" si="124"/>
        <v>-722829556.92470682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-722829556.92470682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-3011789.8205196117</v>
      </c>
      <c r="L2083" s="444">
        <f t="shared" ca="1" si="124"/>
        <v>-725841346.74522638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-725841346.74522638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-3024338.9447717764</v>
      </c>
      <c r="L2084" s="444">
        <f t="shared" ca="1" si="124"/>
        <v>-728865685.68999815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-728865685.68999815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-3036940.3570416588</v>
      </c>
      <c r="L2085" s="444">
        <f t="shared" ca="1" si="124"/>
        <v>-731902626.04703987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-731902626.04703987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-3049594.2751959995</v>
      </c>
      <c r="L2086" s="444">
        <f t="shared" ca="1" si="124"/>
        <v>-734952220.32223582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-734952220.32223582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-3062300.9180093161</v>
      </c>
      <c r="L2087" s="444">
        <f t="shared" ca="1" si="124"/>
        <v>-738014521.2402451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-738014521.2402451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-3075060.5051676878</v>
      </c>
      <c r="L2088" s="444">
        <f t="shared" ca="1" si="124"/>
        <v>-741089581.74541283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-741089581.74541283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-3087873.2572725536</v>
      </c>
      <c r="L2089" s="444">
        <f t="shared" ca="1" si="124"/>
        <v>-744177455.00268543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-744177455.00268543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-3100739.3958445224</v>
      </c>
      <c r="L2090" s="444">
        <f t="shared" ca="1" si="124"/>
        <v>-747278194.39853001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-747278194.39853001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-3113659.1433272082</v>
      </c>
      <c r="L2091" s="444">
        <f t="shared" ca="1" si="124"/>
        <v>-750391853.54185724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-750391853.54185724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-3126632.7230910719</v>
      </c>
      <c r="L2092" s="444">
        <f t="shared" ca="1" si="124"/>
        <v>-753518486.26494837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-753518486.26494837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-3139660.359437285</v>
      </c>
      <c r="L2093" s="444">
        <f t="shared" ca="1" si="124"/>
        <v>-756658146.6243856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-756658146.6243856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-3152742.2776016067</v>
      </c>
      <c r="L2094" s="444">
        <f t="shared" ca="1" si="124"/>
        <v>-759810888.9019872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-759810888.9019872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-3165878.7037582798</v>
      </c>
      <c r="L2095" s="444">
        <f t="shared" ca="1" si="124"/>
        <v>-762976767.60574543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-762976767.60574543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-3179069.8650239394</v>
      </c>
      <c r="L2096" s="444">
        <f t="shared" ca="1" si="124"/>
        <v>-766155837.47076941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-766155837.47076941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-3192315.9894615393</v>
      </c>
      <c r="L2097" s="444">
        <f t="shared" ca="1" si="124"/>
        <v>-769348153.46023095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-769348153.46023095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-3205617.3060842957</v>
      </c>
      <c r="L2098" s="444">
        <f t="shared" ca="1" si="124"/>
        <v>-772553770.76631522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-772553770.76631522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-3218974.0448596468</v>
      </c>
      <c r="L2099" s="444">
        <f t="shared" ca="1" si="124"/>
        <v>-775772744.81117487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-775772744.81117487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-3232386.4367132285</v>
      </c>
      <c r="L2100" s="444">
        <f t="shared" ca="1" si="124"/>
        <v>-779005131.24788809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-779005131.24788809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-3245854.7135328669</v>
      </c>
      <c r="L2101" s="444">
        <f t="shared" ca="1" si="124"/>
        <v>-782250985.96142101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-782250985.96142101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-3259379.1081725876</v>
      </c>
      <c r="L2102" s="444">
        <f t="shared" ca="1" si="124"/>
        <v>-785510365.06959355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-785510365.06959355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-3272959.8544566398</v>
      </c>
      <c r="L2103" s="444">
        <f t="shared" ca="1" si="124"/>
        <v>-788783324.92405021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-788783324.92405021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-3286597.1871835426</v>
      </c>
      <c r="L2104" s="444">
        <f t="shared" ca="1" si="124"/>
        <v>-792069922.11123371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-792069922.11123371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-3300291.3421301404</v>
      </c>
      <c r="L2105" s="444">
        <f t="shared" ca="1" si="124"/>
        <v>-795370213.4533639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-795370213.4533639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-3314042.5560556827</v>
      </c>
      <c r="L2106" s="444">
        <f t="shared" ca="1" si="124"/>
        <v>-798684256.00941956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-798684256.00941956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-3327851.0667059147</v>
      </c>
      <c r="L2107" s="444">
        <f t="shared" ca="1" si="124"/>
        <v>-802012107.0761255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-802012107.0761255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-3341717.1128171897</v>
      </c>
      <c r="L2108" s="444">
        <f t="shared" ca="1" si="124"/>
        <v>-805353824.18894267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-805353824.18894267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-3355640.9341205945</v>
      </c>
      <c r="L2109" s="444">
        <f t="shared" ca="1" si="124"/>
        <v>-808709465.12306321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-808709465.12306321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-3369622.7713460964</v>
      </c>
      <c r="L2110" s="444">
        <f t="shared" ca="1" si="124"/>
        <v>-812079087.8944093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-812079087.8944093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-3383662.8662267053</v>
      </c>
      <c r="L2111" s="444">
        <f t="shared" ca="1" si="124"/>
        <v>-815462750.76063597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-815462750.76063597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-3397761.4615026498</v>
      </c>
      <c r="L2112" s="444">
        <f t="shared" ca="1" si="124"/>
        <v>-818860512.22213864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-818860512.22213864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-3411918.8009255775</v>
      </c>
      <c r="L2113" s="444">
        <f t="shared" ca="1" si="124"/>
        <v>-822272431.02306426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-822272431.02306426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-3426135.1292627677</v>
      </c>
      <c r="L2114" s="444">
        <f t="shared" ca="1" si="124"/>
        <v>-825698566.15232706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-825698566.15232706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-3440410.6923013628</v>
      </c>
      <c r="L2115" s="444">
        <f t="shared" ca="1" si="124"/>
        <v>-829138976.84462845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-829138976.84462845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-3454745.7368526184</v>
      </c>
      <c r="L2116" s="444">
        <f t="shared" ca="1" si="124"/>
        <v>-832593722.5814811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-832593722.5814811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-3469140.5107561713</v>
      </c>
      <c r="L2117" s="444">
        <f t="shared" ca="1" si="124"/>
        <v>-836062863.09223723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-836062863.09223723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-3483595.2628843216</v>
      </c>
      <c r="L2118" s="444">
        <f t="shared" ca="1" si="124"/>
        <v>-839546458.35512161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-839546458.35512161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-3498110.2431463394</v>
      </c>
      <c r="L2119" s="444">
        <f t="shared" ca="1" si="124"/>
        <v>-843044568.59826791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-843044568.59826791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-3512685.7024927824</v>
      </c>
      <c r="L2120" s="444">
        <f t="shared" ca="1" si="124"/>
        <v>-846557254.30076075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-846557254.30076075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-3527321.892919837</v>
      </c>
      <c r="L2121" s="444">
        <f t="shared" ca="1" si="124"/>
        <v>-850084576.19368052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-850084576.19368052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-3542019.0674736691</v>
      </c>
      <c r="L2122" s="444">
        <f t="shared" ca="1" si="124"/>
        <v>-853626595.26115417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-853626595.26115417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-3556777.4802548089</v>
      </c>
      <c r="L2123" s="444">
        <f t="shared" ca="1" si="124"/>
        <v>-857183372.74140894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-857183372.74140894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-3571597.3864225373</v>
      </c>
      <c r="L2124" s="444">
        <f t="shared" ca="1" si="124"/>
        <v>-860754970.12783146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-860754970.12783146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-3586479.0421992978</v>
      </c>
      <c r="L2125" s="444">
        <f t="shared" ca="1" si="124"/>
        <v>-864341449.17003071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-864341449.17003071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-3601422.7048751279</v>
      </c>
      <c r="L2126" s="444">
        <f t="shared" ca="1" si="124"/>
        <v>-867942871.87490582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-867942871.87490582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-3616428.6328121074</v>
      </c>
      <c r="L2127" s="444">
        <f t="shared" ca="1" si="124"/>
        <v>-871559300.50771797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-871559300.50771797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-3631497.0854488248</v>
      </c>
      <c r="L2128" s="444">
        <f t="shared" ca="1" si="124"/>
        <v>-875190797.59316683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-875190797.59316683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-3646628.3233048618</v>
      </c>
      <c r="L2129" s="444">
        <f t="shared" ca="1" si="124"/>
        <v>-878837425.91647172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-878837425.91647172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-3661822.6079852986</v>
      </c>
      <c r="L2130" s="444">
        <f t="shared" ca="1" si="124"/>
        <v>-882499248.52445698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-882499248.52445698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-3677080.2021852373</v>
      </c>
      <c r="L2131" s="444">
        <f t="shared" ca="1" si="124"/>
        <v>-886176328.72664225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-886176328.72664225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-3692401.3696943428</v>
      </c>
      <c r="L2132" s="444">
        <f t="shared" ca="1" si="124"/>
        <v>-889868730.0963366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-889868730.0963366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-3707786.3754014024</v>
      </c>
      <c r="L2133" s="444">
        <f t="shared" ca="1" si="124"/>
        <v>-893576516.47173798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-893576516.47173798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-3723235.4852989088</v>
      </c>
      <c r="L2134" s="444">
        <f t="shared" ca="1" si="124"/>
        <v>-897299751.95703685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-897299751.95703685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-3738748.9664876536</v>
      </c>
      <c r="L2135" s="444">
        <f t="shared" ca="1" si="124"/>
        <v>-901038500.9235245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-901038500.9235245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-3754327.0871813521</v>
      </c>
      <c r="L2136" s="444">
        <f t="shared" ca="1" si="124"/>
        <v>-904792828.01070583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-904792828.01070583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-3769970.1167112743</v>
      </c>
      <c r="L2137" s="444">
        <f t="shared" ca="1" si="124"/>
        <v>-908562798.12741709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-908562798.12741709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-3785678.3255309039</v>
      </c>
      <c r="L2138" s="444">
        <f t="shared" ca="1" si="124"/>
        <v>-912348476.45294797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-912348476.45294797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-3801451.9852206171</v>
      </c>
      <c r="L2139" s="444">
        <f t="shared" ca="1" si="124"/>
        <v>-916149928.43816864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-916149928.43816864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-3817291.3684923686</v>
      </c>
      <c r="L2140" s="444">
        <f t="shared" ca="1" si="124"/>
        <v>-919967219.80666101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-919967219.80666101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-3833196.7491944209</v>
      </c>
      <c r="L2141" s="444">
        <f t="shared" ca="1" si="124"/>
        <v>-923800416.55585539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-923800416.55585539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-3849168.4023160636</v>
      </c>
      <c r="L2142" s="444">
        <f t="shared" ca="1" si="124"/>
        <v>-927649584.95817149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-927649584.95817149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-3865206.6039923811</v>
      </c>
      <c r="L2143" s="444">
        <f t="shared" ca="1" si="124"/>
        <v>-931514791.56216383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-931514791.56216383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-3881311.6315090153</v>
      </c>
      <c r="L2144" s="444">
        <f t="shared" ca="1" si="124"/>
        <v>-935396103.1936729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-935396103.1936729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-3897483.7633069702</v>
      </c>
      <c r="L2145" s="444">
        <f t="shared" ca="1" si="124"/>
        <v>-939293586.95697987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-939293586.95697987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-3913723.2789874161</v>
      </c>
      <c r="L2146" s="444">
        <f t="shared" ca="1" si="124"/>
        <v>-943207310.23596728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-943207310.23596728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-3930030.4593165303</v>
      </c>
      <c r="L2147" s="444">
        <f t="shared" ca="1" si="124"/>
        <v>-947137340.69528377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-947137340.69528377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-3946405.5862303488</v>
      </c>
      <c r="L2148" s="444">
        <f t="shared" ca="1" si="124"/>
        <v>-951083746.28151417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-951083746.28151417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-3962848.942839643</v>
      </c>
      <c r="L2149" s="444">
        <f t="shared" ca="1" si="124"/>
        <v>-955046595.22435379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-955046595.22435379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-3979360.813434808</v>
      </c>
      <c r="L2150" s="444">
        <f t="shared" ca="1" si="124"/>
        <v>-959025956.03778863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-959025956.03778863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-3995941.483490786</v>
      </c>
      <c r="L2151" s="444">
        <f t="shared" ca="1" si="124"/>
        <v>-963021897.52127945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-963021897.52127945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-4012591.2396719977</v>
      </c>
      <c r="L2152" s="444">
        <f t="shared" ca="1" si="124"/>
        <v>-967034488.7609514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-967034488.7609514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-4029310.3698372976</v>
      </c>
      <c r="L2153" s="444">
        <f t="shared" ca="1" si="124"/>
        <v>-971063799.13078868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-971063799.13078868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-4046099.1630449528</v>
      </c>
      <c r="L2154" s="444">
        <f t="shared" ca="1" si="124"/>
        <v>-975109898.29383361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-975109898.29383361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-4062957.9095576396</v>
      </c>
      <c r="L2155" s="444">
        <f t="shared" ca="1" si="124"/>
        <v>-979172856.20339119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-979172856.20339119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-4079886.9008474634</v>
      </c>
      <c r="L2156" s="444">
        <f t="shared" ca="1" si="124"/>
        <v>-983252743.10423863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-983252743.10423863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-4096886.4296009941</v>
      </c>
      <c r="L2157" s="444">
        <f t="shared" ca="1" si="124"/>
        <v>-987349629.53383958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-987349629.53383958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-4113956.7897243313</v>
      </c>
      <c r="L2158" s="444">
        <f t="shared" ca="1" si="124"/>
        <v>-991463586.32356393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-991463586.32356393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-4131098.2763481829</v>
      </c>
      <c r="L2159" s="444">
        <f t="shared" ca="1" si="124"/>
        <v>-995594684.59991217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-995594684.59991217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-4148311.1858329666</v>
      </c>
      <c r="L2160" s="444">
        <f t="shared" ca="1" si="124"/>
        <v>-999742995.78574514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-999742995.78574514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-4165595.8157739383</v>
      </c>
      <c r="L2161" s="444">
        <f t="shared" ca="1" si="124"/>
        <v>-1003908591.6015191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-1003908591.6015191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-4182952.4650063296</v>
      </c>
      <c r="L2162" s="444">
        <f t="shared" ca="1" si="124"/>
        <v>-1008091544.0665255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-1008091544.0665255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-4200381.4336105231</v>
      </c>
      <c r="L2163" s="444">
        <f t="shared" ca="1" si="124"/>
        <v>-1012291925.500136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-1012291925.500136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-4217883.0229172325</v>
      </c>
      <c r="L2164" s="444">
        <f t="shared" ca="1" si="124"/>
        <v>-1016509808.5230533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-1016509808.5230533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-4235457.5355127212</v>
      </c>
      <c r="L2165" s="444">
        <f t="shared" ca="1" si="124"/>
        <v>-1020745266.058566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-1020745266.058566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-4253105.2752440246</v>
      </c>
      <c r="L2166" s="444">
        <f t="shared" ca="1" si="124"/>
        <v>-1024998371.33381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-1024998371.33381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-4270826.5472242078</v>
      </c>
      <c r="L2167" s="444">
        <f t="shared" ca="1" si="124"/>
        <v>-1029269197.8810341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-1029269197.8810341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-4288621.6578376424</v>
      </c>
      <c r="L2168" s="444">
        <f t="shared" ca="1" si="124"/>
        <v>-1033557819.5388718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-1033557819.5388718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-4306490.9147452991</v>
      </c>
      <c r="L2169" s="444">
        <f t="shared" ca="1" si="124"/>
        <v>-1037864310.4536171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-1037864310.4536171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-4324434.6268900707</v>
      </c>
      <c r="L2170" s="444">
        <f t="shared" ca="1" si="124"/>
        <v>-1042188745.0805072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-1042188745.0805072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-4342453.1045021135</v>
      </c>
      <c r="L2171" s="444">
        <f t="shared" ca="1" si="124"/>
        <v>-1046531198.1850092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-1046531198.1850092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-4360546.6591042057</v>
      </c>
      <c r="L2172" s="444">
        <f t="shared" ca="1" si="124"/>
        <v>-1050891744.8441135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-1050891744.8441135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-4378715.6035171393</v>
      </c>
      <c r="L2173" s="444">
        <f t="shared" ca="1" si="124"/>
        <v>-1055270460.4476306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-1055270460.4476306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-4396960.2518651281</v>
      </c>
      <c r="L2174" s="444">
        <f t="shared" ca="1" si="124"/>
        <v>-1059667420.6994958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-1059667420.6994958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-4415280.9195812326</v>
      </c>
      <c r="L2175" s="444">
        <f t="shared" ca="1" si="124"/>
        <v>-1064082701.619077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-1064082701.619077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-4433677.9234128203</v>
      </c>
      <c r="L2176" s="444">
        <f t="shared" ca="1" si="124"/>
        <v>-1068516379.5424898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-1068516379.5424898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-4452151.5814270405</v>
      </c>
      <c r="L2177" s="444">
        <f t="shared" ca="1" si="124"/>
        <v>-1072968531.1239169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-1072968531.1239169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-4470702.21301632</v>
      </c>
      <c r="L2178" s="444">
        <f t="shared" ca="1" si="124"/>
        <v>-1077439233.3369331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-1077439233.3369331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-4489330.1389038879</v>
      </c>
      <c r="L2179" s="444">
        <f t="shared" ca="1" si="124"/>
        <v>-1081928563.475837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-1081928563.475837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-4508035.6811493207</v>
      </c>
      <c r="L2180" s="444">
        <f t="shared" ca="1" si="124"/>
        <v>-1086436599.1569862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-1086436599.1569862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-4526819.1631541094</v>
      </c>
      <c r="L2181" s="444">
        <f t="shared" ca="1" si="124"/>
        <v>-1090963418.3201404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-1090963418.3201404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-4545680.9096672516</v>
      </c>
      <c r="L2182" s="444">
        <f t="shared" ca="1" si="124"/>
        <v>-1095509099.2298076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-1095509099.2298076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-4564621.2467908654</v>
      </c>
      <c r="L2183" s="444">
        <f t="shared" ca="1" si="124"/>
        <v>-1100073720.4765985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-1100073720.4765985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-4583640.5019858275</v>
      </c>
      <c r="L2184" s="444">
        <f t="shared" ca="1" si="124"/>
        <v>-1104657360.9785843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-1104657360.9785843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-4602739.0040774345</v>
      </c>
      <c r="L2185" s="444">
        <f t="shared" ca="1" si="124"/>
        <v>-1109260099.9826617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-1109260099.9826617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-4621917.0832610903</v>
      </c>
      <c r="L2186" s="444">
        <f t="shared" ca="1" si="124"/>
        <v>-1113882017.0659227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-1113882017.0659227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-4641175.0711080115</v>
      </c>
      <c r="L2187" s="444">
        <f t="shared" ca="1" si="124"/>
        <v>-1118523192.1370308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-1118523192.1370308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-4660513.300570962</v>
      </c>
      <c r="L2188" s="444">
        <f t="shared" ca="1" si="124"/>
        <v>-1123183705.4376018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-1123183705.4376018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-4679932.1059900075</v>
      </c>
      <c r="L2189" s="444">
        <f t="shared" ca="1" si="124"/>
        <v>-1127863637.5435917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-1127863637.5435917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-4699431.8230982991</v>
      </c>
      <c r="L2190" s="444">
        <f t="shared" ca="1" si="124"/>
        <v>-1132563069.3666899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-1132563069.3666899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-4719012.7890278744</v>
      </c>
      <c r="L2191" s="444">
        <f t="shared" ca="1" si="124"/>
        <v>-1137282082.1557178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-1137282082.1557178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-4738675.3423154913</v>
      </c>
      <c r="L2192" s="444">
        <f t="shared" ca="1" si="124"/>
        <v>-1142020757.4980333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-1142020757.4980333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-4758419.8229084723</v>
      </c>
      <c r="L2193" s="444">
        <f t="shared" ca="1" si="124"/>
        <v>-1146779177.3209417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-1146779177.3209417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-4778246.5721705901</v>
      </c>
      <c r="L2194" s="444">
        <f t="shared" ca="1" si="124"/>
        <v>-1151557423.8931122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-1151557423.8931122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-4798155.9328879677</v>
      </c>
      <c r="L2195" s="444">
        <f t="shared" ca="1" si="124"/>
        <v>-1156355579.8260002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-1156355579.8260002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-4818148.2492750008</v>
      </c>
      <c r="L2196" s="444">
        <f t="shared" ca="1" si="124"/>
        <v>-1161173728.0752752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-1161173728.0752752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-4838223.8669803133</v>
      </c>
      <c r="L2197" s="444">
        <f t="shared" ca="1" si="124"/>
        <v>-1166011951.9422555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-1166011951.9422555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-4858383.1330927312</v>
      </c>
      <c r="L2198" s="444">
        <f t="shared" ca="1" si="124"/>
        <v>-1170870335.0753481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-1170870335.0753481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-4878626.3961472837</v>
      </c>
      <c r="L2199" s="444">
        <f t="shared" ca="1" si="124"/>
        <v>-1175748961.4714954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-1175748961.4714954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-4898954.0061312309</v>
      </c>
      <c r="L2200" s="444">
        <f t="shared" ca="1" si="124"/>
        <v>-1180647915.4776266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-1180647915.4776266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-4919366.3144901106</v>
      </c>
      <c r="L2201" s="444">
        <f t="shared" ca="1" si="124"/>
        <v>-1185567281.7921166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-1185567281.7921166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-4939863.6741338195</v>
      </c>
      <c r="L2202" s="444">
        <f t="shared" ca="1" si="124"/>
        <v>-1190507145.4662504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-1190507145.4662504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-4960446.43944271</v>
      </c>
      <c r="L2203" s="444">
        <f t="shared" ca="1" si="124"/>
        <v>-1195467591.9056931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-1195467591.9056931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-4981114.9662737213</v>
      </c>
      <c r="L2204" s="444">
        <f t="shared" ca="1" si="124"/>
        <v>-1200448706.8719668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-1200448706.8719668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-5001869.611966528</v>
      </c>
      <c r="L2205" s="444">
        <f t="shared" ca="1" si="124"/>
        <v>-1205450576.4839334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-1205450576.4839334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-5022710.7353497222</v>
      </c>
      <c r="L2206" s="444">
        <f t="shared" ca="1" si="124"/>
        <v>-1210473287.2192831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-1210473287.2192831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-5043638.6967470124</v>
      </c>
      <c r="L2207" s="444">
        <f t="shared" ca="1" si="124"/>
        <v>-1215516925.9160302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-1215516925.9160302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-5064653.8579834588</v>
      </c>
      <c r="L2208" s="444">
        <f t="shared" ca="1" si="124"/>
        <v>-1220581579.7740135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-1220581579.7740135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-5085756.5823917231</v>
      </c>
      <c r="L2209" s="444">
        <f t="shared" ca="1" si="124"/>
        <v>-1225667336.3564053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-1225667336.3564053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-5106947.2348183552</v>
      </c>
      <c r="L2210" s="444">
        <f t="shared" ca="1" si="124"/>
        <v>-1230774283.5912237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-1230774283.5912237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-5128226.1816300992</v>
      </c>
      <c r="L2211" s="444">
        <f t="shared" ca="1" si="124"/>
        <v>-1235902509.7728539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-1235902509.7728539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-5149593.7907202244</v>
      </c>
      <c r="L2212" s="444">
        <f t="shared" ca="1" si="124"/>
        <v>-1241052103.5635741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-1241052103.5635741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-5171050.4315148918</v>
      </c>
      <c r="L2213" s="444">
        <f t="shared" ca="1" si="124"/>
        <v>-1246223153.9950891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-1246223153.9950891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-5192596.4749795375</v>
      </c>
      <c r="L2214" s="444">
        <f t="shared" ca="1" si="124"/>
        <v>-1251415750.4700687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-1251415750.4700687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-5214232.2936252858</v>
      </c>
      <c r="L2215" s="444">
        <f t="shared" ca="1" si="124"/>
        <v>-1256629982.763694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-1256629982.763694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-5235958.261515392</v>
      </c>
      <c r="L2216" s="444">
        <f t="shared" ca="1" si="124"/>
        <v>-1261865941.0252094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-1261865941.0252094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-5257774.7542717056</v>
      </c>
      <c r="L2217" s="444">
        <f t="shared" ca="1" si="124"/>
        <v>-1267123715.7794812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-1267123715.7794812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-5279682.1490811715</v>
      </c>
      <c r="L2218" s="444">
        <f t="shared" ca="1" si="124"/>
        <v>-1272403397.9285624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-1272403397.9285624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-5301680.824702343</v>
      </c>
      <c r="L2219" s="444">
        <f t="shared" ca="1" si="124"/>
        <v>-1277705078.7532647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-1277705078.7532647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-5323771.1614719359</v>
      </c>
      <c r="L2220" s="444">
        <f t="shared" ca="1" si="124"/>
        <v>-1283028849.9147365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-1283028849.9147365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-5345953.5413114019</v>
      </c>
      <c r="L2221" s="444">
        <f t="shared" ca="1" si="124"/>
        <v>-1288374803.456048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-1288374803.456048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-5368228.347733533</v>
      </c>
      <c r="L2222" s="444">
        <f t="shared" ca="1" si="124"/>
        <v>-1293743031.8037815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-1293743031.8037815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-5390595.9658490894</v>
      </c>
      <c r="L2223" s="444">
        <f t="shared" ca="1" si="124"/>
        <v>-1299133627.7696307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-1299133627.7696307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-5413056.7823734609</v>
      </c>
      <c r="L2224" s="444">
        <f t="shared" ca="1" si="124"/>
        <v>-1304546684.5520041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-1304546684.5520041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-5435611.1856333502</v>
      </c>
      <c r="L2225" s="444">
        <f t="shared" ca="1" si="124"/>
        <v>-1309982295.7376375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-1309982295.7376375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-5458259.5655734893</v>
      </c>
      <c r="L2226" s="444">
        <f t="shared" ca="1" si="124"/>
        <v>-1315440555.303211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-1315440555.303211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-5481002.3137633791</v>
      </c>
      <c r="L2227" s="444">
        <f t="shared" ca="1" si="124"/>
        <v>-1320921557.6169744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-1320921557.6169744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-5503839.8234040597</v>
      </c>
      <c r="L2228" s="444">
        <f t="shared" ca="1" si="124"/>
        <v>-1326425397.4403784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-1326425397.4403784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-5526772.4893349102</v>
      </c>
      <c r="L2229" s="444">
        <f t="shared" ca="1" si="124"/>
        <v>-1331952169.9297132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-1331952169.9297132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-5549800.7080404721</v>
      </c>
      <c r="L2230" s="444">
        <f t="shared" ca="1" si="124"/>
        <v>-1337501970.6377537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-1337501970.6377537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-5572924.8776573073</v>
      </c>
      <c r="L2231" s="444">
        <f t="shared" ca="1" si="124"/>
        <v>-1343074895.5154111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-1343074895.5154111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-5596145.39798088</v>
      </c>
      <c r="L2232" s="444">
        <f t="shared" ca="1" si="124"/>
        <v>-1348671040.9133921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-1348671040.9133921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-5619462.6704724673</v>
      </c>
      <c r="L2233" s="444">
        <f t="shared" ca="1" si="124"/>
        <v>-1354290503.5838645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-1354290503.5838645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-5642877.0982661014</v>
      </c>
      <c r="L2234" s="444">
        <f t="shared" ca="1" si="124"/>
        <v>-1359933380.6821306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-1359933380.6821306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-5666389.0861755442</v>
      </c>
      <c r="L2235" s="444">
        <f t="shared" ca="1" si="124"/>
        <v>-1365599769.768306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-1365599769.768306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-5689999.0407012748</v>
      </c>
      <c r="L2236" s="444">
        <f t="shared" ca="1" si="124"/>
        <v>-1371289768.8090074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-1371289768.8090074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-5713707.3700375305</v>
      </c>
      <c r="L2237" s="444">
        <f t="shared" ca="1" si="124"/>
        <v>-1377003476.179045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-1377003476.179045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-5737514.4840793535</v>
      </c>
      <c r="L2238" s="444">
        <f t="shared" ca="1" si="124"/>
        <v>-1382740990.6631243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-1382740990.6631243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-5761420.794429685</v>
      </c>
      <c r="L2239" s="444">
        <f t="shared" ca="1" si="124"/>
        <v>-1388502411.4575541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-1388502411.4575541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-5785426.7144064754</v>
      </c>
      <c r="L2240" s="444">
        <f t="shared" ca="1" si="124"/>
        <v>-1394287838.1719606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-1394287838.1719606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-5809532.659049836</v>
      </c>
      <c r="L2241" s="444">
        <f t="shared" ca="1" si="124"/>
        <v>-1400097370.8310103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-1400097370.8310103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-5833739.0451292098</v>
      </c>
      <c r="L2242" s="444">
        <f t="shared" ca="1" si="124"/>
        <v>-1405931109.8761396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-1405931109.8761396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-5858046.291150582</v>
      </c>
      <c r="L2243" s="444">
        <f t="shared" ca="1" si="124"/>
        <v>-1411789156.1672902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-1411789156.1672902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-5882454.8173637092</v>
      </c>
      <c r="L2244" s="444">
        <f t="shared" ca="1" si="124"/>
        <v>-1417671610.9846539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-1417671610.9846539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-5906965.0457693916</v>
      </c>
      <c r="L2245" s="444">
        <f t="shared" ca="1" si="124"/>
        <v>-1423578576.0304234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-1423578576.0304234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-5931577.4001267646</v>
      </c>
      <c r="L2246" s="444">
        <f t="shared" ca="1" si="124"/>
        <v>-1429510153.4305501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-1429510153.4305501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-5956292.3059606254</v>
      </c>
      <c r="L2247" s="444">
        <f t="shared" ca="1" si="124"/>
        <v>-1435466445.7365108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-1435466445.7365108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-5981110.1905687945</v>
      </c>
      <c r="L2248" s="444">
        <f t="shared" ca="1" si="124"/>
        <v>-1441447555.9270794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-1441447555.9270794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-6006031.4830294978</v>
      </c>
      <c r="L2249" s="444">
        <f t="shared" ca="1" si="124"/>
        <v>-1447453587.410109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-1447453587.410109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-6031056.6142087877</v>
      </c>
      <c r="L2250" s="444">
        <f t="shared" ca="1" si="124"/>
        <v>-1453484644.0243177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-1453484644.0243177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-6056186.0167679908</v>
      </c>
      <c r="L2251" s="444">
        <f t="shared" ca="1" si="124"/>
        <v>-1459540830.0410857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-1459540830.0410857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-6081420.1251711901</v>
      </c>
      <c r="L2252" s="444">
        <f t="shared" ca="1" si="124"/>
        <v>-1465622250.1662569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-1465622250.1662569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-6106759.3756927373</v>
      </c>
      <c r="L2253" s="444">
        <f t="shared" ca="1" si="124"/>
        <v>-1471729009.5419497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-1471729009.5419497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-6132204.2064247904</v>
      </c>
      <c r="L2254" s="444">
        <f t="shared" ca="1" si="124"/>
        <v>-1477861213.7483745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-1477861213.7483745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-6157755.0572848935</v>
      </c>
      <c r="L2255" s="444">
        <f t="shared" ca="1" si="124"/>
        <v>-1484018968.8056593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-1484018968.8056593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-6183412.3700235803</v>
      </c>
      <c r="L2256" s="444">
        <f t="shared" ca="1" si="124"/>
        <v>-1490202381.1756828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-1490202381.1756828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-6209176.5882320115</v>
      </c>
      <c r="L2257" s="444">
        <f t="shared" ca="1" si="124"/>
        <v>-1496411557.7639148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-1496411557.7639148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-6235048.1573496452</v>
      </c>
      <c r="L2258" s="444">
        <f t="shared" ca="1" si="124"/>
        <v>-1502646605.9212644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-1502646605.9212644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-6261027.5246719345</v>
      </c>
      <c r="L2259" s="444">
        <f t="shared" ca="1" si="124"/>
        <v>-1508907633.4459364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-1508907633.4459364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-6287115.1393580688</v>
      </c>
      <c r="L2260" s="444">
        <f t="shared" ca="1" si="124"/>
        <v>-1515194748.5852945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-1515194748.5852945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-6313311.452438727</v>
      </c>
      <c r="L2261" s="444">
        <f t="shared" ca="1" si="124"/>
        <v>-1521508060.0377333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-1521508060.0377333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-6339616.9168238891</v>
      </c>
      <c r="L2262" s="444">
        <f t="shared" ca="1" si="124"/>
        <v>-1527847676.9545572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-1527847676.9545572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-6366031.9873106545</v>
      </c>
      <c r="L2263" s="444">
        <f t="shared" ca="1" si="124"/>
        <v>-1534213708.9418678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-1534213708.9418678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-6392557.1205911161</v>
      </c>
      <c r="L2264" s="444">
        <f t="shared" ca="1" si="124"/>
        <v>-1540606266.062459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-1540606266.062459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-6419192.7752602454</v>
      </c>
      <c r="L2265" s="444">
        <f t="shared" ca="1" si="124"/>
        <v>-1547025458.8377192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-1547025458.8377192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-6445939.4118238296</v>
      </c>
      <c r="L2266" s="444">
        <f t="shared" ca="1" si="124"/>
        <v>-1553471398.249543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-1553471398.249543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-6472797.4927064292</v>
      </c>
      <c r="L2267" s="444">
        <f t="shared" ca="1" si="124"/>
        <v>-1559944195.7422495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-1559944195.7422495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-6499767.4822593732</v>
      </c>
      <c r="L2268" s="444">
        <f t="shared" ca="1" si="124"/>
        <v>-1566443963.2245088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-1566443963.2245088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-6526849.8467687862</v>
      </c>
      <c r="L2269" s="444">
        <f t="shared" ca="1" si="124"/>
        <v>-1572970813.0712776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-1572970813.0712776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-6554045.0544636566</v>
      </c>
      <c r="L2270" s="444">
        <f t="shared" ca="1" si="124"/>
        <v>-1579524858.1257412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-1579524858.1257412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-6581353.5755239222</v>
      </c>
      <c r="L2271" s="444">
        <f t="shared" ca="1" si="124"/>
        <v>-1586106211.7012651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-1586106211.7012651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-6608775.8820886044</v>
      </c>
      <c r="L2272" s="444">
        <f t="shared" ca="1" si="124"/>
        <v>-1592714987.5833538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-1592714987.5833538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-6636312.4482639739</v>
      </c>
      <c r="L2273" s="444">
        <f t="shared" ca="1" si="124"/>
        <v>-1599351300.0316176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-1599351300.0316176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-6663963.7501317402</v>
      </c>
      <c r="L2274" s="444">
        <f t="shared" ca="1" si="124"/>
        <v>-1606015263.7817495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-1606015263.7817495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-6691730.2657572897</v>
      </c>
      <c r="L2275" s="444">
        <f t="shared" ca="1" si="124"/>
        <v>-1612706994.0475068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-1612706994.0475068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-6719612.4751979448</v>
      </c>
      <c r="L2276" s="444">
        <f t="shared" ca="1" si="124"/>
        <v>-1619426606.5227048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-1619426606.5227048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-6747610.8605112704</v>
      </c>
      <c r="L2277" s="444">
        <f t="shared" ca="1" si="124"/>
        <v>-1626174217.3832161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-1626174217.3832161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-6775725.9057634007</v>
      </c>
      <c r="L2278" s="444">
        <f t="shared" ca="1" si="124"/>
        <v>-1632949943.2889795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-1632949943.2889795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-6803958.097037415</v>
      </c>
      <c r="L2279" s="444">
        <f t="shared" ca="1" si="124"/>
        <v>-1639753901.3860168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-1639753901.3860168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-6832307.9224417368</v>
      </c>
      <c r="L2280" s="444">
        <f t="shared" ca="1" si="124"/>
        <v>-1646586209.3084586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-1646586209.3084586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-6860775.8721185774</v>
      </c>
      <c r="L2281" s="444">
        <f t="shared" ca="1" si="124"/>
        <v>-1653446985.180577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-1653446985.180577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-6889362.4382524043</v>
      </c>
      <c r="L2282" s="444">
        <f t="shared" ca="1" si="124"/>
        <v>-1660336347.6188295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-1660336347.6188295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-6918068.1150784558</v>
      </c>
      <c r="L2283" s="444">
        <f t="shared" ca="1" si="124"/>
        <v>-1667254415.7339079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-1667254415.7339079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-6946893.3988912832</v>
      </c>
      <c r="L2284" s="444">
        <f t="shared" ca="1" si="124"/>
        <v>-1674201309.1327991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-1674201309.1327991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-6975838.78805333</v>
      </c>
      <c r="L2285" s="444">
        <f t="shared" ca="1" si="124"/>
        <v>-1681177147.9208524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-1681177147.9208524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-7004904.7830035519</v>
      </c>
      <c r="L2286" s="444">
        <f t="shared" ca="1" si="124"/>
        <v>-1688182052.703856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-1688182052.703856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-7034091.8862660667</v>
      </c>
      <c r="L2287" s="444">
        <f t="shared" ca="1" si="124"/>
        <v>-1695216144.590122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-1695216144.590122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-7063400.6024588402</v>
      </c>
      <c r="L2288" s="444">
        <f t="shared" ca="1" si="124"/>
        <v>-1702279545.1925809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-1702279545.1925809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-7092831.4383024201</v>
      </c>
      <c r="L2289" s="444">
        <f t="shared" ca="1" si="124"/>
        <v>-1709372376.6308835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-1709372376.6308835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-7122384.9026286807</v>
      </c>
      <c r="L2290" s="444">
        <f t="shared" ca="1" si="124"/>
        <v>-1716494761.5335121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-1716494761.5335121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-7152061.5063896347</v>
      </c>
      <c r="L2291" s="444">
        <f t="shared" ca="1" si="124"/>
        <v>-1723646823.0399017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-1723646823.0399017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-7181861.762666258</v>
      </c>
      <c r="L2292" s="444">
        <f t="shared" ca="1" si="124"/>
        <v>-1730828684.802568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-1730828684.802568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-7211786.1866773656</v>
      </c>
      <c r="L2293" s="444">
        <f t="shared" ca="1" si="124"/>
        <v>-1738040470.9892454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-1738040470.9892454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-7241835.2957885228</v>
      </c>
      <c r="L2294" s="444">
        <f t="shared" ca="1" si="124"/>
        <v>-1745282306.2850339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-1745282306.2850339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-7272009.6095209755</v>
      </c>
      <c r="L2295" s="444">
        <f t="shared" ca="1" si="124"/>
        <v>-1752554315.8945549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-1752554315.8945549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-7302309.6495606443</v>
      </c>
      <c r="L2296" s="444">
        <f t="shared" ca="1" si="124"/>
        <v>-1759856625.5441155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-1759856625.5441155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-7332735.9397671474</v>
      </c>
      <c r="L2297" s="444">
        <f t="shared" ca="1" si="124"/>
        <v>-1767189361.4838827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-1767189361.4838827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-7363289.0061828448</v>
      </c>
      <c r="L2298" s="444">
        <f t="shared" ca="1" si="124"/>
        <v>-1774552650.4900656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-1774552650.4900656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-7393969.3770419387</v>
      </c>
      <c r="L2299" s="444">
        <f t="shared" ca="1" si="124"/>
        <v>-1781946619.8671076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-1781946619.8671076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-7424777.5827796152</v>
      </c>
      <c r="L2300" s="444">
        <f t="shared" ca="1" si="124"/>
        <v>-1789371397.4498873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-1789371397.4498873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-7455714.1560411965</v>
      </c>
      <c r="L2301" s="444">
        <f t="shared" ca="1" si="124"/>
        <v>-1796827111.6059284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-1796827111.6059284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-7486779.6316913683</v>
      </c>
      <c r="L2302" s="444">
        <f t="shared" ca="1" si="124"/>
        <v>-1804313891.2376199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-1804313891.2376199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-7517974.5468234168</v>
      </c>
      <c r="L2303" s="444">
        <f t="shared" ref="L2303:L2557" ca="1" si="129">I2303-J2303+K2303</f>
        <v>-1811831865.7844434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-1811831865.7844434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-7549299.4407685138</v>
      </c>
      <c r="L2304" s="444">
        <f t="shared" ca="1" si="129"/>
        <v>-1819381165.2252119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-1819381165.2252119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-7580754.855105048</v>
      </c>
      <c r="L2305" s="444">
        <f t="shared" ca="1" si="129"/>
        <v>-1826961920.080317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-1826961920.080317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-7612341.3336679861</v>
      </c>
      <c r="L2306" s="444">
        <f t="shared" ca="1" si="129"/>
        <v>-1834574261.413985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-1834574261.413985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-7644059.4225582695</v>
      </c>
      <c r="L2307" s="444">
        <f t="shared" ca="1" si="129"/>
        <v>-1842218320.8365433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-1842218320.8365433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-7675909.6701522637</v>
      </c>
      <c r="L2308" s="444">
        <f t="shared" ca="1" si="129"/>
        <v>-1849894230.5066955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-1849894230.5066955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-7707892.627111231</v>
      </c>
      <c r="L2309" s="444">
        <f t="shared" ca="1" si="129"/>
        <v>-1857602123.1338067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-1857602123.1338067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-7740008.8463908611</v>
      </c>
      <c r="L2310" s="444">
        <f t="shared" ca="1" si="129"/>
        <v>-1865342131.9801977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-1865342131.9801977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-7772258.8832508232</v>
      </c>
      <c r="L2311" s="444">
        <f t="shared" ca="1" si="129"/>
        <v>-1873114390.8634484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-1873114390.8634484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-7804643.2952643679</v>
      </c>
      <c r="L2312" s="444">
        <f t="shared" ca="1" si="129"/>
        <v>-1880919034.1587129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-1880919034.1587129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-7837162.6423279699</v>
      </c>
      <c r="L2313" s="444">
        <f t="shared" ca="1" si="129"/>
        <v>-1888756196.8010409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-1888756196.8010409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-7869817.4866710035</v>
      </c>
      <c r="L2314" s="444">
        <f t="shared" ca="1" si="129"/>
        <v>-1896626014.2877119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-1896626014.2877119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-7902608.392865466</v>
      </c>
      <c r="L2315" s="444">
        <f t="shared" ca="1" si="129"/>
        <v>-1904528622.6805773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-1904528622.6805773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-7935535.9278357383</v>
      </c>
      <c r="L2316" s="444">
        <f t="shared" ca="1" si="129"/>
        <v>-1912464158.608413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-1912464158.608413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-7968600.6608683886</v>
      </c>
      <c r="L2317" s="444">
        <f t="shared" ca="1" si="129"/>
        <v>-1920432759.2692814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-1920432759.2692814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-8001803.1636220068</v>
      </c>
      <c r="L2318" s="444">
        <f t="shared" ca="1" si="129"/>
        <v>-1928434562.4329033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-1928434562.4329033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-8035144.0101370979</v>
      </c>
      <c r="L2319" s="444">
        <f t="shared" ca="1" si="129"/>
        <v>-1936469706.4430404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-1936469706.4430404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-8068623.7768460019</v>
      </c>
      <c r="L2320" s="444">
        <f t="shared" ca="1" si="129"/>
        <v>-1944538330.2198863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-1944538330.2198863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-8102243.0425828584</v>
      </c>
      <c r="L2321" s="444">
        <f t="shared" ca="1" si="129"/>
        <v>-1952640573.2624691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-1952640573.2624691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-8136002.3885936206</v>
      </c>
      <c r="L2322" s="444">
        <f t="shared" ca="1" si="129"/>
        <v>-1960776575.6510627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-1960776575.6510627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-8169902.3985460931</v>
      </c>
      <c r="L2323" s="444">
        <f t="shared" ca="1" si="129"/>
        <v>-1968946478.0496087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-1968946478.0496087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-8203943.6585400365</v>
      </c>
      <c r="L2324" s="444">
        <f t="shared" ca="1" si="129"/>
        <v>-1977150421.7081487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-1977150421.7081487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-8238126.7571172873</v>
      </c>
      <c r="L2325" s="444">
        <f t="shared" ca="1" si="129"/>
        <v>-1985388548.465266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-1985388548.465266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-8272452.2852719417</v>
      </c>
      <c r="L2326" s="444">
        <f t="shared" ca="1" si="129"/>
        <v>-1993661000.7505379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-1993661000.7505379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-8306920.8364605736</v>
      </c>
      <c r="L2327" s="444">
        <f t="shared" ca="1" si="129"/>
        <v>-2001967921.5869985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-2001967921.5869985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-8341533.0066124937</v>
      </c>
      <c r="L2328" s="444">
        <f t="shared" ca="1" si="129"/>
        <v>-2010309454.593611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-2010309454.593611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-8376289.3941400452</v>
      </c>
      <c r="L2329" s="444">
        <f t="shared" ca="1" si="129"/>
        <v>-2018685743.987751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-2018685743.987751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-8411190.5999489632</v>
      </c>
      <c r="L2330" s="444">
        <f t="shared" ca="1" si="129"/>
        <v>-2027096934.5876999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-2027096934.5876999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-8446237.2274487503</v>
      </c>
      <c r="L2331" s="444">
        <f t="shared" ca="1" si="129"/>
        <v>-2035543171.8151486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-2035543171.8151486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-8481429.8825631198</v>
      </c>
      <c r="L2332" s="444">
        <f t="shared" ca="1" si="129"/>
        <v>-2044024601.6977117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-2044024601.6977117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-8516769.1737404652</v>
      </c>
      <c r="L2333" s="444">
        <f t="shared" ca="1" si="129"/>
        <v>-2052541370.8714521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-2052541370.8714521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-8552255.7119643837</v>
      </c>
      <c r="L2334" s="444">
        <f t="shared" ca="1" si="129"/>
        <v>-2061093626.5834165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-2061093626.5834165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-8587890.1107642353</v>
      </c>
      <c r="L2335" s="444">
        <f t="shared" ca="1" si="129"/>
        <v>-2069681516.6941807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-2069681516.6941807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-8623672.9862257522</v>
      </c>
      <c r="L2336" s="444">
        <f t="shared" ca="1" si="129"/>
        <v>-2078305189.6804066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-2078305189.6804066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-8659604.9570016935</v>
      </c>
      <c r="L2337" s="444">
        <f t="shared" ca="1" si="129"/>
        <v>-2086964794.6374083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-2086964794.6374083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-8695686.644322535</v>
      </c>
      <c r="L2338" s="444">
        <f t="shared" ca="1" si="129"/>
        <v>-2095660481.2817309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-2095660481.2817309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-8731918.6720072106</v>
      </c>
      <c r="L2339" s="444">
        <f t="shared" ca="1" si="129"/>
        <v>-2104392399.9537382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-2104392399.9537382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-8768301.6664739102</v>
      </c>
      <c r="L2340" s="444">
        <f t="shared" ca="1" si="129"/>
        <v>-2113160701.6202121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-2113160701.6202121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-8804836.2567508835</v>
      </c>
      <c r="L2341" s="444">
        <f t="shared" ca="1" si="129"/>
        <v>-2121965537.8769629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-2121965537.8769629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-8841523.0744873453</v>
      </c>
      <c r="L2342" s="444">
        <f t="shared" ca="1" si="129"/>
        <v>-2130807060.9514503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-2130807060.9514503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-8878362.7539643776</v>
      </c>
      <c r="L2343" s="444">
        <f t="shared" ca="1" si="129"/>
        <v>-2139685423.7054148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-2139685423.7054148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-8915355.9321058951</v>
      </c>
      <c r="L2344" s="444">
        <f t="shared" ca="1" si="129"/>
        <v>-2148600779.6375208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-2148600779.6375208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-8952503.2484896705</v>
      </c>
      <c r="L2345" s="444">
        <f t="shared" ca="1" si="129"/>
        <v>-2157553282.8860106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-2157553282.8860106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-8989805.3453583773</v>
      </c>
      <c r="L2346" s="444">
        <f t="shared" ca="1" si="129"/>
        <v>-2166543088.231369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-2166543088.231369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-9027262.8676307034</v>
      </c>
      <c r="L2347" s="444">
        <f t="shared" ca="1" si="129"/>
        <v>-2175570351.0989995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-2175570351.0989995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-9064876.462912498</v>
      </c>
      <c r="L2348" s="444">
        <f t="shared" ca="1" si="129"/>
        <v>-2184635227.5619121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-2184635227.5619121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-9102646.781507967</v>
      </c>
      <c r="L2349" s="444">
        <f t="shared" ca="1" si="129"/>
        <v>-2193737874.34342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-2193737874.34342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-9140574.4764309172</v>
      </c>
      <c r="L2350" s="444">
        <f t="shared" ca="1" si="129"/>
        <v>-2202878448.8198509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-2202878448.8198509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-9178660.2034160458</v>
      </c>
      <c r="L2351" s="444">
        <f t="shared" ca="1" si="129"/>
        <v>-2212057109.0232668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-2212057109.0232668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-9216904.6209302787</v>
      </c>
      <c r="L2352" s="444">
        <f t="shared" ca="1" si="129"/>
        <v>-2221274013.644197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-2221274013.644197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-9255308.3901841547</v>
      </c>
      <c r="L2353" s="444">
        <f t="shared" ca="1" si="129"/>
        <v>-2230529322.0343809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-2230529322.0343809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-9293872.1751432531</v>
      </c>
      <c r="L2354" s="444">
        <f t="shared" ca="1" si="129"/>
        <v>-2239823194.2095242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-2239823194.2095242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-9332596.6425396837</v>
      </c>
      <c r="L2355" s="444">
        <f t="shared" ca="1" si="129"/>
        <v>-2249155790.8520637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-2249155790.8520637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-9371482.4618835989</v>
      </c>
      <c r="L2356" s="444">
        <f t="shared" ca="1" si="129"/>
        <v>-2258527273.3139472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-2258527273.3139472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-9410530.3054747805</v>
      </c>
      <c r="L2357" s="444">
        <f t="shared" ca="1" si="129"/>
        <v>-2267937803.619422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-2267937803.619422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-9449740.8484142572</v>
      </c>
      <c r="L2358" s="444">
        <f t="shared" ca="1" si="129"/>
        <v>-2277387544.4678364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-2277387544.4678364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-9489114.7686159853</v>
      </c>
      <c r="L2359" s="444">
        <f t="shared" ca="1" si="129"/>
        <v>-2286876659.2364526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-2286876659.2364526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-9528652.7468185518</v>
      </c>
      <c r="L2360" s="444">
        <f t="shared" ca="1" si="129"/>
        <v>-2296405311.9832711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-2296405311.9832711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-9568355.4665969629</v>
      </c>
      <c r="L2361" s="444">
        <f t="shared" ca="1" si="129"/>
        <v>-2305973667.4498682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-2305973667.4498682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-9608223.6143744513</v>
      </c>
      <c r="L2362" s="444">
        <f t="shared" ca="1" si="129"/>
        <v>-2315581891.0642428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-2315581891.0642428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-9648257.8794343453</v>
      </c>
      <c r="L2363" s="444">
        <f t="shared" ca="1" si="129"/>
        <v>-2325230148.9436769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-2325230148.9436769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-9688458.9539319873</v>
      </c>
      <c r="L2364" s="444">
        <f t="shared" ca="1" si="129"/>
        <v>-2334918607.8976088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-2334918607.8976088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-9728827.5329067037</v>
      </c>
      <c r="L2365" s="444">
        <f t="shared" ca="1" si="129"/>
        <v>-2344647435.4305153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-2344647435.4305153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-9769364.314293813</v>
      </c>
      <c r="L2366" s="444">
        <f t="shared" ca="1" si="129"/>
        <v>-2354416799.7448092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-2354416799.7448092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-9810069.9989367053</v>
      </c>
      <c r="L2367" s="444">
        <f t="shared" ca="1" si="129"/>
        <v>-2364226869.7437458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-2364226869.7437458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-9850945.2905989401</v>
      </c>
      <c r="L2368" s="444">
        <f t="shared" ca="1" si="129"/>
        <v>-2374077815.0343447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-2374077815.0343447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-9891990.8959764354</v>
      </c>
      <c r="L2369" s="444">
        <f t="shared" ca="1" si="129"/>
        <v>-2383969805.9303212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-2383969805.9303212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-9933207.5247096717</v>
      </c>
      <c r="L2370" s="444">
        <f t="shared" ca="1" si="129"/>
        <v>-2393903013.4550309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-2393903013.4550309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-9974595.8893959615</v>
      </c>
      <c r="L2371" s="444">
        <f t="shared" ca="1" si="129"/>
        <v>-2403877609.3444271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-2403877609.3444271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-10016156.70560178</v>
      </c>
      <c r="L2372" s="444">
        <f t="shared" ca="1" si="129"/>
        <v>-2413893766.0500288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-2413893766.0500288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-10057890.691875121</v>
      </c>
      <c r="L2373" s="444">
        <f t="shared" ca="1" si="129"/>
        <v>-2423951656.7419038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-2423951656.7419038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-10099798.569757933</v>
      </c>
      <c r="L2374" s="444">
        <f t="shared" ca="1" si="129"/>
        <v>-2434051455.3116617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-2434051455.3116617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-10141881.06379859</v>
      </c>
      <c r="L2375" s="444">
        <f t="shared" ca="1" si="129"/>
        <v>-2444193336.3754601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-2444193336.3754601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-10184138.901564417</v>
      </c>
      <c r="L2376" s="444">
        <f t="shared" ca="1" si="129"/>
        <v>-2454377475.2770247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-2454377475.2770247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-10226572.81365427</v>
      </c>
      <c r="L2377" s="444">
        <f t="shared" ca="1" si="129"/>
        <v>-2464604048.0906792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-2464604048.0906792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-10269183.533711163</v>
      </c>
      <c r="L2378" s="444">
        <f t="shared" ca="1" si="129"/>
        <v>-2474873231.6243901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-2474873231.6243901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-10311971.798434958</v>
      </c>
      <c r="L2379" s="444">
        <f t="shared" ca="1" si="129"/>
        <v>-2485185203.4228249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-2485185203.4228249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-10354938.347595103</v>
      </c>
      <c r="L2380" s="444">
        <f t="shared" ca="1" si="129"/>
        <v>-2495540141.7704201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-2495540141.7704201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-10398083.924043417</v>
      </c>
      <c r="L2381" s="444">
        <f t="shared" ca="1" si="129"/>
        <v>-2505938225.6944637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-2505938225.6944637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-10441409.273726933</v>
      </c>
      <c r="L2382" s="444">
        <f t="shared" ca="1" si="129"/>
        <v>-2516379634.9681907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-2516379634.9681907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-10484915.145700794</v>
      </c>
      <c r="L2383" s="444">
        <f t="shared" ca="1" si="129"/>
        <v>-2526864550.1138916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-2526864550.1138916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-10528602.292141214</v>
      </c>
      <c r="L2384" s="444">
        <f t="shared" ca="1" si="129"/>
        <v>-2537393152.406033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-2537393152.406033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-10572471.46835847</v>
      </c>
      <c r="L2385" s="444">
        <f t="shared" ca="1" si="129"/>
        <v>-2547965623.8743916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-2547965623.8743916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-10616523.432809964</v>
      </c>
      <c r="L2386" s="444">
        <f t="shared" ca="1" si="129"/>
        <v>-2558582147.3072014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-2558582147.3072014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-10660758.947113339</v>
      </c>
      <c r="L2387" s="444">
        <f t="shared" ca="1" si="129"/>
        <v>-2569242906.2543149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-2569242906.2543149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-10705178.776059646</v>
      </c>
      <c r="L2388" s="444">
        <f t="shared" ca="1" si="129"/>
        <v>-2579948085.0303745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-2579948085.0303745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-10749783.687626561</v>
      </c>
      <c r="L2389" s="444">
        <f t="shared" ca="1" si="129"/>
        <v>-2590697868.7180009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-2590697868.7180009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-10794574.45299167</v>
      </c>
      <c r="L2390" s="444">
        <f t="shared" ca="1" si="129"/>
        <v>-2601492443.1709924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-2601492443.1709924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-10839551.846545801</v>
      </c>
      <c r="L2391" s="444">
        <f t="shared" ca="1" si="129"/>
        <v>-2612331995.0175381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-2612331995.0175381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-10884716.645906409</v>
      </c>
      <c r="L2392" s="444">
        <f t="shared" ca="1" si="129"/>
        <v>-2623216711.6634445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-2623216711.6634445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-10930069.631931018</v>
      </c>
      <c r="L2393" s="444">
        <f t="shared" ca="1" si="129"/>
        <v>-2634146781.2953753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-2634146781.2953753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-10975611.58873073</v>
      </c>
      <c r="L2394" s="444">
        <f t="shared" ca="1" si="129"/>
        <v>-2645122392.8841062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-2645122392.8841062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-11021343.303683776</v>
      </c>
      <c r="L2395" s="444">
        <f t="shared" ca="1" si="129"/>
        <v>-2656143736.1877899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-2656143736.1877899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-11067265.567449125</v>
      </c>
      <c r="L2396" s="444">
        <f t="shared" ca="1" si="129"/>
        <v>-2667211001.755239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-2667211001.755239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-11113379.173980162</v>
      </c>
      <c r="L2397" s="444">
        <f t="shared" ca="1" si="129"/>
        <v>-2678324380.9292192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-2678324380.9292192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-11159684.920538414</v>
      </c>
      <c r="L2398" s="444">
        <f t="shared" ca="1" si="129"/>
        <v>-2689484065.8497577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-2689484065.8497577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-11206183.607707324</v>
      </c>
      <c r="L2399" s="444">
        <f t="shared" ca="1" si="129"/>
        <v>-2700690249.4574652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-2700690249.4574652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-11252876.039406104</v>
      </c>
      <c r="L2400" s="444">
        <f t="shared" ca="1" si="129"/>
        <v>-2711943125.4968715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-2711943125.4968715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-11299763.022903631</v>
      </c>
      <c r="L2401" s="444">
        <f t="shared" ca="1" si="129"/>
        <v>-2723242888.5197749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-2723242888.5197749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-11346845.368832394</v>
      </c>
      <c r="L2402" s="444">
        <f t="shared" ca="1" si="129"/>
        <v>-2734589733.8886075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-2734589733.8886075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-11394123.891202532</v>
      </c>
      <c r="L2403" s="444">
        <f t="shared" ca="1" si="129"/>
        <v>-2745983857.77981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-2745983857.77981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-11441599.407415874</v>
      </c>
      <c r="L2404" s="444">
        <f t="shared" ca="1" si="129"/>
        <v>-2757425457.1872258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-2757425457.1872258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-11489272.738280108</v>
      </c>
      <c r="L2405" s="444">
        <f t="shared" ca="1" si="129"/>
        <v>-2768914729.9255061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-2768914729.9255061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-11537144.708022943</v>
      </c>
      <c r="L2406" s="444">
        <f t="shared" ca="1" si="129"/>
        <v>-2780451874.6335292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-2780451874.6335292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-11585216.144306371</v>
      </c>
      <c r="L2407" s="444">
        <f t="shared" ca="1" si="129"/>
        <v>-2792037090.7778354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-2792037090.7778354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-11633487.87824098</v>
      </c>
      <c r="L2408" s="444">
        <f t="shared" ca="1" si="129"/>
        <v>-2803670578.6560764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-2803670578.6560764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-11681960.744400319</v>
      </c>
      <c r="L2409" s="444">
        <f t="shared" ca="1" si="129"/>
        <v>-2815352539.4004769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-2815352539.4004769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-11730635.58083532</v>
      </c>
      <c r="L2410" s="444">
        <f t="shared" ca="1" si="129"/>
        <v>-2827083174.9813123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-2827083174.9813123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-11779513.229088802</v>
      </c>
      <c r="L2411" s="444">
        <f t="shared" ca="1" si="129"/>
        <v>-2838862688.2104011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-2838862688.2104011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-11828594.534210004</v>
      </c>
      <c r="L2412" s="444">
        <f t="shared" ca="1" si="129"/>
        <v>-2850691282.7446113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-2850691282.7446113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-11877880.344769213</v>
      </c>
      <c r="L2413" s="444">
        <f t="shared" ca="1" si="129"/>
        <v>-2862569163.0893803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-2862569163.0893803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-11927371.512872418</v>
      </c>
      <c r="L2414" s="444">
        <f t="shared" ca="1" si="129"/>
        <v>-2874496534.6022525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-2874496534.6022525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-11977068.894176051</v>
      </c>
      <c r="L2415" s="444">
        <f t="shared" ca="1" si="129"/>
        <v>-2886473603.4964285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-2886473603.4964285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-12026973.347901786</v>
      </c>
      <c r="L2416" s="444">
        <f t="shared" ca="1" si="129"/>
        <v>-2898500576.8443303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-2898500576.8443303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-12077085.736851376</v>
      </c>
      <c r="L2417" s="444">
        <f t="shared" ca="1" si="129"/>
        <v>-2910577662.5811815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-2910577662.5811815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-12127406.92742159</v>
      </c>
      <c r="L2418" s="444">
        <f t="shared" ca="1" si="129"/>
        <v>-2922705069.5086031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-2922705069.5086031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-12177937.789619179</v>
      </c>
      <c r="L2419" s="444">
        <f t="shared" ca="1" si="129"/>
        <v>-2934883007.2982221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-2934883007.2982221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-12228679.197075926</v>
      </c>
      <c r="L2420" s="444">
        <f t="shared" ca="1" si="129"/>
        <v>-2947111686.4952979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-2947111686.4952979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-12279632.02706374</v>
      </c>
      <c r="L2421" s="444">
        <f t="shared" ca="1" si="129"/>
        <v>-2959391318.5223618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-2959391318.5223618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-12330797.16050984</v>
      </c>
      <c r="L2422" s="444">
        <f t="shared" ca="1" si="129"/>
        <v>-2971722115.6828718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-2971722115.6828718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-12382175.482011966</v>
      </c>
      <c r="L2423" s="444">
        <f t="shared" ca="1" si="129"/>
        <v>-2984104291.1648836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-2984104291.1648836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-12433767.879853681</v>
      </c>
      <c r="L2424" s="444">
        <f t="shared" ca="1" si="129"/>
        <v>-2996538059.0447373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-2996538059.0447373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-12485575.24601974</v>
      </c>
      <c r="L2425" s="444">
        <f t="shared" ca="1" si="129"/>
        <v>-3009023634.2907572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-3009023634.2907572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-12537598.476211488</v>
      </c>
      <c r="L2426" s="444">
        <f t="shared" ca="1" si="129"/>
        <v>-3021561232.7669687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-3021561232.7669687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-12589838.46986237</v>
      </c>
      <c r="L2427" s="444">
        <f t="shared" ca="1" si="129"/>
        <v>-3034151071.2368312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-3034151071.2368312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-12642296.130153462</v>
      </c>
      <c r="L2428" s="444">
        <f t="shared" ca="1" si="129"/>
        <v>-3046793367.3669848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-3046793367.3669848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-12694972.364029104</v>
      </c>
      <c r="L2429" s="444">
        <f t="shared" ca="1" si="129"/>
        <v>-3059488339.7310138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-3059488339.7310138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-12747868.082212558</v>
      </c>
      <c r="L2430" s="444">
        <f t="shared" ca="1" si="129"/>
        <v>-3072236207.8132262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-3072236207.8132262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-12800984.199221775</v>
      </c>
      <c r="L2431" s="444">
        <f t="shared" ca="1" si="129"/>
        <v>-3085037192.0124478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-3085037192.0124478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-12854321.6333852</v>
      </c>
      <c r="L2432" s="444">
        <f t="shared" ca="1" si="129"/>
        <v>-3097891513.645833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-3097891513.645833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-12907881.306857638</v>
      </c>
      <c r="L2433" s="444">
        <f t="shared" ca="1" si="129"/>
        <v>-3110799394.9526906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-3110799394.9526906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-12961664.14563621</v>
      </c>
      <c r="L2434" s="444">
        <f t="shared" ca="1" si="129"/>
        <v>-3123761059.0983267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-3123761059.0983267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-13015671.079576362</v>
      </c>
      <c r="L2435" s="444">
        <f t="shared" ca="1" si="129"/>
        <v>-3136776730.1779032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-3136776730.1779032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-13069903.04240793</v>
      </c>
      <c r="L2436" s="444">
        <f t="shared" ca="1" si="129"/>
        <v>-3149846633.2203112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-3149846633.2203112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-13124360.971751297</v>
      </c>
      <c r="L2437" s="444">
        <f t="shared" ca="1" si="129"/>
        <v>-3162970994.1920624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-3162970994.1920624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-13179045.809133593</v>
      </c>
      <c r="L2438" s="444">
        <f t="shared" ca="1" si="129"/>
        <v>-3176150040.0011959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-3176150040.0011959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-13233958.500004983</v>
      </c>
      <c r="L2439" s="444">
        <f t="shared" ca="1" si="129"/>
        <v>-3189383998.5012007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-3189383998.5012007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-13289099.993755003</v>
      </c>
      <c r="L2440" s="444">
        <f t="shared" ca="1" si="129"/>
        <v>-3202673098.4949555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-3202673098.4949555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-13344471.24372898</v>
      </c>
      <c r="L2441" s="444">
        <f t="shared" ca="1" si="129"/>
        <v>-3216017569.7386847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-3216017569.7386847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-13400073.207244519</v>
      </c>
      <c r="L2442" s="444">
        <f t="shared" ca="1" si="129"/>
        <v>-3229417642.9459291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-3229417642.9459291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-13455906.845608037</v>
      </c>
      <c r="L2443" s="444">
        <f t="shared" ca="1" si="129"/>
        <v>-3242873549.7915373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-3242873549.7915373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-13511973.124131406</v>
      </c>
      <c r="L2444" s="444">
        <f t="shared" ca="1" si="129"/>
        <v>-3256385522.9156685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-3256385522.9156685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-13568273.012148619</v>
      </c>
      <c r="L2445" s="444">
        <f t="shared" ca="1" si="129"/>
        <v>-3269953795.9278173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-3269953795.9278173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-13624807.483032571</v>
      </c>
      <c r="L2446" s="444">
        <f t="shared" ca="1" si="129"/>
        <v>-3283578603.41085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-3283578603.41085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-13681577.514211874</v>
      </c>
      <c r="L2447" s="444">
        <f t="shared" ca="1" si="129"/>
        <v>-3297260180.9250617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-3297260180.9250617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-13738584.087187758</v>
      </c>
      <c r="L2448" s="444">
        <f t="shared" ca="1" si="129"/>
        <v>-3310998765.0122495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-3310998765.0122495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-13795828.187551038</v>
      </c>
      <c r="L2449" s="444">
        <f t="shared" ca="1" si="129"/>
        <v>-3324794593.1998005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-3324794593.1998005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-13853310.804999169</v>
      </c>
      <c r="L2450" s="444">
        <f t="shared" ca="1" si="129"/>
        <v>-3338647904.0047998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-3338647904.0047998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-13911032.933353333</v>
      </c>
      <c r="L2451" s="444">
        <f t="shared" ca="1" si="129"/>
        <v>-3352558936.9381533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-3352558936.9381533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-13968995.570575636</v>
      </c>
      <c r="L2452" s="444">
        <f t="shared" ca="1" si="129"/>
        <v>-3366527932.508729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-3366527932.508729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-14027199.71878637</v>
      </c>
      <c r="L2453" s="444">
        <f t="shared" ca="1" si="129"/>
        <v>-3380555132.2275152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-3380555132.2275152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-14085646.384281313</v>
      </c>
      <c r="L2454" s="444">
        <f t="shared" ca="1" si="129"/>
        <v>-3394640778.6117964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-3394640778.6117964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-14144336.577549152</v>
      </c>
      <c r="L2455" s="444">
        <f t="shared" ca="1" si="129"/>
        <v>-3408785115.1893454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-3408785115.1893454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-14203271.313288938</v>
      </c>
      <c r="L2456" s="444">
        <f t="shared" ca="1" si="129"/>
        <v>-3422988386.5026345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-3422988386.5026345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-14262451.610427644</v>
      </c>
      <c r="L2457" s="444">
        <f t="shared" ca="1" si="129"/>
        <v>-3437250838.1130624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-3437250838.1130624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-14321878.49213776</v>
      </c>
      <c r="L2458" s="444">
        <f t="shared" ca="1" si="129"/>
        <v>-3451572716.6052003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-3451572716.6052003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-14381552.985855</v>
      </c>
      <c r="L2459" s="444">
        <f t="shared" ca="1" si="129"/>
        <v>-3465954269.5910554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-3465954269.5910554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-14441476.123296062</v>
      </c>
      <c r="L2460" s="444">
        <f t="shared" ca="1" si="129"/>
        <v>-3480395745.7143517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-3480395745.7143517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-14501648.940476464</v>
      </c>
      <c r="L2461" s="444">
        <f t="shared" ca="1" si="129"/>
        <v>-3494897394.6548281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-3494897394.6548281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-14562072.477728449</v>
      </c>
      <c r="L2462" s="444">
        <f t="shared" ca="1" si="129"/>
        <v>-3509459467.1325564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-3509459467.1325564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-14622747.779718986</v>
      </c>
      <c r="L2463" s="444">
        <f t="shared" ca="1" si="129"/>
        <v>-3524082214.9122753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-3524082214.9122753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-14683675.895467816</v>
      </c>
      <c r="L2464" s="444">
        <f t="shared" ca="1" si="129"/>
        <v>-3538765890.8077431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-3538765890.8077431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-14744857.878365593</v>
      </c>
      <c r="L2465" s="444">
        <f t="shared" ca="1" si="129"/>
        <v>-3553510748.6861086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-3553510748.6861086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-14806294.786192119</v>
      </c>
      <c r="L2466" s="444">
        <f t="shared" ca="1" si="129"/>
        <v>-3568317043.4723005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-3568317043.4723005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-14867987.681134585</v>
      </c>
      <c r="L2467" s="444">
        <f t="shared" ca="1" si="129"/>
        <v>-3583185031.1534352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-3583185031.1534352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-14929937.629805978</v>
      </c>
      <c r="L2468" s="444">
        <f t="shared" ca="1" si="129"/>
        <v>-3598114968.7832413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-3598114968.7832413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-14992145.703263504</v>
      </c>
      <c r="L2469" s="444">
        <f t="shared" ca="1" si="129"/>
        <v>-3613107114.4865046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-3613107114.4865046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-15054612.977027101</v>
      </c>
      <c r="L2470" s="444">
        <f t="shared" ca="1" si="129"/>
        <v>-3628161727.4635315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-3628161727.4635315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-15117340.531098049</v>
      </c>
      <c r="L2471" s="444">
        <f t="shared" ca="1" si="129"/>
        <v>-3643279067.9946294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-3643279067.9946294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-15180329.449977623</v>
      </c>
      <c r="L2472" s="444">
        <f t="shared" ca="1" si="129"/>
        <v>-3658459397.4446068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-3658459397.4446068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-15243580.82268586</v>
      </c>
      <c r="L2473" s="444">
        <f t="shared" ca="1" si="129"/>
        <v>-3673702978.2672925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-3673702978.2672925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-15307095.742780386</v>
      </c>
      <c r="L2474" s="444">
        <f t="shared" ca="1" si="129"/>
        <v>-3689010074.0100727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-3689010074.0100727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-15370875.308375303</v>
      </c>
      <c r="L2475" s="444">
        <f t="shared" ca="1" si="129"/>
        <v>-3704380949.3184481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-3704380949.3184481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-15434920.6221602</v>
      </c>
      <c r="L2476" s="444">
        <f t="shared" ca="1" si="129"/>
        <v>-3719815869.9406085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-3719815869.9406085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-15499232.791419202</v>
      </c>
      <c r="L2477" s="444">
        <f t="shared" ca="1" si="129"/>
        <v>-3735315102.7320275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-3735315102.7320275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-15563812.928050114</v>
      </c>
      <c r="L2478" s="444">
        <f t="shared" ca="1" si="129"/>
        <v>-3750878915.6600776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-3750878915.6600776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-15628662.148583656</v>
      </c>
      <c r="L2479" s="444">
        <f t="shared" ca="1" si="129"/>
        <v>-3766507577.8086615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-3766507577.8086615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-15693781.574202755</v>
      </c>
      <c r="L2480" s="444">
        <f t="shared" ca="1" si="129"/>
        <v>-3782201359.382864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-3782201359.382864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-15759172.330761934</v>
      </c>
      <c r="L2481" s="444">
        <f t="shared" ca="1" si="129"/>
        <v>-3797960531.7136259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-3797960531.7136259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-15824835.548806772</v>
      </c>
      <c r="L2482" s="444">
        <f t="shared" ca="1" si="129"/>
        <v>-3813785367.2624326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-3813785367.2624326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-15890772.363593467</v>
      </c>
      <c r="L2483" s="444">
        <f t="shared" ca="1" si="129"/>
        <v>-3829676139.6260262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-3829676139.6260262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-15956983.915108442</v>
      </c>
      <c r="L2484" s="444">
        <f t="shared" ca="1" si="129"/>
        <v>-3845633123.5411348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-3845633123.5411348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-16023471.348088061</v>
      </c>
      <c r="L2485" s="444">
        <f t="shared" ca="1" si="129"/>
        <v>-3861656594.8892231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-3861656594.8892231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-16090235.812038429</v>
      </c>
      <c r="L2486" s="444">
        <f t="shared" ca="1" si="129"/>
        <v>-3877746830.7012615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-3877746830.7012615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-16157278.461255256</v>
      </c>
      <c r="L2487" s="444">
        <f t="shared" ca="1" si="129"/>
        <v>-3893904109.1625166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-3893904109.1625166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-16224600.454843819</v>
      </c>
      <c r="L2488" s="444">
        <f t="shared" ca="1" si="129"/>
        <v>-3910128709.6173606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-3910128709.6173606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-16292202.956739005</v>
      </c>
      <c r="L2489" s="444">
        <f t="shared" ca="1" si="129"/>
        <v>-3926420912.5740995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-3926420912.5740995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-16360087.135725413</v>
      </c>
      <c r="L2490" s="444">
        <f t="shared" ca="1" si="129"/>
        <v>-3942780999.709825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-3942780999.709825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-16428254.165457606</v>
      </c>
      <c r="L2491" s="444">
        <f t="shared" ca="1" si="129"/>
        <v>-3959209253.8752828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-3959209253.8752828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-16496705.224480344</v>
      </c>
      <c r="L2492" s="444">
        <f t="shared" ca="1" si="129"/>
        <v>-3975705959.0997629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-3975705959.0997629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-16565441.496249013</v>
      </c>
      <c r="L2493" s="444">
        <f t="shared" ca="1" si="129"/>
        <v>-3992271400.5960121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-3992271400.5960121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-16634464.169150049</v>
      </c>
      <c r="L2494" s="444">
        <f t="shared" ca="1" si="129"/>
        <v>-4008905864.765162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-4008905864.765162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-16703774.436521508</v>
      </c>
      <c r="L2495" s="444">
        <f t="shared" ca="1" si="129"/>
        <v>-4025609639.2016835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-4025609639.2016835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-16773373.496673679</v>
      </c>
      <c r="L2496" s="444">
        <f t="shared" ca="1" si="129"/>
        <v>-4042383012.6983571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-4042383012.6983571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-16843262.552909821</v>
      </c>
      <c r="L2497" s="444">
        <f t="shared" ca="1" si="129"/>
        <v>-4059226275.251267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-4059226275.251267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-16913442.813546948</v>
      </c>
      <c r="L2498" s="444">
        <f t="shared" ca="1" si="129"/>
        <v>-4076139718.0648141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-4076139718.0648141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-16983915.491936725</v>
      </c>
      <c r="L2499" s="444">
        <f t="shared" ca="1" si="129"/>
        <v>-4093123633.5567508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-4093123633.5567508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-17054681.806486465</v>
      </c>
      <c r="L2500" s="444">
        <f t="shared" ca="1" si="129"/>
        <v>-4110178315.3632374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-4110178315.3632374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-17125742.980680156</v>
      </c>
      <c r="L2501" s="444">
        <f t="shared" ca="1" si="129"/>
        <v>-4127304058.3439174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-4127304058.3439174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-17197100.243099656</v>
      </c>
      <c r="L2502" s="444">
        <f t="shared" ca="1" si="129"/>
        <v>-4144501158.5870171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-4144501158.5870171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-17268754.827445902</v>
      </c>
      <c r="L2503" s="444">
        <f t="shared" ca="1" si="129"/>
        <v>-4161769913.414463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-4161769913.414463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-17340707.972560264</v>
      </c>
      <c r="L2504" s="444">
        <f t="shared" ca="1" si="129"/>
        <v>-4179110621.3870234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-4179110621.3870234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-17412960.922445931</v>
      </c>
      <c r="L2505" s="444">
        <f t="shared" ca="1" si="129"/>
        <v>-4196523582.3094692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-4196523582.3094692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-17485514.926289454</v>
      </c>
      <c r="L2506" s="444">
        <f t="shared" ca="1" si="129"/>
        <v>-4214009097.2357588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-4214009097.2357588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-17558371.238482326</v>
      </c>
      <c r="L2507" s="444">
        <f t="shared" ca="1" si="129"/>
        <v>-4231567468.4742413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-4231567468.4742413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-17631531.118642673</v>
      </c>
      <c r="L2508" s="444">
        <f t="shared" ca="1" si="129"/>
        <v>-4249198999.5928841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-4249198999.5928841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-17704995.831637017</v>
      </c>
      <c r="L2509" s="444">
        <f t="shared" ca="1" si="129"/>
        <v>-4266903995.424521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-4266903995.424521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-17778766.647602171</v>
      </c>
      <c r="L2510" s="444">
        <f t="shared" ca="1" si="129"/>
        <v>-4284682762.0721231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-4284682762.0721231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-17852844.84196718</v>
      </c>
      <c r="L2511" s="444">
        <f t="shared" ca="1" si="129"/>
        <v>-4302535606.9140902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-4302535606.9140902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-17927231.695475377</v>
      </c>
      <c r="L2512" s="444">
        <f t="shared" ca="1" si="129"/>
        <v>-4320462838.6095657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-4320462838.6095657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-18001928.494206525</v>
      </c>
      <c r="L2513" s="444">
        <f t="shared" ca="1" si="129"/>
        <v>-4338464767.1037722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-4338464767.1037722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-18076936.529599052</v>
      </c>
      <c r="L2514" s="444">
        <f t="shared" ca="1" si="129"/>
        <v>-4356541703.6333714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-4356541703.6333714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-18152257.098472379</v>
      </c>
      <c r="L2515" s="444">
        <f t="shared" ca="1" si="129"/>
        <v>-4374693960.7318439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-4374693960.7318439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-18227891.503049351</v>
      </c>
      <c r="L2516" s="444">
        <f t="shared" ca="1" si="129"/>
        <v>-4392921852.2348928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-4392921852.2348928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-18303841.05097872</v>
      </c>
      <c r="L2517" s="444">
        <f t="shared" ca="1" si="129"/>
        <v>-4411225693.2858715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-4411225693.2858715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-18380107.055357799</v>
      </c>
      <c r="L2518" s="444">
        <f t="shared" ca="1" si="129"/>
        <v>-4429605800.3412294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-4429605800.3412294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-18456690.834755123</v>
      </c>
      <c r="L2519" s="444">
        <f t="shared" ca="1" si="129"/>
        <v>-4448062491.1759844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-4448062491.1759844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-18533593.71323327</v>
      </c>
      <c r="L2520" s="444">
        <f t="shared" ca="1" si="129"/>
        <v>-4466596084.8892174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-4466596084.8892174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-18610817.020371739</v>
      </c>
      <c r="L2521" s="444">
        <f t="shared" ca="1" si="129"/>
        <v>-4485206901.9095888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-4485206901.9095888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-18688362.091289952</v>
      </c>
      <c r="L2522" s="444">
        <f t="shared" ca="1" si="129"/>
        <v>-4503895264.0008783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-4503895264.0008783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-18766230.266670328</v>
      </c>
      <c r="L2523" s="444">
        <f t="shared" ca="1" si="129"/>
        <v>-4522661494.2675486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-4522661494.2675486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-18844422.892781451</v>
      </c>
      <c r="L2524" s="444">
        <f t="shared" ca="1" si="129"/>
        <v>-4541505917.1603298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-4541505917.1603298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-18922941.321501374</v>
      </c>
      <c r="L2525" s="444">
        <f t="shared" ca="1" si="129"/>
        <v>-4560428858.4818316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-4560428858.4818316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-19001786.910340965</v>
      </c>
      <c r="L2526" s="444">
        <f t="shared" ca="1" si="129"/>
        <v>-4579430645.3921728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-4579430645.3921728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-19080961.022467386</v>
      </c>
      <c r="L2527" s="444">
        <f t="shared" ca="1" si="129"/>
        <v>-4598511606.4146404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-4598511606.4146404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-19160465.026727669</v>
      </c>
      <c r="L2528" s="444">
        <f t="shared" ca="1" si="129"/>
        <v>-4617672071.4413681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-4617672071.4413681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-19240300.297672369</v>
      </c>
      <c r="L2529" s="444">
        <f t="shared" ca="1" si="129"/>
        <v>-4636912371.7390404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-4636912371.7390404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-19320468.215579335</v>
      </c>
      <c r="L2530" s="444">
        <f t="shared" ca="1" si="129"/>
        <v>-4656232839.9546194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-4656232839.9546194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-19400970.16647758</v>
      </c>
      <c r="L2531" s="444">
        <f t="shared" ca="1" si="129"/>
        <v>-4675633810.1210966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-4675633810.1210966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-19481807.542171236</v>
      </c>
      <c r="L2532" s="444">
        <f t="shared" ca="1" si="129"/>
        <v>-4695115617.6632681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-4695115617.6632681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-19562981.740263619</v>
      </c>
      <c r="L2533" s="444">
        <f t="shared" ca="1" si="129"/>
        <v>-4714678599.403532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-4714678599.403532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-19644494.164181381</v>
      </c>
      <c r="L2534" s="444">
        <f t="shared" ca="1" si="129"/>
        <v>-4734323093.5677137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-4734323093.5677137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-19726346.223198809</v>
      </c>
      <c r="L2535" s="444">
        <f t="shared" ca="1" si="129"/>
        <v>-4754049439.7909126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-4754049439.7909126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-19808539.332462136</v>
      </c>
      <c r="L2536" s="444">
        <f t="shared" ca="1" si="129"/>
        <v>-4773857979.1233749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-4773857979.1233749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-19891074.913014062</v>
      </c>
      <c r="L2537" s="444">
        <f t="shared" ca="1" si="129"/>
        <v>-4793749054.0363894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-4793749054.0363894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-19973954.391818289</v>
      </c>
      <c r="L2538" s="444">
        <f t="shared" ca="1" si="129"/>
        <v>-4813723008.4282074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-4813723008.4282074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-20057179.201784197</v>
      </c>
      <c r="L2539" s="444">
        <f t="shared" ca="1" si="129"/>
        <v>-4833780187.6299915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-4833780187.6299915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-20140750.781791631</v>
      </c>
      <c r="L2540" s="444">
        <f t="shared" ca="1" si="129"/>
        <v>-4853920938.4117832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-4853920938.4117832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-20224670.576715764</v>
      </c>
      <c r="L2541" s="444">
        <f t="shared" ca="1" si="129"/>
        <v>-4874145608.9884987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-4874145608.9884987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-20308940.037452079</v>
      </c>
      <c r="L2542" s="444">
        <f t="shared" ca="1" si="129"/>
        <v>-4894454549.0259504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-4894454549.0259504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-20393560.62094146</v>
      </c>
      <c r="L2543" s="444">
        <f t="shared" ca="1" si="129"/>
        <v>-4914848109.6468916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-4914848109.6468916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-20478533.790195383</v>
      </c>
      <c r="L2544" s="444">
        <f t="shared" ca="1" si="129"/>
        <v>-4935326643.4370871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-4935326643.4370871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-20563861.014321197</v>
      </c>
      <c r="L2545" s="444">
        <f t="shared" ca="1" si="129"/>
        <v>-4955890504.4514084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-4955890504.4514084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-20649543.768547535</v>
      </c>
      <c r="L2546" s="444">
        <f t="shared" ca="1" si="129"/>
        <v>-4976540048.2199554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-4976540048.2199554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-20735583.534249812</v>
      </c>
      <c r="L2547" s="444">
        <f t="shared" ca="1" si="129"/>
        <v>-4997275631.7542057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-4997275631.7542057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-20821981.798975855</v>
      </c>
      <c r="L2548" s="444">
        <f t="shared" ca="1" si="129"/>
        <v>-5018097613.5531816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-5018097613.5531816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-20908740.05647159</v>
      </c>
      <c r="L2549" s="444">
        <f t="shared" ca="1" si="129"/>
        <v>-5039006353.6096535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-5039006353.6096535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-20995859.80670689</v>
      </c>
      <c r="L2550" s="444">
        <f t="shared" ca="1" si="129"/>
        <v>-5060002213.4163599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-5060002213.4163599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-21083342.555901498</v>
      </c>
      <c r="L2551" s="444">
        <f t="shared" ca="1" si="129"/>
        <v>-5081085555.9722614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-5081085555.9722614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-21171189.816551089</v>
      </c>
      <c r="L2552" s="444">
        <f t="shared" ca="1" si="129"/>
        <v>-5102256745.7888126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-5102256745.7888126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-21259403.107453387</v>
      </c>
      <c r="L2553" s="444">
        <f t="shared" ca="1" si="129"/>
        <v>-5123516148.896266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-5123516148.896266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-21347983.953734443</v>
      </c>
      <c r="L2554" s="444">
        <f t="shared" ca="1" si="129"/>
        <v>-5144864132.8500004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-5144864132.8500004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-21436933.886875</v>
      </c>
      <c r="L2555" s="444">
        <f t="shared" ca="1" si="129"/>
        <v>-5166301066.7368755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-5166301066.7368755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-21526254.44473698</v>
      </c>
      <c r="L2556" s="444">
        <f t="shared" ca="1" si="129"/>
        <v>-5187827321.181613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-5187827321.181613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-21615947.171590053</v>
      </c>
      <c r="L2557" s="444">
        <f t="shared" ca="1" si="129"/>
        <v>-5209443268.3532028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-5209443268.3532028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-21706013.618138343</v>
      </c>
      <c r="L2558" s="444">
        <f t="shared" ref="L2558:L2812" ca="1" si="134">I2558-J2558+K2558</f>
        <v>-5231149281.9713411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-5231149281.9713411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-21796455.341547254</v>
      </c>
      <c r="L2559" s="444">
        <f t="shared" ca="1" si="134"/>
        <v>-5252945737.3128881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-5252945737.3128881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-21887273.905470368</v>
      </c>
      <c r="L2560" s="444">
        <f t="shared" ca="1" si="134"/>
        <v>-5274833011.218358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-5274833011.218358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-21978470.88007649</v>
      </c>
      <c r="L2561" s="444">
        <f t="shared" ca="1" si="134"/>
        <v>-5296811482.0984344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-5296811482.0984344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-22070047.842076808</v>
      </c>
      <c r="L2562" s="444">
        <f t="shared" ca="1" si="134"/>
        <v>-5318881529.9405117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-5318881529.9405117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-22162006.37475213</v>
      </c>
      <c r="L2563" s="444">
        <f t="shared" ca="1" si="134"/>
        <v>-5341043536.3152637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-5341043536.3152637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-22254348.067980267</v>
      </c>
      <c r="L2564" s="444">
        <f t="shared" ca="1" si="134"/>
        <v>-5363297884.3832436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-5363297884.3832436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-22347074.518263515</v>
      </c>
      <c r="L2565" s="444">
        <f t="shared" ca="1" si="134"/>
        <v>-5385644958.9015074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-5385644958.9015074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-22440187.32875628</v>
      </c>
      <c r="L2566" s="444">
        <f t="shared" ca="1" si="134"/>
        <v>-5408085146.2302637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-5408085146.2302637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-22533688.109292764</v>
      </c>
      <c r="L2567" s="444">
        <f t="shared" ca="1" si="134"/>
        <v>-5430618834.3395567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-5430618834.3395567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-22627578.476414818</v>
      </c>
      <c r="L2568" s="444">
        <f t="shared" ca="1" si="134"/>
        <v>-5453246412.8159714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-5453246412.8159714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-22721860.053399879</v>
      </c>
      <c r="L2569" s="444">
        <f t="shared" ca="1" si="134"/>
        <v>-5475968272.8693714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-5475968272.8693714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-22816534.470289048</v>
      </c>
      <c r="L2570" s="444">
        <f t="shared" ca="1" si="134"/>
        <v>-5498784807.3396606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-5498784807.3396606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-22911603.363915253</v>
      </c>
      <c r="L2571" s="444">
        <f t="shared" ca="1" si="134"/>
        <v>-5521696410.7035761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-5521696410.7035761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-23007068.377931565</v>
      </c>
      <c r="L2572" s="444">
        <f t="shared" ca="1" si="134"/>
        <v>-5544703479.0815077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-5544703479.0815077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-23102931.162839614</v>
      </c>
      <c r="L2573" s="444">
        <f t="shared" ca="1" si="134"/>
        <v>-5567806410.2443476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-5567806410.2443476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-23199193.376018114</v>
      </c>
      <c r="L2574" s="444">
        <f t="shared" ca="1" si="134"/>
        <v>-5591005603.6203661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-5591005603.6203661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-23295856.681751527</v>
      </c>
      <c r="L2575" s="444">
        <f t="shared" ca="1" si="134"/>
        <v>-5614301460.3021173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-5614301460.3021173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-23392922.75125882</v>
      </c>
      <c r="L2576" s="444">
        <f t="shared" ca="1" si="134"/>
        <v>-5637694383.0533762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-5637694383.0533762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-23490393.262722399</v>
      </c>
      <c r="L2577" s="444">
        <f t="shared" ca="1" si="134"/>
        <v>-5661184776.3160982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-5661184776.3160982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-23588269.901317075</v>
      </c>
      <c r="L2578" s="444">
        <f t="shared" ca="1" si="134"/>
        <v>-5684773046.2174149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-5684773046.2174149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-23686554.359239228</v>
      </c>
      <c r="L2579" s="444">
        <f t="shared" ca="1" si="134"/>
        <v>-5708459600.5766544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-5708459600.5766544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-23785248.335736059</v>
      </c>
      <c r="L2580" s="444">
        <f t="shared" ca="1" si="134"/>
        <v>-5732244848.9123907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-5732244848.9123907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-23884353.53713496</v>
      </c>
      <c r="L2581" s="444">
        <f t="shared" ca="1" si="134"/>
        <v>-5756129202.4495258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-5756129202.4495258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-23983871.676873025</v>
      </c>
      <c r="L2582" s="444">
        <f t="shared" ca="1" si="134"/>
        <v>-5780113074.126399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-5780113074.126399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-24083804.475526661</v>
      </c>
      <c r="L2583" s="444">
        <f t="shared" ca="1" si="134"/>
        <v>-5804196878.6019258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-5804196878.6019258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-24184153.660841357</v>
      </c>
      <c r="L2584" s="444">
        <f t="shared" ca="1" si="134"/>
        <v>-5828381032.2627668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-5828381032.2627668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-24284920.967761528</v>
      </c>
      <c r="L2585" s="444">
        <f t="shared" ca="1" si="134"/>
        <v>-5852665953.2305288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-5852665953.2305288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-24386108.138460536</v>
      </c>
      <c r="L2586" s="444">
        <f t="shared" ca="1" si="134"/>
        <v>-5877052061.368989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-5877052061.368989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-24487716.922370788</v>
      </c>
      <c r="L2587" s="444">
        <f t="shared" ca="1" si="134"/>
        <v>-5901539778.2913599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-5901539778.2913599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-24589749.076214001</v>
      </c>
      <c r="L2588" s="444">
        <f t="shared" ca="1" si="134"/>
        <v>-5926129527.3675737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-5926129527.3675737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-24692206.364031557</v>
      </c>
      <c r="L2589" s="444">
        <f t="shared" ca="1" si="134"/>
        <v>-5950821733.7316055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-5950821733.7316055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-24795090.557215024</v>
      </c>
      <c r="L2590" s="444">
        <f t="shared" ca="1" si="134"/>
        <v>-5975616824.2888203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-5975616824.2888203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-24898403.434536751</v>
      </c>
      <c r="L2591" s="444">
        <f t="shared" ca="1" si="134"/>
        <v>-6000515227.7233572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-6000515227.7233572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-25002146.782180656</v>
      </c>
      <c r="L2592" s="444">
        <f t="shared" ca="1" si="134"/>
        <v>-6025517374.505538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-6025517374.505538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-25106322.393773075</v>
      </c>
      <c r="L2593" s="444">
        <f t="shared" ca="1" si="134"/>
        <v>-6050623696.8993111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-6050623696.8993111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-25210932.070413794</v>
      </c>
      <c r="L2594" s="444">
        <f t="shared" ca="1" si="134"/>
        <v>-6075834628.9697247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-6075834628.9697247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-25315977.620707184</v>
      </c>
      <c r="L2595" s="444">
        <f t="shared" ca="1" si="134"/>
        <v>-6101150606.5904322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-6101150606.5904322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-25421460.860793468</v>
      </c>
      <c r="L2596" s="444">
        <f t="shared" ca="1" si="134"/>
        <v>-6126572067.4512253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-6126572067.4512253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-25527383.614380106</v>
      </c>
      <c r="L2597" s="444">
        <f t="shared" ca="1" si="134"/>
        <v>-6152099451.0656052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-6152099451.0656052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-25633747.712773353</v>
      </c>
      <c r="L2598" s="444">
        <f t="shared" ca="1" si="134"/>
        <v>-6177733198.7783785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-6177733198.7783785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-25740554.994909909</v>
      </c>
      <c r="L2599" s="444">
        <f t="shared" ca="1" si="134"/>
        <v>-6203473753.7732887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-6203473753.7732887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-25847807.307388704</v>
      </c>
      <c r="L2600" s="444">
        <f t="shared" ca="1" si="134"/>
        <v>-6229321561.080677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-6229321561.080677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-25955506.504502822</v>
      </c>
      <c r="L2601" s="444">
        <f t="shared" ca="1" si="134"/>
        <v>-6255277067.5851803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-6255277067.5851803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-26063654.448271584</v>
      </c>
      <c r="L2602" s="444">
        <f t="shared" ca="1" si="134"/>
        <v>-6281340722.033452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-6281340722.033452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-26172253.008472718</v>
      </c>
      <c r="L2603" s="444">
        <f t="shared" ca="1" si="134"/>
        <v>-6307512975.0419245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-6307512975.0419245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-26281304.062674686</v>
      </c>
      <c r="L2604" s="444">
        <f t="shared" ca="1" si="134"/>
        <v>-6333794279.104599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-6333794279.104599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-26390809.496269163</v>
      </c>
      <c r="L2605" s="444">
        <f t="shared" ca="1" si="134"/>
        <v>-6360185088.6008682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-6360185088.6008682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-26500771.202503618</v>
      </c>
      <c r="L2606" s="444">
        <f t="shared" ca="1" si="134"/>
        <v>-6386685859.8033714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-6386685859.8033714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-26611191.082514048</v>
      </c>
      <c r="L2607" s="444">
        <f t="shared" ca="1" si="134"/>
        <v>-6413297050.8858852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-6413297050.8858852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-26722071.045357853</v>
      </c>
      <c r="L2608" s="444">
        <f t="shared" ca="1" si="134"/>
        <v>-6440019121.9312429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-6440019121.9312429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-26833413.008046847</v>
      </c>
      <c r="L2609" s="444">
        <f t="shared" ca="1" si="134"/>
        <v>-6466852534.93929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-6466852534.93929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-26945218.895580374</v>
      </c>
      <c r="L2610" s="444">
        <f t="shared" ca="1" si="134"/>
        <v>-6493797753.8348703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-6493797753.8348703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-27057490.640978627</v>
      </c>
      <c r="L2611" s="444">
        <f t="shared" ca="1" si="134"/>
        <v>-6520855244.4758492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-6520855244.4758492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-27170230.185316037</v>
      </c>
      <c r="L2612" s="444">
        <f t="shared" ca="1" si="134"/>
        <v>-6548025474.6611652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-6548025474.6611652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-27283439.477754854</v>
      </c>
      <c r="L2613" s="444">
        <f t="shared" ca="1" si="134"/>
        <v>-6575308914.1389198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-6575308914.1389198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-27397120.475578833</v>
      </c>
      <c r="L2614" s="444">
        <f t="shared" ca="1" si="134"/>
        <v>-6602706034.6144991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-6602706034.6144991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-27511275.14422708</v>
      </c>
      <c r="L2615" s="444">
        <f t="shared" ca="1" si="134"/>
        <v>-6630217309.7587261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-6630217309.7587261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-27625905.457328025</v>
      </c>
      <c r="L2616" s="444">
        <f t="shared" ca="1" si="134"/>
        <v>-6657843215.216054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-6657843215.216054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-27741013.396733556</v>
      </c>
      <c r="L2617" s="444">
        <f t="shared" ca="1" si="134"/>
        <v>-6685584228.6127872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-6685584228.6127872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-27856600.95255328</v>
      </c>
      <c r="L2618" s="444">
        <f t="shared" ca="1" si="134"/>
        <v>-6713440829.565341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-6713440829.565341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-27972670.12318892</v>
      </c>
      <c r="L2619" s="444">
        <f t="shared" ca="1" si="134"/>
        <v>-6741413499.68853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-6741413499.68853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-28089222.915368874</v>
      </c>
      <c r="L2620" s="444">
        <f t="shared" ca="1" si="134"/>
        <v>-6769502722.603899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-6769502722.603899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-28206261.344182912</v>
      </c>
      <c r="L2621" s="444">
        <f t="shared" ca="1" si="134"/>
        <v>-6797708983.948082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-6797708983.948082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-28323787.433117006</v>
      </c>
      <c r="L2622" s="444">
        <f t="shared" ca="1" si="134"/>
        <v>-6826032771.3811989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-6826032771.3811989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-28441803.214088328</v>
      </c>
      <c r="L2623" s="444">
        <f t="shared" ca="1" si="134"/>
        <v>-6854474574.5952873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-6854474574.5952873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-28560310.727480363</v>
      </c>
      <c r="L2624" s="444">
        <f t="shared" ca="1" si="134"/>
        <v>-6883034885.3227673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-6883034885.3227673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-28679312.022178192</v>
      </c>
      <c r="L2625" s="444">
        <f t="shared" ca="1" si="134"/>
        <v>-6911714197.3449459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-6911714197.3449459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-28798809.155603942</v>
      </c>
      <c r="L2626" s="444">
        <f t="shared" ca="1" si="134"/>
        <v>-6940513006.5005503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-6940513006.5005503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-28918804.193752293</v>
      </c>
      <c r="L2627" s="444">
        <f t="shared" ca="1" si="134"/>
        <v>-6969431810.6943026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-6969431810.6943026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-29039299.211226255</v>
      </c>
      <c r="L2628" s="444">
        <f t="shared" ca="1" si="134"/>
        <v>-6998471109.905529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-6998471109.905529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-29160296.291273039</v>
      </c>
      <c r="L2629" s="444">
        <f t="shared" ca="1" si="134"/>
        <v>-7027631406.1968021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-7027631406.1968021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-29281797.525820009</v>
      </c>
      <c r="L2630" s="444">
        <f t="shared" ca="1" si="134"/>
        <v>-7056913203.7226219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-7056913203.7226219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-29403805.015510924</v>
      </c>
      <c r="L2631" s="444">
        <f t="shared" ca="1" si="134"/>
        <v>-7086317008.7381325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-7086317008.7381325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-29526320.869742215</v>
      </c>
      <c r="L2632" s="444">
        <f t="shared" ca="1" si="134"/>
        <v>-7115843329.6078749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-7115843329.6078749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-29649347.206699476</v>
      </c>
      <c r="L2633" s="444">
        <f t="shared" ca="1" si="134"/>
        <v>-7145492676.8145742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-7145492676.8145742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-29772886.153394058</v>
      </c>
      <c r="L2634" s="444">
        <f t="shared" ca="1" si="134"/>
        <v>-7175265562.967968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-7175265562.967968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-29896939.845699869</v>
      </c>
      <c r="L2635" s="444">
        <f t="shared" ca="1" si="134"/>
        <v>-7205162502.8136683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-7205162502.8136683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-30021510.428390283</v>
      </c>
      <c r="L2636" s="444">
        <f t="shared" ca="1" si="134"/>
        <v>-7235184013.2420588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-7235184013.2420588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-30146600.055175245</v>
      </c>
      <c r="L2637" s="444">
        <f t="shared" ca="1" si="134"/>
        <v>-7265330613.2972336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-7265330613.2972336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-30272210.888738472</v>
      </c>
      <c r="L2638" s="444">
        <f t="shared" ca="1" si="134"/>
        <v>-7295602824.1859722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-7295602824.1859722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-30398345.100774884</v>
      </c>
      <c r="L2639" s="444">
        <f t="shared" ca="1" si="134"/>
        <v>-7326001169.286747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-7326001169.286747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-30525004.872028109</v>
      </c>
      <c r="L2640" s="444">
        <f t="shared" ca="1" si="134"/>
        <v>-7356526174.1587753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-7356526174.1587753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-30652192.392328225</v>
      </c>
      <c r="L2641" s="444">
        <f t="shared" ca="1" si="134"/>
        <v>-7387178366.5511036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-7387178366.5511036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-30779909.860629592</v>
      </c>
      <c r="L2642" s="444">
        <f t="shared" ca="1" si="134"/>
        <v>-7417958276.4117336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-7417958276.4117336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-30908159.48504889</v>
      </c>
      <c r="L2643" s="444">
        <f t="shared" ca="1" si="134"/>
        <v>-7448866435.8967829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-7448866435.8967829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-31036943.482903261</v>
      </c>
      <c r="L2644" s="444">
        <f t="shared" ca="1" si="134"/>
        <v>-7479903379.3796864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-7479903379.3796864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-31166264.080748692</v>
      </c>
      <c r="L2645" s="444">
        <f t="shared" ca="1" si="134"/>
        <v>-7511069643.4604349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-7511069643.4604349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-31296123.514418483</v>
      </c>
      <c r="L2646" s="444">
        <f t="shared" ca="1" si="134"/>
        <v>-7542365766.9748535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-7542365766.9748535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-31426524.029061887</v>
      </c>
      <c r="L2647" s="444">
        <f t="shared" ca="1" si="134"/>
        <v>-7573792291.0039158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-7573792291.0039158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-31557467.879182987</v>
      </c>
      <c r="L2648" s="444">
        <f t="shared" ca="1" si="134"/>
        <v>-7605349758.8830986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-7605349758.8830986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-31688957.328679577</v>
      </c>
      <c r="L2649" s="444">
        <f t="shared" ca="1" si="134"/>
        <v>-7637038716.2117786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-7637038716.2117786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-31820994.650882412</v>
      </c>
      <c r="L2650" s="444">
        <f t="shared" ca="1" si="134"/>
        <v>-7668859710.8626614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-7668859710.8626614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-31953582.128594421</v>
      </c>
      <c r="L2651" s="444">
        <f t="shared" ca="1" si="134"/>
        <v>-7700813292.9912558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-7700813292.9912558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-32086722.054130226</v>
      </c>
      <c r="L2652" s="444">
        <f t="shared" ca="1" si="134"/>
        <v>-7732900015.0453863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-7732900015.0453863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-32220416.729355775</v>
      </c>
      <c r="L2653" s="444">
        <f t="shared" ca="1" si="134"/>
        <v>-7765120431.7747421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-7765120431.7747421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-32354668.465728093</v>
      </c>
      <c r="L2654" s="444">
        <f t="shared" ca="1" si="134"/>
        <v>-7797475100.2404699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-7797475100.2404699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-32489479.58433529</v>
      </c>
      <c r="L2655" s="444">
        <f t="shared" ca="1" si="134"/>
        <v>-7829964579.8248053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-7829964579.8248053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-32624852.41593669</v>
      </c>
      <c r="L2656" s="444">
        <f t="shared" ca="1" si="134"/>
        <v>-7862589432.2407417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-7862589432.2407417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-32760789.301003091</v>
      </c>
      <c r="L2657" s="444">
        <f t="shared" ca="1" si="134"/>
        <v>-7895350221.5417452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-7895350221.5417452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-32897292.589757267</v>
      </c>
      <c r="L2658" s="444">
        <f t="shared" ca="1" si="134"/>
        <v>-7928247514.1315022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-7928247514.1315022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-33034364.642214589</v>
      </c>
      <c r="L2659" s="444">
        <f t="shared" ca="1" si="134"/>
        <v>-7961281878.7737169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-7961281878.7737169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-33172007.828223821</v>
      </c>
      <c r="L2660" s="444">
        <f t="shared" ca="1" si="134"/>
        <v>-7994453886.6019411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-7994453886.6019411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-33310224.527508087</v>
      </c>
      <c r="L2661" s="444">
        <f t="shared" ca="1" si="134"/>
        <v>-8027764111.1294489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-8027764111.1294489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-33449017.129706036</v>
      </c>
      <c r="L2662" s="444">
        <f t="shared" ca="1" si="134"/>
        <v>-8061213128.2591553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-8061213128.2591553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-33588388.034413151</v>
      </c>
      <c r="L2663" s="444">
        <f t="shared" ca="1" si="134"/>
        <v>-8094801516.2935686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-8094801516.2935686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-33728339.651223205</v>
      </c>
      <c r="L2664" s="444">
        <f t="shared" ca="1" si="134"/>
        <v>-8128529855.9447918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-8128529855.9447918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-33868874.399769962</v>
      </c>
      <c r="L2665" s="444">
        <f t="shared" ca="1" si="134"/>
        <v>-8162398730.3445616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-8162398730.3445616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-34009994.709769003</v>
      </c>
      <c r="L2666" s="444">
        <f t="shared" ca="1" si="134"/>
        <v>-8196408725.0543308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-8196408725.0543308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-34151703.021059714</v>
      </c>
      <c r="L2667" s="444">
        <f t="shared" ca="1" si="134"/>
        <v>-8230560428.0753908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-8230560428.0753908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-34294001.783647463</v>
      </c>
      <c r="L2668" s="444">
        <f t="shared" ca="1" si="134"/>
        <v>-8264854429.8590384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-8264854429.8590384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-34436893.457745992</v>
      </c>
      <c r="L2669" s="444">
        <f t="shared" ca="1" si="134"/>
        <v>-8299291323.3167839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-8299291323.3167839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-34580380.513819933</v>
      </c>
      <c r="L2670" s="444">
        <f t="shared" ca="1" si="134"/>
        <v>-8333871703.8306036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-8333871703.8306036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-34724465.432627514</v>
      </c>
      <c r="L2671" s="444">
        <f t="shared" ca="1" si="134"/>
        <v>-8368596169.2632313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-8368596169.2632313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-34869150.705263466</v>
      </c>
      <c r="L2672" s="444">
        <f t="shared" ca="1" si="134"/>
        <v>-8403465319.9684944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-8403465319.9684944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-35014438.833202057</v>
      </c>
      <c r="L2673" s="444">
        <f t="shared" ca="1" si="134"/>
        <v>-8438479758.8016968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-8438479758.8016968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-35160332.328340396</v>
      </c>
      <c r="L2674" s="444">
        <f t="shared" ca="1" si="134"/>
        <v>-8473640091.1300373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-8473640091.1300373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-35306833.71304182</v>
      </c>
      <c r="L2675" s="444">
        <f t="shared" ca="1" si="134"/>
        <v>-8508946924.8430796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-8508946924.8430796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-35453945.520179495</v>
      </c>
      <c r="L2676" s="444">
        <f t="shared" ca="1" si="134"/>
        <v>-8544400870.3632593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-8544400870.3632593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-35601670.29318025</v>
      </c>
      <c r="L2677" s="444">
        <f t="shared" ca="1" si="134"/>
        <v>-8580002540.6564398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-8580002540.6564398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-35750010.586068496</v>
      </c>
      <c r="L2678" s="444">
        <f t="shared" ca="1" si="134"/>
        <v>-8615752551.2425079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-8615752551.2425079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-35898968.963510446</v>
      </c>
      <c r="L2679" s="444">
        <f t="shared" ca="1" si="134"/>
        <v>-8651651520.2060184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-8651651520.2060184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-36048548.000858411</v>
      </c>
      <c r="L2680" s="444">
        <f t="shared" ca="1" si="134"/>
        <v>-8687700068.2068768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-8687700068.2068768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-36198750.284195319</v>
      </c>
      <c r="L2681" s="444">
        <f t="shared" ca="1" si="134"/>
        <v>-8723898818.4910717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-8723898818.4910717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-36349578.410379462</v>
      </c>
      <c r="L2682" s="444">
        <f t="shared" ca="1" si="134"/>
        <v>-8760248396.9014511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-8760248396.9014511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-36501034.987089381</v>
      </c>
      <c r="L2683" s="444">
        <f t="shared" ca="1" si="134"/>
        <v>-8796749431.8885403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-8796749431.8885403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-36653122.632868916</v>
      </c>
      <c r="L2684" s="444">
        <f t="shared" ca="1" si="134"/>
        <v>-8833402554.52141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-8833402554.52141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-36805843.977172539</v>
      </c>
      <c r="L2685" s="444">
        <f t="shared" ca="1" si="134"/>
        <v>-8870208398.4985828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-8870208398.4985828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-36959201.660410762</v>
      </c>
      <c r="L2686" s="444">
        <f t="shared" ca="1" si="134"/>
        <v>-8907167600.1589928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-8907167600.1589928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-37113198.333995804</v>
      </c>
      <c r="L2687" s="444">
        <f t="shared" ca="1" si="134"/>
        <v>-8944280798.4929886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-8944280798.4929886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-37267836.660387449</v>
      </c>
      <c r="L2688" s="444">
        <f t="shared" ca="1" si="134"/>
        <v>-8981548635.1533756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-8981548635.1533756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-37423119.313139066</v>
      </c>
      <c r="L2689" s="444">
        <f t="shared" ca="1" si="134"/>
        <v>-9018971754.4665146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-9018971754.4665146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-37579048.976943813</v>
      </c>
      <c r="L2690" s="444">
        <f t="shared" ca="1" si="134"/>
        <v>-9056550803.4434586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-9056550803.4434586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-37735628.347681075</v>
      </c>
      <c r="L2691" s="444">
        <f t="shared" ca="1" si="134"/>
        <v>-9094286431.7911396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-9094286431.7911396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-37892860.132463083</v>
      </c>
      <c r="L2692" s="444">
        <f t="shared" ca="1" si="134"/>
        <v>-9132179291.9236031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-9132179291.9236031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-38050747.049681678</v>
      </c>
      <c r="L2693" s="444">
        <f t="shared" ca="1" si="134"/>
        <v>-9170230038.9732857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-9170230038.9732857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-38209291.829055354</v>
      </c>
      <c r="L2694" s="444">
        <f t="shared" ca="1" si="134"/>
        <v>-9208439330.8023415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-9208439330.8023415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-38368497.211676419</v>
      </c>
      <c r="L2695" s="444">
        <f t="shared" ca="1" si="134"/>
        <v>-9246807828.0140171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-9246807828.0140171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-38528365.950058401</v>
      </c>
      <c r="L2696" s="444">
        <f t="shared" ca="1" si="134"/>
        <v>-9285336193.9640751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-9285336193.9640751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-38688900.808183648</v>
      </c>
      <c r="L2697" s="444">
        <f t="shared" ca="1" si="134"/>
        <v>-9324025094.7722588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-9324025094.7722588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-38850104.561551079</v>
      </c>
      <c r="L2698" s="444">
        <f t="shared" ca="1" si="134"/>
        <v>-9362875199.3338089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-9362875199.3338089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-39011979.997224204</v>
      </c>
      <c r="L2699" s="444">
        <f t="shared" ca="1" si="134"/>
        <v>-9401887179.3310337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-9401887179.3310337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-39174529.913879305</v>
      </c>
      <c r="L2700" s="444">
        <f t="shared" ca="1" si="134"/>
        <v>-9441061709.2449131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-9441061709.2449131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-39337757.121853806</v>
      </c>
      <c r="L2701" s="444">
        <f t="shared" ca="1" si="134"/>
        <v>-9480399466.366766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-9480399466.366766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-39501664.443194859</v>
      </c>
      <c r="L2702" s="444">
        <f t="shared" ca="1" si="134"/>
        <v>-9519901130.8099613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-9519901130.8099613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-39666254.711708173</v>
      </c>
      <c r="L2703" s="444">
        <f t="shared" ca="1" si="134"/>
        <v>-9559567385.5216694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-9559567385.5216694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-39831530.773006953</v>
      </c>
      <c r="L2704" s="444">
        <f t="shared" ca="1" si="134"/>
        <v>-9599398916.2946758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-9599398916.2946758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-39997495.484561145</v>
      </c>
      <c r="L2705" s="444">
        <f t="shared" ca="1" si="134"/>
        <v>-9639396411.7792377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-9639396411.7792377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-40164151.71574682</v>
      </c>
      <c r="L2706" s="444">
        <f t="shared" ca="1" si="134"/>
        <v>-9679560563.4949837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-9679560563.4949837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-40331502.347895764</v>
      </c>
      <c r="L2707" s="444">
        <f t="shared" ca="1" si="134"/>
        <v>-9719892065.8428802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-9719892065.8428802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-40499550.274345331</v>
      </c>
      <c r="L2708" s="444">
        <f t="shared" ca="1" si="134"/>
        <v>-9760391616.1172256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-9760391616.1172256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-40668298.400488436</v>
      </c>
      <c r="L2709" s="444">
        <f t="shared" ca="1" si="134"/>
        <v>-9801059914.5177135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-9801059914.5177135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-40837749.643823802</v>
      </c>
      <c r="L2710" s="444">
        <f t="shared" ca="1" si="134"/>
        <v>-9841897664.1615372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-9841897664.1615372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-41007906.934006408</v>
      </c>
      <c r="L2711" s="444">
        <f t="shared" ca="1" si="134"/>
        <v>-9882905571.0955429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-9882905571.0955429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-41178773.212898098</v>
      </c>
      <c r="L2712" s="444">
        <f t="shared" ca="1" si="134"/>
        <v>-9924084344.3084412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-9924084344.3084412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-41350351.434618503</v>
      </c>
      <c r="L2713" s="444">
        <f t="shared" ca="1" si="134"/>
        <v>-9965434695.7430592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-9965434695.7430592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-41522644.565596081</v>
      </c>
      <c r="L2714" s="444">
        <f t="shared" ca="1" si="134"/>
        <v>-10006957340.308655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-10006957340.308655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-41695655.584619395</v>
      </c>
      <c r="L2715" s="444">
        <f t="shared" ca="1" si="134"/>
        <v>-10048652995.893274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-10048652995.893274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-41869387.482888639</v>
      </c>
      <c r="L2716" s="444">
        <f t="shared" ca="1" si="134"/>
        <v>-10090522383.376163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-10090522383.376163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-42043843.264067344</v>
      </c>
      <c r="L2717" s="444">
        <f t="shared" ca="1" si="134"/>
        <v>-10132566226.64023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-10132566226.64023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-42219025.944334291</v>
      </c>
      <c r="L2718" s="444">
        <f t="shared" ca="1" si="134"/>
        <v>-10174785252.584564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-10174785252.584564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-42394938.552435681</v>
      </c>
      <c r="L2719" s="444">
        <f t="shared" ca="1" si="134"/>
        <v>-10217180191.136999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-10217180191.136999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-42571584.129737496</v>
      </c>
      <c r="L2720" s="444">
        <f t="shared" ca="1" si="134"/>
        <v>-10259751775.266737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-10259751775.266737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-42748965.730278067</v>
      </c>
      <c r="L2721" s="444">
        <f t="shared" ca="1" si="134"/>
        <v>-10302500740.997015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-10302500740.997015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-42927086.420820892</v>
      </c>
      <c r="L2722" s="444">
        <f t="shared" ca="1" si="134"/>
        <v>-10345427827.417835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-10345427827.417835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-43105949.280907646</v>
      </c>
      <c r="L2723" s="444">
        <f t="shared" ca="1" si="134"/>
        <v>-10388533776.698744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-10388533776.698744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-43285557.402911432</v>
      </c>
      <c r="L2724" s="444">
        <f t="shared" ca="1" si="134"/>
        <v>-10431819334.101656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-10431819334.101656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-43465913.892090231</v>
      </c>
      <c r="L2725" s="444">
        <f t="shared" ca="1" si="134"/>
        <v>-10475285247.993746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-10475285247.993746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-43647021.866640605</v>
      </c>
      <c r="L2726" s="444">
        <f t="shared" ca="1" si="134"/>
        <v>-10518932269.860386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-10518932269.860386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-43828884.457751609</v>
      </c>
      <c r="L2727" s="444">
        <f t="shared" ca="1" si="134"/>
        <v>-10562761154.318138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-10562761154.318138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-44011504.809658907</v>
      </c>
      <c r="L2728" s="444">
        <f t="shared" ca="1" si="134"/>
        <v>-10606772659.127796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-10606772659.127796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-44194886.079699151</v>
      </c>
      <c r="L2729" s="444">
        <f t="shared" ca="1" si="134"/>
        <v>-10650967545.207495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-10650967545.207495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-44379031.438364558</v>
      </c>
      <c r="L2730" s="444">
        <f t="shared" ca="1" si="134"/>
        <v>-10695346576.645859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-10695346576.645859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-44563944.069357745</v>
      </c>
      <c r="L2731" s="444">
        <f t="shared" ca="1" si="134"/>
        <v>-10739910520.715216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-10739910520.715216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-44749627.169646733</v>
      </c>
      <c r="L2732" s="444">
        <f t="shared" ca="1" si="134"/>
        <v>-10784660147.884863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-10784660147.884863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-44936083.94952026</v>
      </c>
      <c r="L2733" s="444">
        <f t="shared" ca="1" si="134"/>
        <v>-10829596231.834383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-10829596231.834383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-45123317.63264326</v>
      </c>
      <c r="L2734" s="444">
        <f t="shared" ca="1" si="134"/>
        <v>-10874719549.467026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-10874719549.467026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-45311331.456112608</v>
      </c>
      <c r="L2735" s="444">
        <f t="shared" ca="1" si="134"/>
        <v>-10920030880.923138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-10920030880.923138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-45500128.670513071</v>
      </c>
      <c r="L2736" s="444">
        <f t="shared" ca="1" si="134"/>
        <v>-10965531009.593651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-10965531009.593651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-45689712.539973542</v>
      </c>
      <c r="L2737" s="444">
        <f t="shared" ca="1" si="134"/>
        <v>-11011220722.133625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-11011220722.133625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-45880086.342223436</v>
      </c>
      <c r="L2738" s="444">
        <f t="shared" ca="1" si="134"/>
        <v>-11057100808.475849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-11057100808.475849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-46071253.368649371</v>
      </c>
      <c r="L2739" s="444">
        <f t="shared" ca="1" si="134"/>
        <v>-11103172061.844498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-11103172061.844498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-46263216.924352072</v>
      </c>
      <c r="L2740" s="444">
        <f t="shared" ca="1" si="134"/>
        <v>-11149435278.76885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-11149435278.76885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-46455980.328203544</v>
      </c>
      <c r="L2741" s="444">
        <f t="shared" ca="1" si="134"/>
        <v>-11195891259.097054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-11195891259.097054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-46649546.912904389</v>
      </c>
      <c r="L2742" s="444">
        <f t="shared" ca="1" si="134"/>
        <v>-11242540806.009958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-11242540806.009958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-46843920.025041491</v>
      </c>
      <c r="L2743" s="444">
        <f t="shared" ca="1" si="134"/>
        <v>-11289384726.035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-11289384726.035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-47039103.025145829</v>
      </c>
      <c r="L2744" s="444">
        <f t="shared" ca="1" si="134"/>
        <v>-11336423829.060146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-11336423829.060146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-47235099.287750609</v>
      </c>
      <c r="L2745" s="444">
        <f t="shared" ca="1" si="134"/>
        <v>-11383658928.347897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-11383658928.347897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-47431912.201449566</v>
      </c>
      <c r="L2746" s="444">
        <f t="shared" ca="1" si="134"/>
        <v>-11431090840.549347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-11431090840.549347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-47629545.168955609</v>
      </c>
      <c r="L2747" s="444">
        <f t="shared" ca="1" si="134"/>
        <v>-11478720385.718302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-11478720385.718302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-47828001.607159592</v>
      </c>
      <c r="L2748" s="444">
        <f t="shared" ca="1" si="134"/>
        <v>-11526548387.32546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-11526548387.32546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-48027284.94718942</v>
      </c>
      <c r="L2749" s="444">
        <f t="shared" ca="1" si="134"/>
        <v>-11574575672.27265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-11574575672.27265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-48227398.634469375</v>
      </c>
      <c r="L2750" s="444">
        <f t="shared" ca="1" si="134"/>
        <v>-11622803070.90712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-11622803070.90712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-48428346.128779665</v>
      </c>
      <c r="L2751" s="444">
        <f t="shared" ca="1" si="134"/>
        <v>-11671231417.0359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-11671231417.0359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-48630130.904316247</v>
      </c>
      <c r="L2752" s="444">
        <f t="shared" ca="1" si="134"/>
        <v>-11719861547.940216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-11719861547.940216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-48832756.4497509</v>
      </c>
      <c r="L2753" s="444">
        <f t="shared" ca="1" si="134"/>
        <v>-11768694304.389967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-11768694304.389967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-49036226.268291526</v>
      </c>
      <c r="L2754" s="444">
        <f t="shared" ca="1" si="134"/>
        <v>-11817730530.658258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-11817730530.658258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-49240543.877742745</v>
      </c>
      <c r="L2755" s="444">
        <f t="shared" ca="1" si="134"/>
        <v>-11866971074.536001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-11866971074.536001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-49445712.810566671</v>
      </c>
      <c r="L2756" s="444">
        <f t="shared" ca="1" si="134"/>
        <v>-11916416787.346567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-11916416787.346567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-49651736.613944031</v>
      </c>
      <c r="L2757" s="444">
        <f t="shared" ca="1" si="134"/>
        <v>-11966068523.96051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-11966068523.96051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-49858618.849835455</v>
      </c>
      <c r="L2758" s="444">
        <f t="shared" ca="1" si="134"/>
        <v>-12015927142.810347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-12015927142.810347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-50066363.095043108</v>
      </c>
      <c r="L2759" s="444">
        <f t="shared" ca="1" si="134"/>
        <v>-12065993505.90539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-12065993505.90539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-50274972.94127246</v>
      </c>
      <c r="L2760" s="444">
        <f t="shared" ca="1" si="134"/>
        <v>-12116268478.846663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-12116268478.846663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-50484451.995194428</v>
      </c>
      <c r="L2761" s="444">
        <f t="shared" ca="1" si="134"/>
        <v>-12166752930.841856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-12166752930.841856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-50694803.878507733</v>
      </c>
      <c r="L2762" s="444">
        <f t="shared" ca="1" si="134"/>
        <v>-12217447734.720364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-12217447734.720364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-50906032.228001513</v>
      </c>
      <c r="L2763" s="444">
        <f t="shared" ca="1" si="134"/>
        <v>-12268353766.948364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-12268353766.948364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-51118140.695618182</v>
      </c>
      <c r="L2764" s="444">
        <f t="shared" ca="1" si="134"/>
        <v>-12319471907.643982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-12319471907.643982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-51331132.948516592</v>
      </c>
      <c r="L2765" s="444">
        <f t="shared" ca="1" si="134"/>
        <v>-12370803040.592499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-12370803040.592499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-51545012.669135414</v>
      </c>
      <c r="L2766" s="444">
        <f t="shared" ca="1" si="134"/>
        <v>-12422348053.261635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-12422348053.261635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-51759783.555256814</v>
      </c>
      <c r="L2767" s="444">
        <f t="shared" ca="1" si="134"/>
        <v>-12474107836.816891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-12474107836.816891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-51975449.320070378</v>
      </c>
      <c r="L2768" s="444">
        <f t="shared" ca="1" si="134"/>
        <v>-12526083286.136961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-12526083286.136961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-52192013.69223734</v>
      </c>
      <c r="L2769" s="444">
        <f t="shared" ca="1" si="134"/>
        <v>-12578275299.829199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-12578275299.829199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-52409480.415954992</v>
      </c>
      <c r="L2770" s="444">
        <f t="shared" ca="1" si="134"/>
        <v>-12630684780.245153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-12630684780.245153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-52627853.251021475</v>
      </c>
      <c r="L2771" s="444">
        <f t="shared" ca="1" si="134"/>
        <v>-12683312633.496176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-12683312633.496176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-52847135.972900733</v>
      </c>
      <c r="L2772" s="444">
        <f t="shared" ca="1" si="134"/>
        <v>-12736159769.469076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-12736159769.469076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-53067332.372787818</v>
      </c>
      <c r="L2773" s="444">
        <f t="shared" ca="1" si="134"/>
        <v>-12789227101.841864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-12789227101.841864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-53288446.257674433</v>
      </c>
      <c r="L2774" s="444">
        <f t="shared" ca="1" si="134"/>
        <v>-12842515548.099539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-12842515548.099539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-53510481.450414747</v>
      </c>
      <c r="L2775" s="444">
        <f t="shared" ca="1" si="134"/>
        <v>-12896026029.549953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-12896026029.549953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-53733441.789791472</v>
      </c>
      <c r="L2776" s="444">
        <f t="shared" ca="1" si="134"/>
        <v>-12949759471.339745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-12949759471.339745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-53957331.130582266</v>
      </c>
      <c r="L2777" s="444">
        <f t="shared" ca="1" si="134"/>
        <v>-13003716802.470327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-13003716802.470327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-54182153.343626365</v>
      </c>
      <c r="L2778" s="444">
        <f t="shared" ca="1" si="134"/>
        <v>-13057898955.813953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-13057898955.813953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-54407912.315891474</v>
      </c>
      <c r="L2779" s="444">
        <f t="shared" ca="1" si="134"/>
        <v>-13112306868.129845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-13112306868.129845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-54634611.950541019</v>
      </c>
      <c r="L2780" s="444">
        <f t="shared" ca="1" si="134"/>
        <v>-13166941480.080385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-13166941480.080385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-54862256.167001605</v>
      </c>
      <c r="L2781" s="444">
        <f t="shared" ca="1" si="134"/>
        <v>-13221803736.247387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-13221803736.247387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-55090848.901030779</v>
      </c>
      <c r="L2782" s="444">
        <f t="shared" ca="1" si="134"/>
        <v>-13276894585.148418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-13276894585.148418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-55320394.104785077</v>
      </c>
      <c r="L2783" s="444">
        <f t="shared" ca="1" si="134"/>
        <v>-13332214979.253204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-13332214979.253204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-55550895.746888347</v>
      </c>
      <c r="L2784" s="444">
        <f t="shared" ca="1" si="134"/>
        <v>-13387765875.000093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-13387765875.000093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-55782357.81250038</v>
      </c>
      <c r="L2785" s="444">
        <f t="shared" ca="1" si="134"/>
        <v>-13443548232.812593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-13443548232.812593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-56014784.303385802</v>
      </c>
      <c r="L2786" s="444">
        <f t="shared" ca="1" si="134"/>
        <v>-13499563017.11598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-13499563017.11598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-56248179.237983257</v>
      </c>
      <c r="L2787" s="444">
        <f t="shared" ca="1" si="134"/>
        <v>-13555811196.353964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-13555811196.353964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-56482546.651474848</v>
      </c>
      <c r="L2788" s="444">
        <f t="shared" ca="1" si="134"/>
        <v>-13612293743.005438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-13612293743.005438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-56717890.595855989</v>
      </c>
      <c r="L2789" s="444">
        <f t="shared" ca="1" si="134"/>
        <v>-13669011633.601294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-13669011633.601294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-56954215.140005395</v>
      </c>
      <c r="L2790" s="444">
        <f t="shared" ca="1" si="134"/>
        <v>-13725965848.741299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-13725965848.741299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-57191524.369755417</v>
      </c>
      <c r="L2791" s="444">
        <f t="shared" ca="1" si="134"/>
        <v>-13783157373.111053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-13783157373.111053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-57429822.387962714</v>
      </c>
      <c r="L2792" s="444">
        <f t="shared" ca="1" si="134"/>
        <v>-13840587195.499016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-13840587195.499016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-57669113.314579234</v>
      </c>
      <c r="L2793" s="444">
        <f t="shared" ca="1" si="134"/>
        <v>-13898256308.813595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-13898256308.813595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-57909401.286723301</v>
      </c>
      <c r="L2794" s="444">
        <f t="shared" ca="1" si="134"/>
        <v>-13956165710.100319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-13956165710.100319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-58150690.458751328</v>
      </c>
      <c r="L2795" s="444">
        <f t="shared" ca="1" si="134"/>
        <v>-14014316400.559071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-14014316400.559071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-58392985.002329469</v>
      </c>
      <c r="L2796" s="444">
        <f t="shared" ca="1" si="134"/>
        <v>-14072709385.561399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-14072709385.561399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-58636289.106505834</v>
      </c>
      <c r="L2797" s="444">
        <f t="shared" ca="1" si="134"/>
        <v>-14131345674.667906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-14131345674.667906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-58880606.977782942</v>
      </c>
      <c r="L2798" s="444">
        <f t="shared" ca="1" si="134"/>
        <v>-14190226281.645689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-14190226281.645689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-59125942.840190373</v>
      </c>
      <c r="L2799" s="444">
        <f t="shared" ca="1" si="134"/>
        <v>-14249352224.48588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-14249352224.48588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-59372300.935357831</v>
      </c>
      <c r="L2800" s="444">
        <f t="shared" ca="1" si="134"/>
        <v>-14308724525.421238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-14308724525.421238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-59619685.522588499</v>
      </c>
      <c r="L2801" s="444">
        <f t="shared" ca="1" si="134"/>
        <v>-14368344210.943827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-14368344210.943827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-59868100.878932618</v>
      </c>
      <c r="L2802" s="444">
        <f t="shared" ca="1" si="134"/>
        <v>-14428212311.82276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-14428212311.82276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-60117551.299261495</v>
      </c>
      <c r="L2803" s="444">
        <f t="shared" ca="1" si="134"/>
        <v>-14488329863.122021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-14488329863.122021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-60368041.096341752</v>
      </c>
      <c r="L2804" s="444">
        <f t="shared" ca="1" si="134"/>
        <v>-14548697904.218363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-14548697904.218363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-60619574.600909844</v>
      </c>
      <c r="L2805" s="444">
        <f t="shared" ca="1" si="134"/>
        <v>-14609317478.819273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-14609317478.819273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-60872156.161746964</v>
      </c>
      <c r="L2806" s="444">
        <f t="shared" ca="1" si="134"/>
        <v>-14670189634.98102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-14670189634.98102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-61125790.14575424</v>
      </c>
      <c r="L2807" s="444">
        <f t="shared" ca="1" si="134"/>
        <v>-14731315425.126774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-14731315425.126774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-61380480.938028224</v>
      </c>
      <c r="L2808" s="444">
        <f t="shared" ca="1" si="134"/>
        <v>-14792695906.064802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-14792695906.064802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-61636232.941936664</v>
      </c>
      <c r="L2809" s="444">
        <f t="shared" ca="1" si="134"/>
        <v>-14854332139.006739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-14854332139.006739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-61893050.579194747</v>
      </c>
      <c r="L2810" s="444">
        <f t="shared" ca="1" si="134"/>
        <v>-14916225189.585934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-14916225189.585934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-62150938.289941393</v>
      </c>
      <c r="L2811" s="444">
        <f t="shared" ca="1" si="134"/>
        <v>-14978376127.875875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-14978376127.875875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-62409900.532816149</v>
      </c>
      <c r="L2812" s="444">
        <f t="shared" ca="1" si="134"/>
        <v>-15040786028.408691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-15040786028.408691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-62669941.785036214</v>
      </c>
      <c r="L2813" s="444">
        <f t="shared" ref="L2813:L3067" ca="1" si="139">I2813-J2813+K2813</f>
        <v>-15103455970.193727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-15103455970.193727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-62931066.54247386</v>
      </c>
      <c r="L2814" s="444">
        <f t="shared" ca="1" si="139"/>
        <v>-15166387036.736202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-15166387036.736202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-63193279.319734164</v>
      </c>
      <c r="L2815" s="444">
        <f t="shared" ca="1" si="139"/>
        <v>-15229580316.055937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-15229580316.055937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-63456584.65023306</v>
      </c>
      <c r="L2816" s="444">
        <f t="shared" ca="1" si="139"/>
        <v>-15293036900.706169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-15293036900.706169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-63720987.086275697</v>
      </c>
      <c r="L2817" s="444">
        <f t="shared" ca="1" si="139"/>
        <v>-15356757887.792444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-15356757887.792444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-63986491.199135184</v>
      </c>
      <c r="L2818" s="444">
        <f t="shared" ca="1" si="139"/>
        <v>-15420744378.991579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-15420744378.991579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-64253101.579131573</v>
      </c>
      <c r="L2819" s="444">
        <f t="shared" ca="1" si="139"/>
        <v>-15484997480.570711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-15484997480.570711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-64520822.835711293</v>
      </c>
      <c r="L2820" s="444">
        <f t="shared" ca="1" si="139"/>
        <v>-15549518303.406422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-15549518303.406422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-64789659.597526759</v>
      </c>
      <c r="L2821" s="444">
        <f t="shared" ca="1" si="139"/>
        <v>-15614307963.003948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-15614307963.003948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-65059616.512516461</v>
      </c>
      <c r="L2822" s="444">
        <f t="shared" ca="1" si="139"/>
        <v>-15679367579.516464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-15679367579.516464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-65330698.247985266</v>
      </c>
      <c r="L2823" s="444">
        <f t="shared" ca="1" si="139"/>
        <v>-15744698277.76445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-15744698277.76445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-65602909.490685202</v>
      </c>
      <c r="L2824" s="444">
        <f t="shared" ca="1" si="139"/>
        <v>-15810301187.255135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-15810301187.255135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-65876254.946896404</v>
      </c>
      <c r="L2825" s="444">
        <f t="shared" ca="1" si="139"/>
        <v>-15876177442.20203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-15876177442.20203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-66150739.342508458</v>
      </c>
      <c r="L2826" s="444">
        <f t="shared" ca="1" si="139"/>
        <v>-15942328181.544538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-15942328181.544538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-66426367.423102245</v>
      </c>
      <c r="L2827" s="444">
        <f t="shared" ca="1" si="139"/>
        <v>-16008754548.96764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-16008754548.96764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-66703143.954031833</v>
      </c>
      <c r="L2828" s="444">
        <f t="shared" ca="1" si="139"/>
        <v>-16075457692.921671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-16075457692.921671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-66981073.720506966</v>
      </c>
      <c r="L2829" s="444">
        <f t="shared" ca="1" si="139"/>
        <v>-16142438766.642178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-16142438766.642178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-67260161.527675733</v>
      </c>
      <c r="L2830" s="444">
        <f t="shared" ca="1" si="139"/>
        <v>-16209698928.169853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-16209698928.169853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-67540412.200707719</v>
      </c>
      <c r="L2831" s="444">
        <f t="shared" ca="1" si="139"/>
        <v>-16277239340.370562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-16277239340.370562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-67821830.584877342</v>
      </c>
      <c r="L2832" s="444">
        <f t="shared" ca="1" si="139"/>
        <v>-16345061170.955439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-16345061170.955439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-68104421.545647666</v>
      </c>
      <c r="L2833" s="444">
        <f t="shared" ca="1" si="139"/>
        <v>-16413165592.501087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-16413165592.501087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-68388189.96875453</v>
      </c>
      <c r="L2834" s="444">
        <f t="shared" ca="1" si="139"/>
        <v>-16481553782.469841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-16481553782.469841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-68673140.76029101</v>
      </c>
      <c r="L2835" s="444">
        <f t="shared" ca="1" si="139"/>
        <v>-16550226923.230131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-16550226923.230131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-68959278.846792206</v>
      </c>
      <c r="L2836" s="444">
        <f t="shared" ca="1" si="139"/>
        <v>-16619186202.076923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-16619186202.076923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-69246609.175320506</v>
      </c>
      <c r="L2837" s="444">
        <f t="shared" ca="1" si="139"/>
        <v>-16688432811.252243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-16688432811.252243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-69535136.713551015</v>
      </c>
      <c r="L2838" s="444">
        <f t="shared" ca="1" si="139"/>
        <v>-16757967947.965794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-16757967947.965794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-69824866.449857473</v>
      </c>
      <c r="L2839" s="444">
        <f t="shared" ca="1" si="139"/>
        <v>-16827792814.415651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-16827792814.415651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-70115803.393398553</v>
      </c>
      <c r="L2840" s="444">
        <f t="shared" ca="1" si="139"/>
        <v>-16897908617.80905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-16897908617.80905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-70407952.574204385</v>
      </c>
      <c r="L2841" s="444">
        <f t="shared" ca="1" si="139"/>
        <v>-16968316570.383253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-16968316570.383253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-70701319.043263555</v>
      </c>
      <c r="L2842" s="444">
        <f t="shared" ca="1" si="139"/>
        <v>-17039017889.426517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-17039017889.426517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-70995907.872610494</v>
      </c>
      <c r="L2843" s="444">
        <f t="shared" ca="1" si="139"/>
        <v>-17110013797.299128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-17110013797.299128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-71291724.155413032</v>
      </c>
      <c r="L2844" s="444">
        <f t="shared" ca="1" si="139"/>
        <v>-17181305521.45454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-17181305521.45454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-71588773.006060585</v>
      </c>
      <c r="L2845" s="444">
        <f t="shared" ca="1" si="139"/>
        <v>-17252894294.460602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-17252894294.460602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-71887059.560252503</v>
      </c>
      <c r="L2846" s="444">
        <f t="shared" ca="1" si="139"/>
        <v>-17324781354.020855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-17324781354.020855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-72186588.975086898</v>
      </c>
      <c r="L2847" s="444">
        <f t="shared" ca="1" si="139"/>
        <v>-17396967942.995941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-17396967942.995941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-72487366.429149747</v>
      </c>
      <c r="L2848" s="444">
        <f t="shared" ca="1" si="139"/>
        <v>-17469455309.425091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-17469455309.425091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-72789397.122604549</v>
      </c>
      <c r="L2849" s="444">
        <f t="shared" ca="1" si="139"/>
        <v>-17542244706.547695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-17542244706.547695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-73092686.277282059</v>
      </c>
      <c r="L2850" s="444">
        <f t="shared" ca="1" si="139"/>
        <v>-17615337392.824978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-17615337392.824978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-73397239.13677074</v>
      </c>
      <c r="L2851" s="444">
        <f t="shared" ca="1" si="139"/>
        <v>-17688734631.96175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-17688734631.96175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-73703060.966507286</v>
      </c>
      <c r="L2852" s="444">
        <f t="shared" ca="1" si="139"/>
        <v>-17762437692.928257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-17762437692.928257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-74010157.053867742</v>
      </c>
      <c r="L2853" s="444">
        <f t="shared" ca="1" si="139"/>
        <v>-17836447849.982124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-17836447849.982124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-74318532.708258852</v>
      </c>
      <c r="L2854" s="444">
        <f t="shared" ca="1" si="139"/>
        <v>-17910766382.690384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-17910766382.690384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-74628193.261209935</v>
      </c>
      <c r="L2855" s="444">
        <f t="shared" ca="1" si="139"/>
        <v>-17985394575.951595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-17985394575.951595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-74939144.066464975</v>
      </c>
      <c r="L2856" s="444">
        <f t="shared" ca="1" si="139"/>
        <v>-18060333720.018059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-18060333720.018059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-75251390.500075251</v>
      </c>
      <c r="L2857" s="444">
        <f t="shared" ca="1" si="139"/>
        <v>-18135585110.518135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-18135585110.518135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-75564937.960492224</v>
      </c>
      <c r="L2858" s="444">
        <f t="shared" ca="1" si="139"/>
        <v>-18211150048.478626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-18211150048.478626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-75879791.868660942</v>
      </c>
      <c r="L2859" s="444">
        <f t="shared" ca="1" si="139"/>
        <v>-18287029840.347286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-18287029840.347286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-76195957.668113694</v>
      </c>
      <c r="L2860" s="444">
        <f t="shared" ca="1" si="139"/>
        <v>-18363225798.0154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-18363225798.0154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-76513440.825064167</v>
      </c>
      <c r="L2861" s="444">
        <f t="shared" ca="1" si="139"/>
        <v>-18439739238.840466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-18439739238.840466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-76832246.82850194</v>
      </c>
      <c r="L2862" s="444">
        <f t="shared" ca="1" si="139"/>
        <v>-18516571485.668968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-18516571485.668968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-77152381.190287367</v>
      </c>
      <c r="L2863" s="444">
        <f t="shared" ca="1" si="139"/>
        <v>-18593723866.859257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-18593723866.859257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-77473849.445246905</v>
      </c>
      <c r="L2864" s="444">
        <f t="shared" ca="1" si="139"/>
        <v>-18671197716.304504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-18671197716.304504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-77796657.151268765</v>
      </c>
      <c r="L2865" s="444">
        <f t="shared" ca="1" si="139"/>
        <v>-18748994373.455772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-18748994373.455772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-78120809.889399052</v>
      </c>
      <c r="L2866" s="444">
        <f t="shared" ca="1" si="139"/>
        <v>-18827115183.345173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-18827115183.345173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-78446313.263938218</v>
      </c>
      <c r="L2867" s="444">
        <f t="shared" ca="1" si="139"/>
        <v>-18905561496.609112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-18905561496.609112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-78773172.902537972</v>
      </c>
      <c r="L2868" s="444">
        <f t="shared" ca="1" si="139"/>
        <v>-18984334669.51165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-18984334669.51165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-79101394.456298545</v>
      </c>
      <c r="L2869" s="444">
        <f t="shared" ca="1" si="139"/>
        <v>-19063436063.967949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-19063436063.967949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-79430983.59986645</v>
      </c>
      <c r="L2870" s="444">
        <f t="shared" ca="1" si="139"/>
        <v>-19142867047.567814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-19142867047.567814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-79761946.031532556</v>
      </c>
      <c r="L2871" s="444">
        <f t="shared" ca="1" si="139"/>
        <v>-19222628993.599346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-19222628993.599346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-80094287.473330602</v>
      </c>
      <c r="L2872" s="444">
        <f t="shared" ca="1" si="139"/>
        <v>-19302723281.072678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-19302723281.072678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-80428013.671136156</v>
      </c>
      <c r="L2873" s="444">
        <f t="shared" ca="1" si="139"/>
        <v>-19383151294.743813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-19383151294.743813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-80763130.394765884</v>
      </c>
      <c r="L2874" s="444">
        <f t="shared" ca="1" si="139"/>
        <v>-19463914425.13858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-19463914425.13858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-81099643.43807742</v>
      </c>
      <c r="L2875" s="444">
        <f t="shared" ca="1" si="139"/>
        <v>-19545014068.576656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-19545014068.576656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-81437558.619069397</v>
      </c>
      <c r="L2876" s="444">
        <f t="shared" ca="1" si="139"/>
        <v>-19626451627.195724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-19626451627.195724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-81776881.779982179</v>
      </c>
      <c r="L2877" s="444">
        <f t="shared" ca="1" si="139"/>
        <v>-19708228508.975708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-19708228508.975708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-82117618.787398785</v>
      </c>
      <c r="L2878" s="444">
        <f t="shared" ca="1" si="139"/>
        <v>-19790346127.763107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-19790346127.763107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-82459775.532346278</v>
      </c>
      <c r="L2879" s="444">
        <f t="shared" ca="1" si="139"/>
        <v>-19872805903.295452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-19872805903.295452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-82803357.930397719</v>
      </c>
      <c r="L2880" s="444">
        <f t="shared" ca="1" si="139"/>
        <v>-19955609261.225849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-19955609261.225849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-83148371.921774372</v>
      </c>
      <c r="L2881" s="444">
        <f t="shared" ca="1" si="139"/>
        <v>-20038757633.147625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-20038757633.147625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-83494823.471448436</v>
      </c>
      <c r="L2882" s="444">
        <f t="shared" ca="1" si="139"/>
        <v>-20122252456.619072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-20122252456.619072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-83842718.569246128</v>
      </c>
      <c r="L2883" s="444">
        <f t="shared" ca="1" si="139"/>
        <v>-20206095175.188316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-20206095175.188316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-84192063.229951322</v>
      </c>
      <c r="L2884" s="444">
        <f t="shared" ca="1" si="139"/>
        <v>-20290287238.418266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-20290287238.418266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-84542863.49340944</v>
      </c>
      <c r="L2885" s="444">
        <f t="shared" ca="1" si="139"/>
        <v>-20374830101.911674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-20374830101.911674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-84895125.424631983</v>
      </c>
      <c r="L2886" s="444">
        <f t="shared" ca="1" si="139"/>
        <v>-20459725227.336308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-20459725227.336308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-85248855.113901287</v>
      </c>
      <c r="L2887" s="444">
        <f t="shared" ca="1" si="139"/>
        <v>-20544974082.450211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-20544974082.450211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-85604058.676875874</v>
      </c>
      <c r="L2888" s="444">
        <f t="shared" ca="1" si="139"/>
        <v>-20630578141.127087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-20630578141.127087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-85960742.25469619</v>
      </c>
      <c r="L2889" s="444">
        <f t="shared" ca="1" si="139"/>
        <v>-20716538883.381783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-20716538883.381783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-86318912.014090762</v>
      </c>
      <c r="L2890" s="444">
        <f t="shared" ca="1" si="139"/>
        <v>-20802857795.395874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-20802857795.395874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-86678574.147482812</v>
      </c>
      <c r="L2891" s="444">
        <f t="shared" ca="1" si="139"/>
        <v>-20889536369.543358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-20889536369.543358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-87039734.87309733</v>
      </c>
      <c r="L2892" s="444">
        <f t="shared" ca="1" si="139"/>
        <v>-20976576104.416454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-20976576104.416454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-87402400.435068563</v>
      </c>
      <c r="L2893" s="444">
        <f t="shared" ca="1" si="139"/>
        <v>-21063978504.851524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-21063978504.851524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-87766577.10354802</v>
      </c>
      <c r="L2894" s="444">
        <f t="shared" ca="1" si="139"/>
        <v>-21151745081.95507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-21151745081.95507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-88132271.174812794</v>
      </c>
      <c r="L2895" s="444">
        <f t="shared" ca="1" si="139"/>
        <v>-21239877353.129883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-21239877353.129883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-88499488.971374512</v>
      </c>
      <c r="L2896" s="444">
        <f t="shared" ca="1" si="139"/>
        <v>-21328376842.101257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-21328376842.101257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-88868236.842088565</v>
      </c>
      <c r="L2897" s="444">
        <f t="shared" ca="1" si="139"/>
        <v>-21417245078.943344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-21417245078.943344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-89238521.16226393</v>
      </c>
      <c r="L2898" s="444">
        <f t="shared" ca="1" si="139"/>
        <v>-21506483600.10561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-21506483600.10561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-89610348.333773375</v>
      </c>
      <c r="L2899" s="444">
        <f t="shared" ca="1" si="139"/>
        <v>-21596093948.439384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-21596093948.439384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-89983724.785164103</v>
      </c>
      <c r="L2900" s="444">
        <f t="shared" ca="1" si="139"/>
        <v>-21686077673.224548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-21686077673.224548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-90358656.971768945</v>
      </c>
      <c r="L2901" s="444">
        <f t="shared" ca="1" si="139"/>
        <v>-21776436330.196316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-21776436330.196316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-90735151.375817984</v>
      </c>
      <c r="L2902" s="444">
        <f t="shared" ca="1" si="139"/>
        <v>-21867171481.572132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-21867171481.572132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-91113214.50655055</v>
      </c>
      <c r="L2903" s="444">
        <f t="shared" ca="1" si="139"/>
        <v>-21958284696.078682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-21958284696.078682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-91492852.900327846</v>
      </c>
      <c r="L2904" s="444">
        <f t="shared" ca="1" si="139"/>
        <v>-22049777548.979012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-22049777548.979012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-91874073.120745882</v>
      </c>
      <c r="L2905" s="444">
        <f t="shared" ca="1" si="139"/>
        <v>-22141651622.099758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-22141651622.099758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-92256881.758748993</v>
      </c>
      <c r="L2906" s="444">
        <f t="shared" ca="1" si="139"/>
        <v>-22233908503.858505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-22233908503.858505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-92641285.432743773</v>
      </c>
      <c r="L2907" s="444">
        <f t="shared" ca="1" si="139"/>
        <v>-22326549789.291248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-22326549789.291248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-93027290.78871353</v>
      </c>
      <c r="L2908" s="444">
        <f t="shared" ca="1" si="139"/>
        <v>-22419577080.079964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-22419577080.079964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-93414904.500333175</v>
      </c>
      <c r="L2909" s="444">
        <f t="shared" ca="1" si="139"/>
        <v>-22512991984.580296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-22512991984.580296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-93804133.269084558</v>
      </c>
      <c r="L2910" s="444">
        <f t="shared" ca="1" si="139"/>
        <v>-22606796117.84938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-22606796117.84938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-94194983.824372411</v>
      </c>
      <c r="L2911" s="444">
        <f t="shared" ca="1" si="139"/>
        <v>-22700991101.673752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-22700991101.673752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-94587462.923640639</v>
      </c>
      <c r="L2912" s="444">
        <f t="shared" ca="1" si="139"/>
        <v>-22795578564.597393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-22795578564.597393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-94981577.352489144</v>
      </c>
      <c r="L2913" s="444">
        <f t="shared" ca="1" si="139"/>
        <v>-22890560141.949883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-22890560141.949883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-95377333.924791172</v>
      </c>
      <c r="L2914" s="444">
        <f t="shared" ca="1" si="139"/>
        <v>-22985937475.874672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-22985937475.874672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-95774739.482811138</v>
      </c>
      <c r="L2915" s="444">
        <f t="shared" ca="1" si="139"/>
        <v>-23081712215.357483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-23081712215.357483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-96173800.897322848</v>
      </c>
      <c r="L2916" s="444">
        <f t="shared" ca="1" si="139"/>
        <v>-23177886016.254807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-23177886016.254807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-96574525.067728356</v>
      </c>
      <c r="L2917" s="444">
        <f t="shared" ca="1" si="139"/>
        <v>-23274460541.322536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-23274460541.322536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-96976918.92217724</v>
      </c>
      <c r="L2918" s="444">
        <f t="shared" ca="1" si="139"/>
        <v>-23371437460.244713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-23371437460.244713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-97380989.417686298</v>
      </c>
      <c r="L2919" s="444">
        <f t="shared" ca="1" si="139"/>
        <v>-23468818449.662399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-23468818449.662399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-97786743.540260002</v>
      </c>
      <c r="L2920" s="444">
        <f t="shared" ca="1" si="139"/>
        <v>-23566605193.20266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-23566605193.20266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-98194188.305011079</v>
      </c>
      <c r="L2921" s="444">
        <f t="shared" ca="1" si="139"/>
        <v>-23664799381.507671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-23664799381.507671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-98603330.756281957</v>
      </c>
      <c r="L2922" s="444">
        <f t="shared" ca="1" si="139"/>
        <v>-23763402712.263954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-23763402712.263954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-99014177.967766479</v>
      </c>
      <c r="L2923" s="444">
        <f t="shared" ca="1" si="139"/>
        <v>-23862416890.23172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-23862416890.23172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-99426737.042632163</v>
      </c>
      <c r="L2924" s="444">
        <f t="shared" ca="1" si="139"/>
        <v>-23961843627.274353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-23961843627.274353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-99841015.11364314</v>
      </c>
      <c r="L2925" s="444">
        <f t="shared" ca="1" si="139"/>
        <v>-24061684642.387997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-24061684642.387997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-100257019.34328333</v>
      </c>
      <c r="L2926" s="444">
        <f t="shared" ca="1" si="139"/>
        <v>-24161941661.731281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-24161941661.731281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-100674756.92388034</v>
      </c>
      <c r="L2927" s="444">
        <f t="shared" ca="1" si="139"/>
        <v>-24262616418.655163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-24262616418.655163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-101094235.07772985</v>
      </c>
      <c r="L2928" s="444">
        <f t="shared" ca="1" si="139"/>
        <v>-24363710653.732891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-24363710653.732891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-101515461.05722038</v>
      </c>
      <c r="L2929" s="444">
        <f t="shared" ca="1" si="139"/>
        <v>-24465226114.790112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-24465226114.790112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-101938442.14495879</v>
      </c>
      <c r="L2930" s="444">
        <f t="shared" ca="1" si="139"/>
        <v>-24567164556.93507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-24567164556.93507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-102363185.65389612</v>
      </c>
      <c r="L2931" s="444">
        <f t="shared" ca="1" si="139"/>
        <v>-24669527742.588966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-24669527742.588966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-102789698.92745402</v>
      </c>
      <c r="L2932" s="444">
        <f t="shared" ca="1" si="139"/>
        <v>-24772317441.516422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-24772317441.516422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-103217989.33965176</v>
      </c>
      <c r="L2933" s="444">
        <f t="shared" ca="1" si="139"/>
        <v>-24875535430.856075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-24875535430.856075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-103648064.29523365</v>
      </c>
      <c r="L2934" s="444">
        <f t="shared" ca="1" si="139"/>
        <v>-24979183495.15131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-24979183495.15131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-104079931.22979712</v>
      </c>
      <c r="L2935" s="444">
        <f t="shared" ca="1" si="139"/>
        <v>-25083263426.381107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-25083263426.381107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-104513597.60992128</v>
      </c>
      <c r="L2936" s="444">
        <f t="shared" ca="1" si="139"/>
        <v>-25187777023.991028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-25187777023.991028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-104949070.93329595</v>
      </c>
      <c r="L2937" s="444">
        <f t="shared" ca="1" si="139"/>
        <v>-25292726094.924324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-25292726094.924324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-105386358.72885135</v>
      </c>
      <c r="L2938" s="444">
        <f t="shared" ca="1" si="139"/>
        <v>-25398112453.653175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-25398112453.653175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-105825468.55688822</v>
      </c>
      <c r="L2939" s="444">
        <f t="shared" ca="1" si="139"/>
        <v>-25503937922.210064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-25503937922.210064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-106266408.0092086</v>
      </c>
      <c r="L2940" s="444">
        <f t="shared" ca="1" si="139"/>
        <v>-25610204330.219273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-25610204330.219273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-106709184.70924696</v>
      </c>
      <c r="L2941" s="444">
        <f t="shared" ca="1" si="139"/>
        <v>-25716913514.92852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-25716913514.92852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-107153806.31220217</v>
      </c>
      <c r="L2942" s="444">
        <f t="shared" ca="1" si="139"/>
        <v>-25824067321.240723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-25824067321.240723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-107600280.50516967</v>
      </c>
      <c r="L2943" s="444">
        <f t="shared" ca="1" si="139"/>
        <v>-25931667601.745892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-25931667601.745892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-108048615.00727455</v>
      </c>
      <c r="L2944" s="444">
        <f t="shared" ca="1" si="139"/>
        <v>-26039716216.753166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-26039716216.753166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-108498817.56980486</v>
      </c>
      <c r="L2945" s="444">
        <f t="shared" ca="1" si="139"/>
        <v>-26148215034.322971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-26148215034.322971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-108950895.97634572</v>
      </c>
      <c r="L2946" s="444">
        <f t="shared" ca="1" si="139"/>
        <v>-26257165930.299316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-26257165930.299316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-109404858.04291381</v>
      </c>
      <c r="L2947" s="444">
        <f t="shared" ca="1" si="139"/>
        <v>-26366570788.342232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-26366570788.342232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-109860711.61809263</v>
      </c>
      <c r="L2948" s="444">
        <f t="shared" ca="1" si="139"/>
        <v>-26476431499.960323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-26476431499.960323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-110318464.58316801</v>
      </c>
      <c r="L2949" s="444">
        <f t="shared" ca="1" si="139"/>
        <v>-26586749964.543491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-26586749964.543491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-110778124.85226454</v>
      </c>
      <c r="L2950" s="444">
        <f t="shared" ca="1" si="139"/>
        <v>-26697528089.395756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-26697528089.395756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-111239700.37248231</v>
      </c>
      <c r="L2951" s="444">
        <f t="shared" ca="1" si="139"/>
        <v>-26808767789.768238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-26808767789.768238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-111703199.12403433</v>
      </c>
      <c r="L2952" s="444">
        <f t="shared" ca="1" si="139"/>
        <v>-26920470988.892273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-26920470988.892273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-112168629.12038448</v>
      </c>
      <c r="L2953" s="444">
        <f t="shared" ca="1" si="139"/>
        <v>-27032639618.012657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-27032639618.012657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-112635998.40838605</v>
      </c>
      <c r="L2954" s="444">
        <f t="shared" ca="1" si="139"/>
        <v>-27145275616.421043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-27145275616.421043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-113105315.06842099</v>
      </c>
      <c r="L2955" s="444">
        <f t="shared" ca="1" si="139"/>
        <v>-27258380931.489464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-27258380931.489464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-113576587.21453942</v>
      </c>
      <c r="L2956" s="444">
        <f t="shared" ca="1" si="139"/>
        <v>-27371957518.704002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-27371957518.704002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-114049822.99460001</v>
      </c>
      <c r="L2957" s="444">
        <f t="shared" ca="1" si="139"/>
        <v>-27486007341.698601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-27486007341.698601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-114525030.59041083</v>
      </c>
      <c r="L2958" s="444">
        <f t="shared" ca="1" si="139"/>
        <v>-27600532372.289013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-27600532372.289013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-115002218.21787088</v>
      </c>
      <c r="L2959" s="444">
        <f t="shared" ca="1" si="139"/>
        <v>-27715534590.506886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-27715534590.506886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-115481394.12711202</v>
      </c>
      <c r="L2960" s="444">
        <f t="shared" ca="1" si="139"/>
        <v>-27831015984.633999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-27831015984.633999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-115962566.60264166</v>
      </c>
      <c r="L2961" s="444">
        <f t="shared" ca="1" si="139"/>
        <v>-27946978551.236641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-27946978551.236641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-116445743.963486</v>
      </c>
      <c r="L2962" s="444">
        <f t="shared" ca="1" si="139"/>
        <v>-28063424295.200127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-28063424295.200127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-116930934.56333385</v>
      </c>
      <c r="L2963" s="444">
        <f t="shared" ca="1" si="139"/>
        <v>-28180355229.763462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-28180355229.763462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-117418146.79068111</v>
      </c>
      <c r="L2964" s="444">
        <f t="shared" ca="1" si="139"/>
        <v>-28297773376.554142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-28297773376.554142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-117907389.06897557</v>
      </c>
      <c r="L2965" s="444">
        <f t="shared" ca="1" si="139"/>
        <v>-28415680765.623119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-28415680765.623119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-118398669.85676301</v>
      </c>
      <c r="L2966" s="444">
        <f t="shared" ca="1" si="139"/>
        <v>-28534079435.479881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-28534079435.479881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-118891997.64783284</v>
      </c>
      <c r="L2967" s="444">
        <f t="shared" ca="1" si="139"/>
        <v>-28652971433.127712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-28652971433.127712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-119387380.97136548</v>
      </c>
      <c r="L2968" s="444">
        <f t="shared" ca="1" si="139"/>
        <v>-28772358814.099079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-28772358814.099079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-119884828.39207952</v>
      </c>
      <c r="L2969" s="444">
        <f t="shared" ca="1" si="139"/>
        <v>-28892243642.491158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-28892243642.491158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-120384348.51037984</v>
      </c>
      <c r="L2970" s="444">
        <f t="shared" ca="1" si="139"/>
        <v>-29012627991.001537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-29012627991.001537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-120885949.96250641</v>
      </c>
      <c r="L2971" s="444">
        <f t="shared" ca="1" si="139"/>
        <v>-29133513940.964043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-29133513940.964043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-121389641.42068349</v>
      </c>
      <c r="L2972" s="444">
        <f t="shared" ca="1" si="139"/>
        <v>-29254903582.384727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-29254903582.384727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-121895431.59326971</v>
      </c>
      <c r="L2973" s="444">
        <f t="shared" ca="1" si="139"/>
        <v>-29376799013.977997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-29376799013.977997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-122403329.22490834</v>
      </c>
      <c r="L2974" s="444">
        <f t="shared" ca="1" si="139"/>
        <v>-29499202343.202904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-29499202343.202904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-122913343.09667876</v>
      </c>
      <c r="L2975" s="444">
        <f t="shared" ca="1" si="139"/>
        <v>-29622115686.299583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-29622115686.299583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-123425482.02624825</v>
      </c>
      <c r="L2976" s="444">
        <f t="shared" ca="1" si="139"/>
        <v>-29745541168.325832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-29745541168.325832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-123939754.86802432</v>
      </c>
      <c r="L2977" s="444">
        <f t="shared" ca="1" si="139"/>
        <v>-29869480923.193855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-29869480923.193855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-124456170.51330774</v>
      </c>
      <c r="L2978" s="444">
        <f t="shared" ca="1" si="139"/>
        <v>-29993937093.707165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-29993937093.707165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-124974737.89044651</v>
      </c>
      <c r="L2979" s="444">
        <f t="shared" ca="1" si="139"/>
        <v>-30118911831.59761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-30118911831.59761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-125495465.96499003</v>
      </c>
      <c r="L2980" s="444">
        <f t="shared" ca="1" si="139"/>
        <v>-30244407297.562599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-30244407297.562599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-126018363.73984416</v>
      </c>
      <c r="L2981" s="444">
        <f t="shared" ca="1" si="139"/>
        <v>-30370425661.302444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-30370425661.302444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-126543440.25542685</v>
      </c>
      <c r="L2982" s="444">
        <f t="shared" ca="1" si="139"/>
        <v>-30496969101.557873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-30496969101.557873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-127070704.58982447</v>
      </c>
      <c r="L2983" s="444">
        <f t="shared" ca="1" si="139"/>
        <v>-30624039806.147697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-30624039806.147697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-127600165.85894875</v>
      </c>
      <c r="L2984" s="444">
        <f t="shared" ca="1" si="139"/>
        <v>-30751639972.006645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-30751639972.006645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-128131833.21669436</v>
      </c>
      <c r="L2985" s="444">
        <f t="shared" ca="1" si="139"/>
        <v>-30879771805.223339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-30879771805.223339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-128665715.85509725</v>
      </c>
      <c r="L2986" s="444">
        <f t="shared" ca="1" si="139"/>
        <v>-31008437521.078438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-31008437521.078438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-129201823.00449349</v>
      </c>
      <c r="L2987" s="444">
        <f t="shared" ca="1" si="139"/>
        <v>-31137639344.082932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-31137639344.082932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-129740163.93367888</v>
      </c>
      <c r="L2988" s="444">
        <f t="shared" ca="1" si="139"/>
        <v>-31267379508.016609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-31267379508.016609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-130280747.95006922</v>
      </c>
      <c r="L2989" s="444">
        <f t="shared" ca="1" si="139"/>
        <v>-31397660255.966679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-31397660255.966679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-130823584.39986114</v>
      </c>
      <c r="L2990" s="444">
        <f t="shared" ca="1" si="139"/>
        <v>-31528483840.366539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-31528483840.366539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-131368682.66819392</v>
      </c>
      <c r="L2991" s="444">
        <f t="shared" ca="1" si="139"/>
        <v>-31659852523.034733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-31659852523.034733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-131916052.17931138</v>
      </c>
      <c r="L2992" s="444">
        <f t="shared" ca="1" si="139"/>
        <v>-31791768575.214043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-31791768575.214043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-132465702.39672516</v>
      </c>
      <c r="L2993" s="444">
        <f t="shared" ca="1" si="139"/>
        <v>-31924234277.610767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-31924234277.610767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-133017642.82337819</v>
      </c>
      <c r="L2994" s="444">
        <f t="shared" ca="1" si="139"/>
        <v>-32057251920.434147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-32057251920.434147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-133571883.00180894</v>
      </c>
      <c r="L2995" s="444">
        <f t="shared" ca="1" si="139"/>
        <v>-32190823803.435955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-32190823803.435955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-134128432.5143165</v>
      </c>
      <c r="L2996" s="444">
        <f t="shared" ca="1" si="139"/>
        <v>-32324952235.950272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-32324952235.950272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-134687300.9831261</v>
      </c>
      <c r="L2997" s="444">
        <f t="shared" ca="1" si="139"/>
        <v>-32459639536.933399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-32459639536.933399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-135248498.07055584</v>
      </c>
      <c r="L2998" s="444">
        <f t="shared" ca="1" si="139"/>
        <v>-32594888035.003956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-32594888035.003956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-135812033.47918314</v>
      </c>
      <c r="L2999" s="444">
        <f t="shared" ca="1" si="139"/>
        <v>-32730700068.483139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-32730700068.483139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-136377916.95201308</v>
      </c>
      <c r="L3000" s="444">
        <f t="shared" ca="1" si="139"/>
        <v>-32867077985.435154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-32867077985.435154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-136946158.27264649</v>
      </c>
      <c r="L3001" s="444">
        <f t="shared" ca="1" si="139"/>
        <v>-33004024143.707802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-33004024143.707802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-137516767.26544917</v>
      </c>
      <c r="L3002" s="444">
        <f t="shared" ca="1" si="139"/>
        <v>-33141540910.973251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-33141540910.973251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-138089753.79572189</v>
      </c>
      <c r="L3003" s="444">
        <f t="shared" ca="1" si="139"/>
        <v>-33279630664.768974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-33279630664.768974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-138665127.76987073</v>
      </c>
      <c r="L3004" s="444">
        <f t="shared" ca="1" si="139"/>
        <v>-33418295792.538845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-33418295792.538845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-139242899.13557851</v>
      </c>
      <c r="L3005" s="444">
        <f t="shared" ca="1" si="139"/>
        <v>-33557538691.674423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-33557538691.674423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-139823077.88197675</v>
      </c>
      <c r="L3006" s="444">
        <f t="shared" ca="1" si="139"/>
        <v>-33697361769.5564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-33697361769.5564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-140405674.03981835</v>
      </c>
      <c r="L3007" s="444">
        <f t="shared" ca="1" si="139"/>
        <v>-33837767443.596218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-33837767443.596218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-140990697.68165091</v>
      </c>
      <c r="L3008" s="444">
        <f t="shared" ca="1" si="139"/>
        <v>-33978758141.27787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-33978758141.27787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-141578158.92199111</v>
      </c>
      <c r="L3009" s="444">
        <f t="shared" ca="1" si="139"/>
        <v>-34120336300.19986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-34120336300.19986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-142168067.91749942</v>
      </c>
      <c r="L3010" s="444">
        <f t="shared" ca="1" si="139"/>
        <v>-34262504368.117359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-34262504368.117359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-142760434.86715567</v>
      </c>
      <c r="L3011" s="444">
        <f t="shared" ca="1" si="139"/>
        <v>-34405264802.984512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-34405264802.984512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-143355270.01243547</v>
      </c>
      <c r="L3012" s="444">
        <f t="shared" ca="1" si="139"/>
        <v>-34548620072.996948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-34548620072.996948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-143952583.63748729</v>
      </c>
      <c r="L3013" s="444">
        <f t="shared" ca="1" si="139"/>
        <v>-34692572656.634438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-34692572656.634438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-144552386.06931016</v>
      </c>
      <c r="L3014" s="444">
        <f t="shared" ca="1" si="139"/>
        <v>-34837125042.703751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-34837125042.703751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-145154687.67793229</v>
      </c>
      <c r="L3015" s="444">
        <f t="shared" ca="1" si="139"/>
        <v>-34982279730.381683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-34982279730.381683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-145759498.87659034</v>
      </c>
      <c r="L3016" s="444">
        <f t="shared" ca="1" si="139"/>
        <v>-35128039229.25827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-35128039229.25827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-146366830.12190947</v>
      </c>
      <c r="L3017" s="444">
        <f t="shared" ca="1" si="139"/>
        <v>-35274406059.38018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-35274406059.38018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-146976691.91408408</v>
      </c>
      <c r="L3018" s="444">
        <f t="shared" ca="1" si="139"/>
        <v>-35421382751.294266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-35421382751.294266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-147589094.79705945</v>
      </c>
      <c r="L3019" s="444">
        <f t="shared" ca="1" si="139"/>
        <v>-35568971846.091324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-35568971846.091324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-148204049.35871384</v>
      </c>
      <c r="L3020" s="444">
        <f t="shared" ca="1" si="139"/>
        <v>-35717175895.450035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-35717175895.450035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-148821566.23104182</v>
      </c>
      <c r="L3021" s="444">
        <f t="shared" ca="1" si="139"/>
        <v>-35865997461.681076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-35865997461.681076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-149441656.09033781</v>
      </c>
      <c r="L3022" s="444">
        <f t="shared" ca="1" si="139"/>
        <v>-36015439117.771416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-36015439117.771416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-150064329.65738091</v>
      </c>
      <c r="L3023" s="444">
        <f t="shared" ca="1" si="139"/>
        <v>-36165503447.428795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-36165503447.428795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-150689597.69761997</v>
      </c>
      <c r="L3024" s="444">
        <f t="shared" ca="1" si="139"/>
        <v>-36316193045.126411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-36316193045.126411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-151317471.02136004</v>
      </c>
      <c r="L3025" s="444">
        <f t="shared" ca="1" si="139"/>
        <v>-36467510516.147774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-36467510516.147774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-151947960.48394907</v>
      </c>
      <c r="L3026" s="444">
        <f t="shared" ca="1" si="139"/>
        <v>-36619458476.631721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-36619458476.631721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-152581076.98596549</v>
      </c>
      <c r="L3027" s="444">
        <f t="shared" ca="1" si="139"/>
        <v>-36772039553.617683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-36772039553.617683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-153216831.473407</v>
      </c>
      <c r="L3028" s="444">
        <f t="shared" ca="1" si="139"/>
        <v>-36925256385.091087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-36925256385.091087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-153855234.93787953</v>
      </c>
      <c r="L3029" s="444">
        <f t="shared" ca="1" si="139"/>
        <v>-37079111620.028969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-37079111620.028969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-154496298.41678736</v>
      </c>
      <c r="L3030" s="444">
        <f t="shared" ca="1" si="139"/>
        <v>-37233607918.445755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-37233607918.445755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-155140032.99352399</v>
      </c>
      <c r="L3031" s="444">
        <f t="shared" ca="1" si="139"/>
        <v>-37388747951.439278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-37388747951.439278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-155786449.79766366</v>
      </c>
      <c r="L3032" s="444">
        <f t="shared" ca="1" si="139"/>
        <v>-37544534401.236938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-37544534401.236938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-156435560.00515389</v>
      </c>
      <c r="L3033" s="444">
        <f t="shared" ca="1" si="139"/>
        <v>-37700969961.242096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-37700969961.242096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-157087374.83850873</v>
      </c>
      <c r="L3034" s="444">
        <f t="shared" ca="1" si="139"/>
        <v>-37858057336.080605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-37858057336.080605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-157741905.56700251</v>
      </c>
      <c r="L3035" s="444">
        <f t="shared" ca="1" si="139"/>
        <v>-38015799241.647606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-38015799241.647606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-158399163.50686502</v>
      </c>
      <c r="L3036" s="444">
        <f t="shared" ca="1" si="139"/>
        <v>-38174198405.154472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-38174198405.154472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-159059160.02147695</v>
      </c>
      <c r="L3037" s="444">
        <f t="shared" ca="1" si="139"/>
        <v>-38333257565.175949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-38333257565.175949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-159721906.52156645</v>
      </c>
      <c r="L3038" s="444">
        <f t="shared" ca="1" si="139"/>
        <v>-38492979471.697517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-38492979471.697517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-160387414.46540633</v>
      </c>
      <c r="L3039" s="444">
        <f t="shared" ca="1" si="139"/>
        <v>-38653366886.162926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-38653366886.162926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-161055695.35901219</v>
      </c>
      <c r="L3040" s="444">
        <f t="shared" ca="1" si="139"/>
        <v>-38814422581.521935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-38814422581.521935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-161726760.7563414</v>
      </c>
      <c r="L3041" s="444">
        <f t="shared" ca="1" si="139"/>
        <v>-38976149342.278275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-38976149342.278275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-162400622.25949281</v>
      </c>
      <c r="L3042" s="444">
        <f t="shared" ca="1" si="139"/>
        <v>-39138549964.537766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-39138549964.537766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-163077291.51890737</v>
      </c>
      <c r="L3043" s="444">
        <f t="shared" ca="1" si="139"/>
        <v>-39301627256.056671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-39301627256.056671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-163756780.23356947</v>
      </c>
      <c r="L3044" s="444">
        <f t="shared" ca="1" si="139"/>
        <v>-39465384036.290237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-39465384036.290237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-164439100.15120932</v>
      </c>
      <c r="L3045" s="444">
        <f t="shared" ca="1" si="139"/>
        <v>-39629823136.441444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-39629823136.441444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-165124263.068506</v>
      </c>
      <c r="L3046" s="444">
        <f t="shared" ca="1" si="139"/>
        <v>-39794947399.509949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-39794947399.509949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-165812280.83129144</v>
      </c>
      <c r="L3047" s="444">
        <f t="shared" ca="1" si="139"/>
        <v>-39960759680.34124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-39960759680.34124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-166503165.33475515</v>
      </c>
      <c r="L3048" s="444">
        <f t="shared" ca="1" si="139"/>
        <v>-40127262845.675995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-40127262845.675995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-167196928.52364999</v>
      </c>
      <c r="L3049" s="444">
        <f t="shared" ca="1" si="139"/>
        <v>-40294459774.199646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-40294459774.199646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-167893582.39249852</v>
      </c>
      <c r="L3050" s="444">
        <f t="shared" ca="1" si="139"/>
        <v>-40462353356.592148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-40462353356.592148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-168593138.98580062</v>
      </c>
      <c r="L3051" s="444">
        <f t="shared" ca="1" si="139"/>
        <v>-40630946495.57795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-40630946495.57795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-169295610.39824146</v>
      </c>
      <c r="L3052" s="444">
        <f t="shared" ca="1" si="139"/>
        <v>-40800242105.976189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-40800242105.976189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-170001008.77490079</v>
      </c>
      <c r="L3053" s="444">
        <f t="shared" ca="1" si="139"/>
        <v>-40970243114.751091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-40970243114.751091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-170709346.31146288</v>
      </c>
      <c r="L3054" s="444">
        <f t="shared" ca="1" si="139"/>
        <v>-41140952461.062553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-41140952461.062553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-171420635.25442731</v>
      </c>
      <c r="L3055" s="444">
        <f t="shared" ca="1" si="139"/>
        <v>-41312373096.316978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-41312373096.316978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-172134887.90132076</v>
      </c>
      <c r="L3056" s="444">
        <f t="shared" ca="1" si="139"/>
        <v>-41484507984.2183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-41484507984.2183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-172852116.60090959</v>
      </c>
      <c r="L3057" s="444">
        <f t="shared" ca="1" si="139"/>
        <v>-41657360100.819206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-41657360100.819206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-173572333.75341335</v>
      </c>
      <c r="L3058" s="444">
        <f t="shared" ca="1" si="139"/>
        <v>-41830932434.572617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-41830932434.572617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-174295551.81071922</v>
      </c>
      <c r="L3059" s="444">
        <f t="shared" ca="1" si="139"/>
        <v>-42005227986.383339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-42005227986.383339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-175021783.27659723</v>
      </c>
      <c r="L3060" s="444">
        <f t="shared" ca="1" si="139"/>
        <v>-42180249769.659935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-42180249769.659935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-175751040.70691639</v>
      </c>
      <c r="L3061" s="444">
        <f t="shared" ca="1" si="139"/>
        <v>-42356000810.366852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-42356000810.366852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-176483336.70986187</v>
      </c>
      <c r="L3062" s="444">
        <f t="shared" ca="1" si="139"/>
        <v>-42532484147.076714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-42532484147.076714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-177218683.94615299</v>
      </c>
      <c r="L3063" s="444">
        <f t="shared" ca="1" si="139"/>
        <v>-42709702831.022865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-42709702831.022865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-177957095.12926194</v>
      </c>
      <c r="L3064" s="444">
        <f t="shared" ca="1" si="139"/>
        <v>-42887659926.15213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-42887659926.15213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-178698583.02563387</v>
      </c>
      <c r="L3065" s="444">
        <f t="shared" ca="1" si="139"/>
        <v>-43066358509.177765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-43066358509.177765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-179443160.45490736</v>
      </c>
      <c r="L3066" s="444">
        <f t="shared" ca="1" si="139"/>
        <v>-43245801669.632675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-43245801669.632675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-180190840.29013616</v>
      </c>
      <c r="L3067" s="444">
        <f t="shared" ca="1" si="139"/>
        <v>-43425992509.922813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-43425992509.922813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-180941635.45801172</v>
      </c>
      <c r="L3068" s="444">
        <f t="shared" ref="L3068:L3322" ca="1" si="144">I3068-J3068+K3068</f>
        <v>-43606934145.380829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-43606934145.380829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-181695558.93908679</v>
      </c>
      <c r="L3069" s="444">
        <f t="shared" ca="1" si="144"/>
        <v>-43788629704.319916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-43788629704.319916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-182452623.76799965</v>
      </c>
      <c r="L3070" s="444">
        <f t="shared" ca="1" si="144"/>
        <v>-43971082328.087914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-43971082328.087914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-183212843.03369963</v>
      </c>
      <c r="L3071" s="444">
        <f t="shared" ca="1" si="144"/>
        <v>-44154295171.121613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-44154295171.121613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-183976229.87967339</v>
      </c>
      <c r="L3072" s="444">
        <f t="shared" ca="1" si="144"/>
        <v>-44338271401.001289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-44338271401.001289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-184742797.50417203</v>
      </c>
      <c r="L3073" s="444">
        <f t="shared" ca="1" si="144"/>
        <v>-44523014198.505463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-44523014198.505463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-185512559.16043943</v>
      </c>
      <c r="L3074" s="444">
        <f t="shared" ca="1" si="144"/>
        <v>-44708526757.665901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-44708526757.665901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-186285528.15694126</v>
      </c>
      <c r="L3075" s="444">
        <f t="shared" ca="1" si="144"/>
        <v>-44894812285.822845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-44894812285.822845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-187061717.85759518</v>
      </c>
      <c r="L3076" s="444">
        <f t="shared" ca="1" si="144"/>
        <v>-45081874003.680443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-45081874003.680443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-187841141.68200183</v>
      </c>
      <c r="L3077" s="444">
        <f t="shared" ca="1" si="144"/>
        <v>-45269715145.362442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-45269715145.362442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-188623813.10567683</v>
      </c>
      <c r="L3078" s="444">
        <f t="shared" ca="1" si="144"/>
        <v>-45458338958.468117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-45458338958.468117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-189409745.6602838</v>
      </c>
      <c r="L3079" s="444">
        <f t="shared" ca="1" si="144"/>
        <v>-45647748704.128403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-45647748704.128403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-190198952.93386835</v>
      </c>
      <c r="L3080" s="444">
        <f t="shared" ca="1" si="144"/>
        <v>-45837947657.062271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-45837947657.062271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-190991448.57109278</v>
      </c>
      <c r="L3081" s="444">
        <f t="shared" ca="1" si="144"/>
        <v>-46028939105.633362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-46028939105.633362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-191787246.27347234</v>
      </c>
      <c r="L3082" s="444">
        <f t="shared" ca="1" si="144"/>
        <v>-46220726351.906837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-46220726351.906837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-192586359.79961181</v>
      </c>
      <c r="L3083" s="444">
        <f t="shared" ca="1" si="144"/>
        <v>-46413312711.706451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-46413312711.706451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-193388802.96544355</v>
      </c>
      <c r="L3084" s="444">
        <f t="shared" ca="1" si="144"/>
        <v>-46606701514.671898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-46606701514.671898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-194194589.64446625</v>
      </c>
      <c r="L3085" s="444">
        <f t="shared" ca="1" si="144"/>
        <v>-46800896104.31636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-46800896104.31636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-195003733.76798484</v>
      </c>
      <c r="L3086" s="444">
        <f t="shared" ca="1" si="144"/>
        <v>-46995899838.084343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-46995899838.084343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-195816249.32535142</v>
      </c>
      <c r="L3087" s="444">
        <f t="shared" ca="1" si="144"/>
        <v>-47191716087.409691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-47191716087.409691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-196632150.36420703</v>
      </c>
      <c r="L3088" s="444">
        <f t="shared" ca="1" si="144"/>
        <v>-47388348237.773895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-47388348237.773895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-197451450.99072456</v>
      </c>
      <c r="L3089" s="444">
        <f t="shared" ca="1" si="144"/>
        <v>-47585799688.764618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-47585799688.764618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-198274165.36985257</v>
      </c>
      <c r="L3090" s="444">
        <f t="shared" ca="1" si="144"/>
        <v>-47784073854.134468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-47784073854.134468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-199100307.72556028</v>
      </c>
      <c r="L3091" s="444">
        <f t="shared" ca="1" si="144"/>
        <v>-47983174161.860031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-47983174161.860031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-199929892.34108347</v>
      </c>
      <c r="L3092" s="444">
        <f t="shared" ca="1" si="144"/>
        <v>-48183104054.201111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-48183104054.201111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-200762933.55917129</v>
      </c>
      <c r="L3093" s="444">
        <f t="shared" ca="1" si="144"/>
        <v>-48383866987.760284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-48383866987.760284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-201599445.78233451</v>
      </c>
      <c r="L3094" s="444">
        <f t="shared" ca="1" si="144"/>
        <v>-48585466433.542618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-48585466433.542618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-202439443.47309422</v>
      </c>
      <c r="L3095" s="444">
        <f t="shared" ca="1" si="144"/>
        <v>-48787905877.015709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-48787905877.015709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-203282941.15423211</v>
      </c>
      <c r="L3096" s="444">
        <f t="shared" ca="1" si="144"/>
        <v>-48991188818.169945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-48991188818.169945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-204129953.40904143</v>
      </c>
      <c r="L3097" s="444">
        <f t="shared" ca="1" si="144"/>
        <v>-49195318771.578987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-49195318771.578987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-204980494.8815791</v>
      </c>
      <c r="L3098" s="444">
        <f t="shared" ca="1" si="144"/>
        <v>-49400299266.460564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-49400299266.460564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-205834580.27691901</v>
      </c>
      <c r="L3099" s="444">
        <f t="shared" ca="1" si="144"/>
        <v>-49606133846.73748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-49606133846.73748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-206692224.36140618</v>
      </c>
      <c r="L3100" s="444">
        <f t="shared" ca="1" si="144"/>
        <v>-49812826071.098885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-49812826071.098885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-207553441.96291202</v>
      </c>
      <c r="L3101" s="444">
        <f t="shared" ca="1" si="144"/>
        <v>-50020379513.061798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-50020379513.061798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-208418247.97109082</v>
      </c>
      <c r="L3102" s="444">
        <f t="shared" ca="1" si="144"/>
        <v>-50228797761.03289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-50228797761.03289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-209286657.33763704</v>
      </c>
      <c r="L3103" s="444">
        <f t="shared" ca="1" si="144"/>
        <v>-50438084418.370529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-50438084418.370529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-210158685.07654387</v>
      </c>
      <c r="L3104" s="444">
        <f t="shared" ca="1" si="144"/>
        <v>-50648243103.447075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-50648243103.447075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-211034346.26436281</v>
      </c>
      <c r="L3105" s="444">
        <f t="shared" ca="1" si="144"/>
        <v>-50859277449.711441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-50859277449.711441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-211913656.04046434</v>
      </c>
      <c r="L3106" s="444">
        <f t="shared" ca="1" si="144"/>
        <v>-51071191105.751907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-51071191105.751907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-212796629.60729963</v>
      </c>
      <c r="L3107" s="444">
        <f t="shared" ca="1" si="144"/>
        <v>-51283987735.359207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-51283987735.359207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-213683282.23066336</v>
      </c>
      <c r="L3108" s="444">
        <f t="shared" ca="1" si="144"/>
        <v>-51497671017.589874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-51497671017.589874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-214573629.23995781</v>
      </c>
      <c r="L3109" s="444">
        <f t="shared" ca="1" si="144"/>
        <v>-51712244646.829834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-51712244646.829834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-215467686.02845764</v>
      </c>
      <c r="L3110" s="444">
        <f t="shared" ca="1" si="144"/>
        <v>-51927712332.858292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-51927712332.858292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-216365468.0535762</v>
      </c>
      <c r="L3111" s="444">
        <f t="shared" ca="1" si="144"/>
        <v>-52144077800.911865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-52144077800.911865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-217266990.83713278</v>
      </c>
      <c r="L3112" s="444">
        <f t="shared" ca="1" si="144"/>
        <v>-52361344791.749001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-52361344791.749001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-218172269.96562085</v>
      </c>
      <c r="L3113" s="444">
        <f t="shared" ca="1" si="144"/>
        <v>-52579517061.714622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-52579517061.714622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-219081321.09047759</v>
      </c>
      <c r="L3114" s="444">
        <f t="shared" ca="1" si="144"/>
        <v>-52798598382.805099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-52798598382.805099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-219994159.92835459</v>
      </c>
      <c r="L3115" s="444">
        <f t="shared" ca="1" si="144"/>
        <v>-53018592542.733452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-53018592542.733452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-220910802.26138937</v>
      </c>
      <c r="L3116" s="444">
        <f t="shared" ca="1" si="144"/>
        <v>-53239503344.994843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-53239503344.994843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-221831263.93747851</v>
      </c>
      <c r="L3117" s="444">
        <f t="shared" ca="1" si="144"/>
        <v>-53461334608.93232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-53461334608.93232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-222755560.87055132</v>
      </c>
      <c r="L3118" s="444">
        <f t="shared" ca="1" si="144"/>
        <v>-53684090169.802872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-53684090169.802872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-223683709.0408453</v>
      </c>
      <c r="L3119" s="444">
        <f t="shared" ca="1" si="144"/>
        <v>-53907773878.843719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-53907773878.843719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-224615724.49518216</v>
      </c>
      <c r="L3120" s="444">
        <f t="shared" ca="1" si="144"/>
        <v>-54132389603.338905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-54132389603.338905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-225551623.3472454</v>
      </c>
      <c r="L3121" s="444">
        <f t="shared" ca="1" si="144"/>
        <v>-54357941226.68615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-54357941226.68615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-226491421.77785894</v>
      </c>
      <c r="L3122" s="444">
        <f t="shared" ca="1" si="144"/>
        <v>-54584432648.464012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-54584432648.464012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-227435136.03526673</v>
      </c>
      <c r="L3123" s="444">
        <f t="shared" ca="1" si="144"/>
        <v>-54811867784.499275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-54811867784.499275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-228382782.4354136</v>
      </c>
      <c r="L3124" s="444">
        <f t="shared" ca="1" si="144"/>
        <v>-55040250566.934692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-55040250566.934692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-229334377.36222789</v>
      </c>
      <c r="L3125" s="444">
        <f t="shared" ca="1" si="144"/>
        <v>-55269584944.296921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-55269584944.296921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-230289937.26790383</v>
      </c>
      <c r="L3126" s="444">
        <f t="shared" ca="1" si="144"/>
        <v>-55499874881.564827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-55499874881.564827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-231249478.67318681</v>
      </c>
      <c r="L3127" s="444">
        <f t="shared" ca="1" si="144"/>
        <v>-55731124360.238014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-55731124360.238014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-232213018.16765842</v>
      </c>
      <c r="L3128" s="444">
        <f t="shared" ca="1" si="144"/>
        <v>-55963337378.40567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-55963337378.40567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-233180572.41002363</v>
      </c>
      <c r="L3129" s="444">
        <f t="shared" ca="1" si="144"/>
        <v>-56196517950.815697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-56196517950.815697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-234152158.12839878</v>
      </c>
      <c r="L3130" s="444">
        <f t="shared" ca="1" si="144"/>
        <v>-56430670108.944092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-56430670108.944092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-235127792.12060037</v>
      </c>
      <c r="L3131" s="444">
        <f t="shared" ca="1" si="144"/>
        <v>-56665797901.06469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-56665797901.06469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-236107491.25443619</v>
      </c>
      <c r="L3132" s="444">
        <f t="shared" ca="1" si="144"/>
        <v>-56901905392.319122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-56901905392.319122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-237091272.46799633</v>
      </c>
      <c r="L3133" s="444">
        <f t="shared" ca="1" si="144"/>
        <v>-57138996664.787117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-57138996664.787117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-238079152.76994631</v>
      </c>
      <c r="L3134" s="444">
        <f t="shared" ca="1" si="144"/>
        <v>-57377075817.55706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-57377075817.55706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-239071149.23982111</v>
      </c>
      <c r="L3135" s="444">
        <f t="shared" ca="1" si="144"/>
        <v>-57616146966.796883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-57616146966.796883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-240067279.02832034</v>
      </c>
      <c r="L3136" s="444">
        <f t="shared" ca="1" si="144"/>
        <v>-57856214245.825203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-57856214245.825203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-241067559.35760501</v>
      </c>
      <c r="L3137" s="444">
        <f t="shared" ca="1" si="144"/>
        <v>-58097281805.182808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-58097281805.182808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-242072007.52159503</v>
      </c>
      <c r="L3138" s="444">
        <f t="shared" ca="1" si="144"/>
        <v>-58339353812.704407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-58339353812.704407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-243080640.88626835</v>
      </c>
      <c r="L3139" s="444">
        <f t="shared" ca="1" si="144"/>
        <v>-58582434453.590675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-58582434453.590675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-244093476.88996115</v>
      </c>
      <c r="L3140" s="444">
        <f t="shared" ca="1" si="144"/>
        <v>-58826527930.480637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-58826527930.480637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-245110533.04366931</v>
      </c>
      <c r="L3141" s="444">
        <f t="shared" ca="1" si="144"/>
        <v>-59071638463.524307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-59071638463.524307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-246131826.9313513</v>
      </c>
      <c r="L3142" s="444">
        <f t="shared" ca="1" si="144"/>
        <v>-59317770290.455658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-59317770290.455658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-247157376.2102319</v>
      </c>
      <c r="L3143" s="444">
        <f t="shared" ca="1" si="144"/>
        <v>-59564927666.665894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-59564927666.665894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-248187198.61110789</v>
      </c>
      <c r="L3144" s="444">
        <f t="shared" ca="1" si="144"/>
        <v>-59813114865.277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-59813114865.277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-249221311.93865415</v>
      </c>
      <c r="L3145" s="444">
        <f t="shared" ca="1" si="144"/>
        <v>-60062336177.215652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-60062336177.215652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-250259734.0717319</v>
      </c>
      <c r="L3146" s="444">
        <f t="shared" ca="1" si="144"/>
        <v>-60312595911.287384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-60312595911.287384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-251302482.96369743</v>
      </c>
      <c r="L3147" s="444">
        <f t="shared" ca="1" si="144"/>
        <v>-60563898394.251083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-60563898394.251083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-252349576.64271283</v>
      </c>
      <c r="L3148" s="444">
        <f t="shared" ca="1" si="144"/>
        <v>-60816247970.893799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-60816247970.893799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-253401033.2120575</v>
      </c>
      <c r="L3149" s="444">
        <f t="shared" ca="1" si="144"/>
        <v>-61069649004.105858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-61069649004.105858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-254456870.8504411</v>
      </c>
      <c r="L3150" s="444">
        <f t="shared" ca="1" si="144"/>
        <v>-61324105874.956299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-61324105874.956299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-255517107.81231791</v>
      </c>
      <c r="L3151" s="444">
        <f t="shared" ca="1" si="144"/>
        <v>-61579622982.768616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-61579622982.768616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-256581762.42820257</v>
      </c>
      <c r="L3152" s="444">
        <f t="shared" ca="1" si="144"/>
        <v>-61836204745.196815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-61836204745.196815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-257650853.10498676</v>
      </c>
      <c r="L3153" s="444">
        <f t="shared" ca="1" si="144"/>
        <v>-62093855598.301804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-62093855598.301804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-258724398.3262575</v>
      </c>
      <c r="L3154" s="444">
        <f t="shared" ca="1" si="144"/>
        <v>-62352579996.628059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-62352579996.628059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-259802416.65261692</v>
      </c>
      <c r="L3155" s="444">
        <f t="shared" ca="1" si="144"/>
        <v>-62612382413.280678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-62612382413.280678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-260884926.72200277</v>
      </c>
      <c r="L3156" s="444">
        <f t="shared" ca="1" si="144"/>
        <v>-62873267340.002678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-62873267340.002678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-261971947.25001115</v>
      </c>
      <c r="L3157" s="444">
        <f t="shared" ca="1" si="144"/>
        <v>-63135239287.252686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-63135239287.252686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-263063497.0302195</v>
      </c>
      <c r="L3158" s="444">
        <f t="shared" ca="1" si="144"/>
        <v>-63398302784.282906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-63398302784.282906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-264159594.93451211</v>
      </c>
      <c r="L3159" s="444">
        <f t="shared" ca="1" si="144"/>
        <v>-63662462379.217415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-63662462379.217415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-265260259.9134059</v>
      </c>
      <c r="L3160" s="444">
        <f t="shared" ca="1" si="144"/>
        <v>-63927722639.130821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-63927722639.130821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-266365510.99637842</v>
      </c>
      <c r="L3161" s="444">
        <f t="shared" ca="1" si="144"/>
        <v>-64194088150.127197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-64194088150.127197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-267475367.29219669</v>
      </c>
      <c r="L3162" s="444">
        <f t="shared" ca="1" si="144"/>
        <v>-64461563517.419395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-64461563517.419395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-268589847.9892475</v>
      </c>
      <c r="L3163" s="444">
        <f t="shared" ca="1" si="144"/>
        <v>-64730153365.408646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-64730153365.408646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-269708972.35586935</v>
      </c>
      <c r="L3164" s="444">
        <f t="shared" ca="1" si="144"/>
        <v>-64999862337.764519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-64999862337.764519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-270832759.74068546</v>
      </c>
      <c r="L3165" s="444">
        <f t="shared" ca="1" si="144"/>
        <v>-65270695097.505203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-65270695097.505203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-271961229.57293832</v>
      </c>
      <c r="L3166" s="444">
        <f t="shared" ca="1" si="144"/>
        <v>-65542656327.07814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-65542656327.07814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-273094401.36282563</v>
      </c>
      <c r="L3167" s="444">
        <f t="shared" ca="1" si="144"/>
        <v>-65815750728.440964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-65815750728.440964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-274232294.70183736</v>
      </c>
      <c r="L3168" s="444">
        <f t="shared" ca="1" si="144"/>
        <v>-66089983023.142799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-66089983023.142799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-275374929.26309502</v>
      </c>
      <c r="L3169" s="444">
        <f t="shared" ca="1" si="144"/>
        <v>-66365357952.405891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-66365357952.405891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-276522324.80169123</v>
      </c>
      <c r="L3170" s="444">
        <f t="shared" ca="1" si="144"/>
        <v>-66641880277.207581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-66641880277.207581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-277674501.15503162</v>
      </c>
      <c r="L3171" s="444">
        <f t="shared" ca="1" si="144"/>
        <v>-66919554778.36261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-66919554778.36261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-278831478.24317753</v>
      </c>
      <c r="L3172" s="444">
        <f t="shared" ca="1" si="144"/>
        <v>-67198386256.605789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-67198386256.605789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-279993276.0691908</v>
      </c>
      <c r="L3173" s="444">
        <f t="shared" ca="1" si="144"/>
        <v>-67478379532.67498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-67478379532.67498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-281159914.71947908</v>
      </c>
      <c r="L3174" s="444">
        <f t="shared" ca="1" si="144"/>
        <v>-67759539447.394463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-67759539447.394463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-282331414.36414355</v>
      </c>
      <c r="L3175" s="444">
        <f t="shared" ca="1" si="144"/>
        <v>-68041870861.758606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-68041870861.758606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-283507795.2573275</v>
      </c>
      <c r="L3176" s="444">
        <f t="shared" ca="1" si="144"/>
        <v>-68325378657.01593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-68325378657.01593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-284689077.73756635</v>
      </c>
      <c r="L3177" s="444">
        <f t="shared" ca="1" si="144"/>
        <v>-68610067734.753494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-68610067734.753494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-285875282.22813952</v>
      </c>
      <c r="L3178" s="444">
        <f t="shared" ca="1" si="144"/>
        <v>-68895943016.981628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-68895943016.981628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-287066429.23742342</v>
      </c>
      <c r="L3179" s="444">
        <f t="shared" ca="1" si="144"/>
        <v>-69183009446.219055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-69183009446.219055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-288262539.35924608</v>
      </c>
      <c r="L3180" s="444">
        <f t="shared" ca="1" si="144"/>
        <v>-69471271985.578308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-69471271985.578308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-289463633.27324295</v>
      </c>
      <c r="L3181" s="444">
        <f t="shared" ca="1" si="144"/>
        <v>-69760735618.851547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-69760735618.851547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-290669731.74521476</v>
      </c>
      <c r="L3182" s="444">
        <f t="shared" ca="1" si="144"/>
        <v>-70051405350.596756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-70051405350.596756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-291880855.62748647</v>
      </c>
      <c r="L3183" s="444">
        <f t="shared" ca="1" si="144"/>
        <v>-70343286206.224243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-70343286206.224243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-293097025.85926765</v>
      </c>
      <c r="L3184" s="444">
        <f t="shared" ca="1" si="144"/>
        <v>-70636383232.083511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-70636383232.083511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-294318263.46701461</v>
      </c>
      <c r="L3185" s="444">
        <f t="shared" ca="1" si="144"/>
        <v>-70930701495.550522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-70930701495.550522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-295544589.56479383</v>
      </c>
      <c r="L3186" s="444">
        <f t="shared" ca="1" si="144"/>
        <v>-71226246085.115311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-71226246085.115311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-296776025.3546471</v>
      </c>
      <c r="L3187" s="444">
        <f t="shared" ca="1" si="144"/>
        <v>-71523022110.469955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-71523022110.469955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-298012592.12695813</v>
      </c>
      <c r="L3188" s="444">
        <f t="shared" ca="1" si="144"/>
        <v>-71821034702.596909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-71821034702.596909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-299254311.26082045</v>
      </c>
      <c r="L3189" s="444">
        <f t="shared" ca="1" si="144"/>
        <v>-72120289013.857727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-72120289013.857727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-300501204.2244072</v>
      </c>
      <c r="L3190" s="444">
        <f t="shared" ca="1" si="144"/>
        <v>-72420790218.082138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-72420790218.082138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-301753292.57534224</v>
      </c>
      <c r="L3191" s="444">
        <f t="shared" ca="1" si="144"/>
        <v>-72722543510.657486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-72722543510.657486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-303010597.96107286</v>
      </c>
      <c r="L3192" s="444">
        <f t="shared" ca="1" si="144"/>
        <v>-73025554108.618561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-73025554108.618561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-304273142.11924398</v>
      </c>
      <c r="L3193" s="444">
        <f t="shared" ca="1" si="144"/>
        <v>-73329827250.737808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-73329827250.737808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-305540946.87807417</v>
      </c>
      <c r="L3194" s="444">
        <f t="shared" ca="1" si="144"/>
        <v>-73635368197.615875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-73635368197.615875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-306814034.1567328</v>
      </c>
      <c r="L3195" s="444">
        <f t="shared" ca="1" si="144"/>
        <v>-73942182231.772614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-73942182231.772614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-308092425.96571922</v>
      </c>
      <c r="L3196" s="444">
        <f t="shared" ca="1" si="144"/>
        <v>-74250274657.738327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-74250274657.738327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-309376144.40724301</v>
      </c>
      <c r="L3197" s="444">
        <f t="shared" ca="1" si="144"/>
        <v>-74559650802.145569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-74559650802.145569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-310665211.67560655</v>
      </c>
      <c r="L3198" s="444">
        <f t="shared" ca="1" si="144"/>
        <v>-74870316013.821182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-74870316013.821182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-311959650.05758828</v>
      </c>
      <c r="L3199" s="444">
        <f t="shared" ca="1" si="144"/>
        <v>-75182275663.878769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-75182275663.878769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-313259481.93282819</v>
      </c>
      <c r="L3200" s="444">
        <f t="shared" ca="1" si="144"/>
        <v>-75495535145.8116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-75495535145.8116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-314564729.77421498</v>
      </c>
      <c r="L3201" s="444">
        <f t="shared" ca="1" si="144"/>
        <v>-75810099875.585815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-75810099875.585815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-315875416.14827424</v>
      </c>
      <c r="L3202" s="444">
        <f t="shared" ca="1" si="144"/>
        <v>-76125975291.734085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-76125975291.734085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-317191563.71555871</v>
      </c>
      <c r="L3203" s="444">
        <f t="shared" ca="1" si="144"/>
        <v>-76443166855.449646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-76443166855.449646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-318513195.23104018</v>
      </c>
      <c r="L3204" s="444">
        <f t="shared" ca="1" si="144"/>
        <v>-76761680050.680679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-76761680050.680679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-319840333.54450285</v>
      </c>
      <c r="L3205" s="444">
        <f t="shared" ca="1" si="144"/>
        <v>-77081520384.225189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-77081520384.225189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-321173001.60093826</v>
      </c>
      <c r="L3206" s="444">
        <f t="shared" ca="1" si="144"/>
        <v>-77402693385.826126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-77402693385.826126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-322511222.44094217</v>
      </c>
      <c r="L3207" s="444">
        <f t="shared" ca="1" si="144"/>
        <v>-77725204608.267075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-77725204608.267075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-323855019.20111281</v>
      </c>
      <c r="L3208" s="444">
        <f t="shared" ca="1" si="144"/>
        <v>-78049059627.468185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-78049059627.468185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-325204415.11445075</v>
      </c>
      <c r="L3209" s="444">
        <f t="shared" ca="1" si="144"/>
        <v>-78374264042.582642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-78374264042.582642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-326559433.51076102</v>
      </c>
      <c r="L3210" s="444">
        <f t="shared" ca="1" si="144"/>
        <v>-78700823476.093399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-78700823476.093399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-327920097.81705582</v>
      </c>
      <c r="L3211" s="444">
        <f t="shared" ca="1" si="144"/>
        <v>-79028743573.910461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-79028743573.910461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-329286431.55796027</v>
      </c>
      <c r="L3212" s="444">
        <f t="shared" ca="1" si="144"/>
        <v>-79358030005.468414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-79358030005.468414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-330658458.35611838</v>
      </c>
      <c r="L3213" s="444">
        <f t="shared" ca="1" si="144"/>
        <v>-79688688463.824539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-79688688463.824539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-332036201.93260223</v>
      </c>
      <c r="L3214" s="444">
        <f t="shared" ca="1" si="144"/>
        <v>-80020724665.757141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-80020724665.757141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-333419686.10732144</v>
      </c>
      <c r="L3215" s="444">
        <f t="shared" ca="1" si="144"/>
        <v>-80354144351.864456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-80354144351.864456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-334808934.79943526</v>
      </c>
      <c r="L3216" s="444">
        <f t="shared" ca="1" si="144"/>
        <v>-80688953286.663895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-80688953286.663895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-336203972.02776623</v>
      </c>
      <c r="L3217" s="444">
        <f t="shared" ca="1" si="144"/>
        <v>-81025157258.691666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-81025157258.691666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-337604821.91121525</v>
      </c>
      <c r="L3218" s="444">
        <f t="shared" ca="1" si="144"/>
        <v>-81362762080.602875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-81362762080.602875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-339011508.66917866</v>
      </c>
      <c r="L3219" s="444">
        <f t="shared" ca="1" si="144"/>
        <v>-81701773589.272049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-81701773589.272049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-340424056.62196684</v>
      </c>
      <c r="L3220" s="444">
        <f t="shared" ca="1" si="144"/>
        <v>-82042197645.894012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-82042197645.894012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-341842490.19122505</v>
      </c>
      <c r="L3221" s="444">
        <f t="shared" ca="1" si="144"/>
        <v>-82384040136.085236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-82384040136.085236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-343266833.90035516</v>
      </c>
      <c r="L3222" s="444">
        <f t="shared" ca="1" si="144"/>
        <v>-82727306969.985596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-82727306969.985596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-344697112.37493998</v>
      </c>
      <c r="L3223" s="444">
        <f t="shared" ca="1" si="144"/>
        <v>-83072004082.360535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-83072004082.360535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-346133350.34316891</v>
      </c>
      <c r="L3224" s="444">
        <f t="shared" ca="1" si="144"/>
        <v>-83418137432.703705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-83418137432.703705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-347575572.63626546</v>
      </c>
      <c r="L3225" s="444">
        <f t="shared" ca="1" si="144"/>
        <v>-83765713005.339966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-83765713005.339966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-349023804.1889165</v>
      </c>
      <c r="L3226" s="444">
        <f t="shared" ca="1" si="144"/>
        <v>-84114736809.528885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-84114736809.528885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-350478070.03970367</v>
      </c>
      <c r="L3227" s="444">
        <f t="shared" ca="1" si="144"/>
        <v>-84465214879.568588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-84465214879.568588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-351938395.33153576</v>
      </c>
      <c r="L3228" s="444">
        <f t="shared" ca="1" si="144"/>
        <v>-84817153274.900131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-84817153274.900131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-353404805.3120839</v>
      </c>
      <c r="L3229" s="444">
        <f t="shared" ca="1" si="144"/>
        <v>-85170558080.212219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-85170558080.212219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-354877325.33421755</v>
      </c>
      <c r="L3230" s="444">
        <f t="shared" ca="1" si="144"/>
        <v>-85525435405.546432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-85525435405.546432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-356355980.85644346</v>
      </c>
      <c r="L3231" s="444">
        <f t="shared" ca="1" si="144"/>
        <v>-85881791386.402878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-85881791386.402878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-357840797.44334531</v>
      </c>
      <c r="L3232" s="444">
        <f t="shared" ca="1" si="144"/>
        <v>-86239632183.846222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-86239632183.846222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-359331800.7660259</v>
      </c>
      <c r="L3233" s="444">
        <f t="shared" ca="1" si="144"/>
        <v>-86598963984.612244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-86598963984.612244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-360829016.60255098</v>
      </c>
      <c r="L3234" s="444">
        <f t="shared" ca="1" si="144"/>
        <v>-86959793001.214798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-86959793001.214798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-362332470.838395</v>
      </c>
      <c r="L3235" s="444">
        <f t="shared" ca="1" si="144"/>
        <v>-87322125472.053192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-87322125472.053192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-363842189.46688831</v>
      </c>
      <c r="L3236" s="444">
        <f t="shared" ca="1" si="144"/>
        <v>-87685967661.520081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-87685967661.520081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-365358198.58966702</v>
      </c>
      <c r="L3237" s="444">
        <f t="shared" ca="1" si="144"/>
        <v>-88051325860.109741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-88051325860.109741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-366880524.41712391</v>
      </c>
      <c r="L3238" s="444">
        <f t="shared" ca="1" si="144"/>
        <v>-88418206384.526871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-88418206384.526871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-368409193.26886195</v>
      </c>
      <c r="L3239" s="444">
        <f t="shared" ca="1" si="144"/>
        <v>-88786615577.795731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-88786615577.795731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-369944231.57414889</v>
      </c>
      <c r="L3240" s="444">
        <f t="shared" ca="1" si="144"/>
        <v>-89156559809.369873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-89156559809.369873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-371485665.87237448</v>
      </c>
      <c r="L3241" s="444">
        <f t="shared" ca="1" si="144"/>
        <v>-89528045475.242249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-89528045475.242249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-373033522.81350935</v>
      </c>
      <c r="L3242" s="444">
        <f t="shared" ca="1" si="144"/>
        <v>-89901078998.055756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-89901078998.055756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-374587829.15856564</v>
      </c>
      <c r="L3243" s="444">
        <f t="shared" ca="1" si="144"/>
        <v>-90275666827.214325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-90275666827.214325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-376148611.7800597</v>
      </c>
      <c r="L3244" s="444">
        <f t="shared" ca="1" si="144"/>
        <v>-90651815438.994385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-90651815438.994385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-377715897.6624766</v>
      </c>
      <c r="L3245" s="444">
        <f t="shared" ca="1" si="144"/>
        <v>-91029531336.65686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-91029531336.65686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-379289713.9027369</v>
      </c>
      <c r="L3246" s="444">
        <f t="shared" ca="1" si="144"/>
        <v>-91408821050.559601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-91408821050.559601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-380870087.71066499</v>
      </c>
      <c r="L3247" s="444">
        <f t="shared" ca="1" si="144"/>
        <v>-91789691138.270264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-91789691138.270264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-382457046.40945941</v>
      </c>
      <c r="L3248" s="444">
        <f t="shared" ca="1" si="144"/>
        <v>-92172148184.679718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-92172148184.679718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-384050617.43616551</v>
      </c>
      <c r="L3249" s="444">
        <f t="shared" ca="1" si="144"/>
        <v>-92556198802.115891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-92556198802.115891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-385650828.34214956</v>
      </c>
      <c r="L3250" s="444">
        <f t="shared" ca="1" si="144"/>
        <v>-92941849630.458038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-92941849630.458038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-387257706.79357517</v>
      </c>
      <c r="L3251" s="444">
        <f t="shared" ca="1" si="144"/>
        <v>-93329107337.251617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-93329107337.251617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-388871280.57188171</v>
      </c>
      <c r="L3252" s="444">
        <f t="shared" ca="1" si="144"/>
        <v>-93717978617.823502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-93717978617.823502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-390491577.57426459</v>
      </c>
      <c r="L3253" s="444">
        <f t="shared" ca="1" si="144"/>
        <v>-94108470195.397766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-94108470195.397766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-392118625.81415737</v>
      </c>
      <c r="L3254" s="444">
        <f t="shared" ca="1" si="144"/>
        <v>-94500588821.211929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-94500588821.211929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-393752453.42171639</v>
      </c>
      <c r="L3255" s="444">
        <f t="shared" ca="1" si="144"/>
        <v>-94894341274.633652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-94894341274.633652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-395393088.6443069</v>
      </c>
      <c r="L3256" s="444">
        <f t="shared" ca="1" si="144"/>
        <v>-95289734363.277954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-95289734363.277954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-397040559.84699148</v>
      </c>
      <c r="L3257" s="444">
        <f t="shared" ca="1" si="144"/>
        <v>-95686774923.124939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-95686774923.124939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-398694895.51302058</v>
      </c>
      <c r="L3258" s="444">
        <f t="shared" ca="1" si="144"/>
        <v>-96085469818.637955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-96085469818.637955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-400356124.2443248</v>
      </c>
      <c r="L3259" s="444">
        <f t="shared" ca="1" si="144"/>
        <v>-96485825942.882278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-96485825942.882278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-402024274.7620095</v>
      </c>
      <c r="L3260" s="444">
        <f t="shared" ca="1" si="144"/>
        <v>-96887850217.644287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-96887850217.644287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-403699375.90685117</v>
      </c>
      <c r="L3261" s="444">
        <f t="shared" ca="1" si="144"/>
        <v>-97291549593.551132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-97291549593.551132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-405381456.63979638</v>
      </c>
      <c r="L3262" s="444">
        <f t="shared" ca="1" si="144"/>
        <v>-97696931050.190933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-97696931050.190933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-407070546.04246223</v>
      </c>
      <c r="L3263" s="444">
        <f t="shared" ca="1" si="144"/>
        <v>-98104001596.233398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-98104001596.233398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-408766673.31763917</v>
      </c>
      <c r="L3264" s="444">
        <f t="shared" ca="1" si="144"/>
        <v>-98512768269.551041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-98512768269.551041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-410469867.78979599</v>
      </c>
      <c r="L3265" s="444">
        <f t="shared" ca="1" si="144"/>
        <v>-98923238137.340836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-98923238137.340836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-412180158.90558684</v>
      </c>
      <c r="L3266" s="444">
        <f t="shared" ca="1" si="144"/>
        <v>-99335418296.246429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-99335418296.246429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-413897576.2343601</v>
      </c>
      <c r="L3267" s="444">
        <f t="shared" ca="1" si="144"/>
        <v>-99749315872.480789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-99749315872.480789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-415622149.46866995</v>
      </c>
      <c r="L3268" s="444">
        <f t="shared" ca="1" si="144"/>
        <v>-100164938021.94946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-100164938021.94946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-417353908.42478943</v>
      </c>
      <c r="L3269" s="444">
        <f t="shared" ca="1" si="144"/>
        <v>-100582291930.37425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-100582291930.37425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-419092883.04322606</v>
      </c>
      <c r="L3270" s="444">
        <f t="shared" ca="1" si="144"/>
        <v>-101001384813.41748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-101001384813.41748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-420839103.38923949</v>
      </c>
      <c r="L3271" s="444">
        <f t="shared" ca="1" si="144"/>
        <v>-101422223916.80672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-101422223916.80672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-422592599.65336132</v>
      </c>
      <c r="L3272" s="444">
        <f t="shared" ca="1" si="144"/>
        <v>-101844816516.46008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-101844816516.46008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-424353402.15191698</v>
      </c>
      <c r="L3273" s="444">
        <f t="shared" ca="1" si="144"/>
        <v>-102269169918.612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-102269169918.612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-426121541.32754999</v>
      </c>
      <c r="L3274" s="444">
        <f t="shared" ca="1" si="144"/>
        <v>-102695291459.93954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-102695291459.93954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-427897047.74974811</v>
      </c>
      <c r="L3275" s="444">
        <f t="shared" ca="1" si="144"/>
        <v>-103123188507.68929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-103123188507.68929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-429679952.115372</v>
      </c>
      <c r="L3276" s="444">
        <f t="shared" ca="1" si="144"/>
        <v>-103552868459.80466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-103552868459.80466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-431470285.24918604</v>
      </c>
      <c r="L3277" s="444">
        <f t="shared" ca="1" si="144"/>
        <v>-103984338745.05385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-103984338745.05385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-433268078.10439104</v>
      </c>
      <c r="L3278" s="444">
        <f t="shared" ca="1" si="144"/>
        <v>-104417606823.15823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-104417606823.15823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-435073361.76315928</v>
      </c>
      <c r="L3279" s="444">
        <f t="shared" ca="1" si="144"/>
        <v>-104852680184.92139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-104852680184.92139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-436886167.43717241</v>
      </c>
      <c r="L3280" s="444">
        <f t="shared" ca="1" si="144"/>
        <v>-105289566352.35857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-105289566352.35857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-438706526.46816069</v>
      </c>
      <c r="L3281" s="444">
        <f t="shared" ca="1" si="144"/>
        <v>-105728272878.82672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-105728272878.82672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-440534470.32844466</v>
      </c>
      <c r="L3282" s="444">
        <f t="shared" ca="1" si="144"/>
        <v>-106168807349.15517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-106168807349.15517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-442370030.62147987</v>
      </c>
      <c r="L3283" s="444">
        <f t="shared" ca="1" si="144"/>
        <v>-106611177379.77664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-106611177379.77664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-444213239.08240265</v>
      </c>
      <c r="L3284" s="444">
        <f t="shared" ca="1" si="144"/>
        <v>-107055390618.85904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-107055390618.85904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-446064127.57857931</v>
      </c>
      <c r="L3285" s="444">
        <f t="shared" ca="1" si="144"/>
        <v>-107501454746.43762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-107501454746.43762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-447922728.11015677</v>
      </c>
      <c r="L3286" s="444">
        <f t="shared" ca="1" si="144"/>
        <v>-107949377474.54778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-107949377474.54778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-449789072.81061572</v>
      </c>
      <c r="L3287" s="444">
        <f t="shared" ca="1" si="144"/>
        <v>-108399166547.3584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-108399166547.3584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-451663193.9473266</v>
      </c>
      <c r="L3288" s="444">
        <f t="shared" ca="1" si="144"/>
        <v>-108850829741.30573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-108850829741.30573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-453545123.92210722</v>
      </c>
      <c r="L3289" s="444">
        <f t="shared" ca="1" si="144"/>
        <v>-109304374865.22783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-109304374865.22783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-455434895.27178264</v>
      </c>
      <c r="L3290" s="444">
        <f t="shared" ca="1" si="144"/>
        <v>-109759809760.49962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-109759809760.49962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-457332540.66874838</v>
      </c>
      <c r="L3291" s="444">
        <f t="shared" ca="1" si="144"/>
        <v>-110217142301.16837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-110217142301.16837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-459238092.9215349</v>
      </c>
      <c r="L3292" s="444">
        <f t="shared" ca="1" si="144"/>
        <v>-110676380394.0899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-110676380394.0899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-461151584.97537464</v>
      </c>
      <c r="L3293" s="444">
        <f t="shared" ca="1" si="144"/>
        <v>-111137531979.06528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-111137531979.06528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-463073049.91277206</v>
      </c>
      <c r="L3294" s="444">
        <f t="shared" ca="1" si="144"/>
        <v>-111600605028.97804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-111600605028.97804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-465002520.95407516</v>
      </c>
      <c r="L3295" s="444">
        <f t="shared" ca="1" si="144"/>
        <v>-112065607549.93211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-112065607549.93211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-466940031.45805049</v>
      </c>
      <c r="L3296" s="444">
        <f t="shared" ca="1" si="144"/>
        <v>-112532547581.39017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-112532547581.39017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-468885614.92245901</v>
      </c>
      <c r="L3297" s="444">
        <f t="shared" ca="1" si="144"/>
        <v>-113001433196.31262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-113001433196.31262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-470839304.98463589</v>
      </c>
      <c r="L3298" s="444">
        <f t="shared" ca="1" si="144"/>
        <v>-113472272501.29726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-113472272501.29726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-472801135.42207193</v>
      </c>
      <c r="L3299" s="444">
        <f t="shared" ca="1" si="144"/>
        <v>-113945073636.71933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-113945073636.71933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-474771140.15299714</v>
      </c>
      <c r="L3300" s="444">
        <f t="shared" ca="1" si="144"/>
        <v>-114419844776.87233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-114419844776.87233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-476749353.23696804</v>
      </c>
      <c r="L3301" s="444">
        <f t="shared" ca="1" si="144"/>
        <v>-114896594130.1093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-114896594130.1093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-478735808.87545544</v>
      </c>
      <c r="L3302" s="444">
        <f t="shared" ca="1" si="144"/>
        <v>-115375329938.98476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-115375329938.98476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-480730541.41243654</v>
      </c>
      <c r="L3303" s="444">
        <f t="shared" ca="1" si="144"/>
        <v>-115856060480.39719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-115856060480.39719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-482733585.33498836</v>
      </c>
      <c r="L3304" s="444">
        <f t="shared" ca="1" si="144"/>
        <v>-116338794065.73218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-116338794065.73218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-484744975.27388406</v>
      </c>
      <c r="L3305" s="444">
        <f t="shared" ca="1" si="144"/>
        <v>-116823539041.00606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-116823539041.00606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-486764746.00419182</v>
      </c>
      <c r="L3306" s="444">
        <f t="shared" ca="1" si="144"/>
        <v>-117310303787.01025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-117310303787.01025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-488792932.44587606</v>
      </c>
      <c r="L3307" s="444">
        <f t="shared" ca="1" si="144"/>
        <v>-117799096719.45613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-117799096719.45613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-490829569.66440046</v>
      </c>
      <c r="L3308" s="444">
        <f t="shared" ca="1" si="144"/>
        <v>-118289926289.12053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-118289926289.12053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-492874692.87133551</v>
      </c>
      <c r="L3309" s="444">
        <f t="shared" ca="1" si="144"/>
        <v>-118782800981.99187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-118782800981.99187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-494928337.4249661</v>
      </c>
      <c r="L3310" s="444">
        <f t="shared" ca="1" si="144"/>
        <v>-119277729319.41684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-119277729319.41684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-496990538.83090347</v>
      </c>
      <c r="L3311" s="444">
        <f t="shared" ca="1" si="144"/>
        <v>-119774719858.24774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-119774719858.24774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-499061332.74269891</v>
      </c>
      <c r="L3312" s="444">
        <f t="shared" ca="1" si="144"/>
        <v>-120273781190.99045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-120273781190.99045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-501140754.96246022</v>
      </c>
      <c r="L3313" s="444">
        <f t="shared" ca="1" si="144"/>
        <v>-120774921945.95291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-120774921945.95291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-503228841.44147044</v>
      </c>
      <c r="L3314" s="444">
        <f t="shared" ca="1" si="144"/>
        <v>-121278150787.39438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-121278150787.39438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-505325628.28080988</v>
      </c>
      <c r="L3315" s="444">
        <f t="shared" ca="1" si="144"/>
        <v>-121783476415.67519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-121783476415.67519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-507431151.73197991</v>
      </c>
      <c r="L3316" s="444">
        <f t="shared" ca="1" si="144"/>
        <v>-122290907567.40717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-122290907567.40717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-509545448.19752985</v>
      </c>
      <c r="L3317" s="444">
        <f t="shared" ca="1" si="144"/>
        <v>-122800453015.60469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-122800453015.60469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-511668554.23168612</v>
      </c>
      <c r="L3318" s="444">
        <f t="shared" ca="1" si="144"/>
        <v>-123312121569.83638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-123312121569.83638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-513800506.54098487</v>
      </c>
      <c r="L3319" s="444">
        <f t="shared" ca="1" si="144"/>
        <v>-123825922076.37737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-123825922076.37737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-515941341.98490572</v>
      </c>
      <c r="L3320" s="444">
        <f t="shared" ca="1" si="144"/>
        <v>-124341863418.36227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-124341863418.36227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-518091097.57650954</v>
      </c>
      <c r="L3321" s="444">
        <f t="shared" ca="1" si="144"/>
        <v>-124859954515.93878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-124859954515.93878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-520249810.48307824</v>
      </c>
      <c r="L3322" s="444">
        <f t="shared" ca="1" si="144"/>
        <v>-125380204326.42186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-125380204326.42186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-522417518.02675772</v>
      </c>
      <c r="L3323" s="444">
        <f t="shared" ref="L3323:L3577" ca="1" si="149">I3323-J3323+K3323</f>
        <v>-125902621844.44862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-125902621844.44862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-524594257.68520254</v>
      </c>
      <c r="L3324" s="444">
        <f t="shared" ca="1" si="149"/>
        <v>-126427216102.13382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-126427216102.13382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-526780067.09222424</v>
      </c>
      <c r="L3325" s="444">
        <f t="shared" ca="1" si="149"/>
        <v>-126953996169.22604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-126953996169.22604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-528974984.0384419</v>
      </c>
      <c r="L3326" s="444">
        <f t="shared" ca="1" si="149"/>
        <v>-127482971153.26448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-127482971153.26448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-531179046.47193533</v>
      </c>
      <c r="L3327" s="444">
        <f t="shared" ca="1" si="149"/>
        <v>-128014150199.73642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-128014150199.73642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-533392292.49890172</v>
      </c>
      <c r="L3328" s="444">
        <f t="shared" ca="1" si="149"/>
        <v>-128547542492.23532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-128547542492.23532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-535614760.38431382</v>
      </c>
      <c r="L3329" s="444">
        <f t="shared" ca="1" si="149"/>
        <v>-129083157252.61963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-129083157252.61963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-537846488.55258179</v>
      </c>
      <c r="L3330" s="444">
        <f t="shared" ca="1" si="149"/>
        <v>-129621003741.17221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-129621003741.17221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-540087515.5882175</v>
      </c>
      <c r="L3331" s="444">
        <f t="shared" ca="1" si="149"/>
        <v>-130161091256.76042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-130161091256.76042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-542337880.23650169</v>
      </c>
      <c r="L3332" s="444">
        <f t="shared" ca="1" si="149"/>
        <v>-130703429136.99692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-130703429136.99692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-544597621.4041537</v>
      </c>
      <c r="L3333" s="444">
        <f t="shared" ca="1" si="149"/>
        <v>-131248026758.40108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-131248026758.40108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-546866778.1600045</v>
      </c>
      <c r="L3334" s="444">
        <f t="shared" ca="1" si="149"/>
        <v>-131794893536.56108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-131794893536.56108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-549145389.73567104</v>
      </c>
      <c r="L3335" s="444">
        <f t="shared" ca="1" si="149"/>
        <v>-132344038926.29675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-132344038926.29675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-551433495.52623641</v>
      </c>
      <c r="L3336" s="444">
        <f t="shared" ca="1" si="149"/>
        <v>-132895472421.82298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-132895472421.82298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-553731135.09092903</v>
      </c>
      <c r="L3337" s="444">
        <f t="shared" ca="1" si="149"/>
        <v>-133449203556.91391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-133449203556.91391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-556038348.153808</v>
      </c>
      <c r="L3338" s="444">
        <f t="shared" ca="1" si="149"/>
        <v>-134005241905.06772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-134005241905.06772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-558355174.6044488</v>
      </c>
      <c r="L3339" s="444">
        <f t="shared" ca="1" si="149"/>
        <v>-134563597079.67216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-134563597079.67216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-560681654.49863398</v>
      </c>
      <c r="L3340" s="444">
        <f t="shared" ca="1" si="149"/>
        <v>-135124278734.17079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-135124278734.17079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-563017828.05904508</v>
      </c>
      <c r="L3341" s="444">
        <f t="shared" ca="1" si="149"/>
        <v>-135687296562.22984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-135687296562.22984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-565363735.67595768</v>
      </c>
      <c r="L3342" s="444">
        <f t="shared" ca="1" si="149"/>
        <v>-136252660297.90581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-136252660297.90581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-567719417.90794086</v>
      </c>
      <c r="L3343" s="444">
        <f t="shared" ca="1" si="149"/>
        <v>-136820379715.81375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-136820379715.81375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-570084915.4825573</v>
      </c>
      <c r="L3344" s="444">
        <f t="shared" ca="1" si="149"/>
        <v>-137390464631.29631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-137390464631.29631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-572460269.29706788</v>
      </c>
      <c r="L3345" s="444">
        <f t="shared" ca="1" si="149"/>
        <v>-137962924900.59338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-137962924900.59338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-574845520.41913915</v>
      </c>
      <c r="L3346" s="444">
        <f t="shared" ca="1" si="149"/>
        <v>-138537770421.01251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-138537770421.01251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-577240710.08755207</v>
      </c>
      <c r="L3347" s="444">
        <f t="shared" ca="1" si="149"/>
        <v>-139115011131.10007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-139115011131.10007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-579645879.71291697</v>
      </c>
      <c r="L3348" s="444">
        <f t="shared" ca="1" si="149"/>
        <v>-139694657010.81299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-139694657010.81299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-582061070.87838745</v>
      </c>
      <c r="L3349" s="444">
        <f t="shared" ca="1" si="149"/>
        <v>-140276718081.69138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-140276718081.69138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-584486325.34038067</v>
      </c>
      <c r="L3350" s="444">
        <f t="shared" ca="1" si="149"/>
        <v>-140861204407.03177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-140861204407.03177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-586921685.02929902</v>
      </c>
      <c r="L3351" s="444">
        <f t="shared" ca="1" si="149"/>
        <v>-141448126092.06107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-141448126092.06107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-589367192.05025446</v>
      </c>
      <c r="L3352" s="444">
        <f t="shared" ca="1" si="149"/>
        <v>-142037493284.11133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-142037493284.11133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-591822888.68379724</v>
      </c>
      <c r="L3353" s="444">
        <f t="shared" ca="1" si="149"/>
        <v>-142629316172.79514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-142629316172.79514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-594288817.38664639</v>
      </c>
      <c r="L3354" s="444">
        <f t="shared" ca="1" si="149"/>
        <v>-143223604990.18179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-143223604990.18179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-596765020.79242408</v>
      </c>
      <c r="L3355" s="444">
        <f t="shared" ca="1" si="149"/>
        <v>-143820370010.97421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-143820370010.97421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-599251541.71239257</v>
      </c>
      <c r="L3356" s="444">
        <f t="shared" ca="1" si="149"/>
        <v>-144419621552.68661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-144419621552.68661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-601748423.13619423</v>
      </c>
      <c r="L3357" s="444">
        <f t="shared" ca="1" si="149"/>
        <v>-145021369975.82281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-145021369975.82281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-604255708.23259509</v>
      </c>
      <c r="L3358" s="444">
        <f t="shared" ca="1" si="149"/>
        <v>-145625625684.05542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-145625625684.05542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-606773440.35023093</v>
      </c>
      <c r="L3359" s="444">
        <f t="shared" ca="1" si="149"/>
        <v>-146232399124.40564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-146232399124.40564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-609301663.0183568</v>
      </c>
      <c r="L3360" s="444">
        <f t="shared" ca="1" si="149"/>
        <v>-146841700787.42401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-146841700787.42401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-611840419.94760001</v>
      </c>
      <c r="L3361" s="444">
        <f t="shared" ca="1" si="149"/>
        <v>-147453541207.37161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-147453541207.37161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-614389755.03071499</v>
      </c>
      <c r="L3362" s="444">
        <f t="shared" ca="1" si="149"/>
        <v>-148067930962.40231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-148067930962.40231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-616949712.34334302</v>
      </c>
      <c r="L3363" s="444">
        <f t="shared" ca="1" si="149"/>
        <v>-148684880674.74567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-148684880674.74567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-619520336.1447736</v>
      </c>
      <c r="L3364" s="444">
        <f t="shared" ca="1" si="149"/>
        <v>-149304401010.89044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-149304401010.89044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-622101670.87871015</v>
      </c>
      <c r="L3365" s="444">
        <f t="shared" ca="1" si="149"/>
        <v>-149926502681.76917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-149926502681.76917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-624693761.17403817</v>
      </c>
      <c r="L3366" s="444">
        <f t="shared" ca="1" si="149"/>
        <v>-150551196442.94321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-150551196442.94321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-627296651.84559667</v>
      </c>
      <c r="L3367" s="444">
        <f t="shared" ca="1" si="149"/>
        <v>-151178493094.78882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-151178493094.78882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-629910387.89495337</v>
      </c>
      <c r="L3368" s="444">
        <f t="shared" ca="1" si="149"/>
        <v>-151808403482.68378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-151808403482.68378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-632535014.51118243</v>
      </c>
      <c r="L3369" s="444">
        <f t="shared" ca="1" si="149"/>
        <v>-152440938497.19495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-152440938497.19495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-635170577.07164562</v>
      </c>
      <c r="L3370" s="444">
        <f t="shared" ca="1" si="149"/>
        <v>-153076109074.2666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-153076109074.2666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-637817121.14277744</v>
      </c>
      <c r="L3371" s="444">
        <f t="shared" ca="1" si="149"/>
        <v>-153713926195.40939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-153713926195.40939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-640474692.48087251</v>
      </c>
      <c r="L3372" s="444">
        <f t="shared" ca="1" si="149"/>
        <v>-154354400887.89026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-154354400887.89026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-643143337.03287601</v>
      </c>
      <c r="L3373" s="444">
        <f t="shared" ca="1" si="149"/>
        <v>-154997544224.92313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-154997544224.92313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-645823100.93717968</v>
      </c>
      <c r="L3374" s="444">
        <f t="shared" ca="1" si="149"/>
        <v>-155643367325.86032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-155643367325.86032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-648514030.524418</v>
      </c>
      <c r="L3375" s="444">
        <f t="shared" ca="1" si="149"/>
        <v>-156291881356.38474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-156291881356.38474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-651216172.31826973</v>
      </c>
      <c r="L3376" s="444">
        <f t="shared" ca="1" si="149"/>
        <v>-156943097528.703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-156943097528.703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-653929573.03626251</v>
      </c>
      <c r="L3377" s="444">
        <f t="shared" ca="1" si="149"/>
        <v>-157597027101.73926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-157597027101.73926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-656654279.59058022</v>
      </c>
      <c r="L3378" s="444">
        <f t="shared" ca="1" si="149"/>
        <v>-158253681381.32983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-158253681381.32983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-659390339.08887434</v>
      </c>
      <c r="L3379" s="444">
        <f t="shared" ca="1" si="149"/>
        <v>-158913071720.4187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-158913071720.4187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-662137798.83507788</v>
      </c>
      <c r="L3380" s="444">
        <f t="shared" ca="1" si="149"/>
        <v>-159575209519.25378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-159575209519.25378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-664896706.33022404</v>
      </c>
      <c r="L3381" s="444">
        <f t="shared" ca="1" si="149"/>
        <v>-160240106225.58401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-160240106225.58401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-667667109.27326667</v>
      </c>
      <c r="L3382" s="444">
        <f t="shared" ca="1" si="149"/>
        <v>-160907773334.85727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-160907773334.85727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-670449055.56190526</v>
      </c>
      <c r="L3383" s="444">
        <f t="shared" ca="1" si="149"/>
        <v>-161578222390.41919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-161578222390.41919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-673242593.29341328</v>
      </c>
      <c r="L3384" s="444">
        <f t="shared" ca="1" si="149"/>
        <v>-162251464983.71262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-162251464983.71262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-676047770.76546919</v>
      </c>
      <c r="L3385" s="444">
        <f t="shared" ca="1" si="149"/>
        <v>-162927512754.47809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-162927512754.47809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-678864636.47699201</v>
      </c>
      <c r="L3386" s="444">
        <f t="shared" ca="1" si="149"/>
        <v>-163606377390.95508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-163606377390.95508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-681693239.12897944</v>
      </c>
      <c r="L3387" s="444">
        <f t="shared" ca="1" si="149"/>
        <v>-164288070630.08405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-164288070630.08405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-684533627.62535024</v>
      </c>
      <c r="L3388" s="444">
        <f t="shared" ca="1" si="149"/>
        <v>-164972604257.70938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-164972604257.70938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-687385851.07378912</v>
      </c>
      <c r="L3389" s="444">
        <f t="shared" ca="1" si="149"/>
        <v>-165659990108.78317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-165659990108.78317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-690249958.78659654</v>
      </c>
      <c r="L3390" s="444">
        <f t="shared" ca="1" si="149"/>
        <v>-166350240067.56976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-166350240067.56976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-693126000.28154063</v>
      </c>
      <c r="L3391" s="444">
        <f t="shared" ca="1" si="149"/>
        <v>-167043366067.85132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-167043366067.85132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-696014025.28271377</v>
      </c>
      <c r="L3392" s="444">
        <f t="shared" ca="1" si="149"/>
        <v>-167739380093.13403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-167739380093.13403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-698914083.7213918</v>
      </c>
      <c r="L3393" s="444">
        <f t="shared" ca="1" si="149"/>
        <v>-168438294176.85544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-168438294176.85544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-701826225.73689771</v>
      </c>
      <c r="L3394" s="444">
        <f t="shared" ca="1" si="149"/>
        <v>-169140120402.59235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-169140120402.59235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-704750501.67746806</v>
      </c>
      <c r="L3395" s="444">
        <f t="shared" ca="1" si="149"/>
        <v>-169844870904.26981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-169844870904.26981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-707686962.10112417</v>
      </c>
      <c r="L3396" s="444">
        <f t="shared" ca="1" si="149"/>
        <v>-170552557866.37094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-170552557866.37094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-710635657.77654552</v>
      </c>
      <c r="L3397" s="444">
        <f t="shared" ca="1" si="149"/>
        <v>-171263193524.14749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-171263193524.14749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-713596639.68394792</v>
      </c>
      <c r="L3398" s="444">
        <f t="shared" ca="1" si="149"/>
        <v>-171976790163.83145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-171976790163.83145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-716569959.01596439</v>
      </c>
      <c r="L3399" s="444">
        <f t="shared" ca="1" si="149"/>
        <v>-172693360122.84741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-172693360122.84741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-719555667.17853093</v>
      </c>
      <c r="L3400" s="444">
        <f t="shared" ca="1" si="149"/>
        <v>-173412915790.02594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-173412915790.02594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-722553815.79177475</v>
      </c>
      <c r="L3401" s="444">
        <f t="shared" ca="1" si="149"/>
        <v>-174135469605.81772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-174135469605.81772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-725564456.69090712</v>
      </c>
      <c r="L3402" s="444">
        <f t="shared" ca="1" si="149"/>
        <v>-174861034062.50864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-174861034062.50864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-728587641.92711926</v>
      </c>
      <c r="L3403" s="444">
        <f t="shared" ca="1" si="149"/>
        <v>-175589621704.43576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-175589621704.43576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-731623423.76848233</v>
      </c>
      <c r="L3404" s="444">
        <f t="shared" ca="1" si="149"/>
        <v>-176321245128.20425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-176321245128.20425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-734671854.70085108</v>
      </c>
      <c r="L3405" s="444">
        <f t="shared" ca="1" si="149"/>
        <v>-177055916982.90509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-177055916982.90509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-737732987.42877126</v>
      </c>
      <c r="L3406" s="444">
        <f t="shared" ca="1" si="149"/>
        <v>-177793649970.33386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-177793649970.33386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-740806874.87639105</v>
      </c>
      <c r="L3407" s="444">
        <f t="shared" ca="1" si="149"/>
        <v>-178534456845.21027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-178534456845.21027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-743893570.18837607</v>
      </c>
      <c r="L3408" s="444">
        <f t="shared" ca="1" si="149"/>
        <v>-179278350415.39865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-179278350415.39865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-746993126.73082769</v>
      </c>
      <c r="L3409" s="444">
        <f t="shared" ca="1" si="149"/>
        <v>-180025343542.12949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-180025343542.12949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-750105598.09220624</v>
      </c>
      <c r="L3410" s="444">
        <f t="shared" ca="1" si="149"/>
        <v>-180775449140.22168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-180775449140.22168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-753231038.08425701</v>
      </c>
      <c r="L3411" s="444">
        <f t="shared" ca="1" si="149"/>
        <v>-181528680178.30594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-181528680178.30594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-756369500.74294138</v>
      </c>
      <c r="L3412" s="444">
        <f t="shared" ca="1" si="149"/>
        <v>-182285049679.04889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-182285049679.04889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-759521040.32937038</v>
      </c>
      <c r="L3413" s="444">
        <f t="shared" ca="1" si="149"/>
        <v>-183044570719.37827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-183044570719.37827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-762685711.33074272</v>
      </c>
      <c r="L3414" s="444">
        <f t="shared" ca="1" si="149"/>
        <v>-183807256430.70901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-183807256430.70901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-765863568.4612875</v>
      </c>
      <c r="L3415" s="444">
        <f t="shared" ca="1" si="149"/>
        <v>-184573119999.17029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-184573119999.17029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-769054666.66320956</v>
      </c>
      <c r="L3416" s="444">
        <f t="shared" ca="1" si="149"/>
        <v>-185342174665.8335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-185342174665.8335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-772259061.10763955</v>
      </c>
      <c r="L3417" s="444">
        <f t="shared" ca="1" si="149"/>
        <v>-186114433726.94113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-186114433726.94113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-775476807.19558799</v>
      </c>
      <c r="L3418" s="444">
        <f t="shared" ca="1" si="149"/>
        <v>-186889910534.13672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-186889910534.13672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-778707960.55890298</v>
      </c>
      <c r="L3419" s="444">
        <f t="shared" ca="1" si="149"/>
        <v>-187668618494.69562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-187668618494.69562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-781952577.06123173</v>
      </c>
      <c r="L3420" s="444">
        <f t="shared" ca="1" si="149"/>
        <v>-188450571071.75684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-188450571071.75684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-785210712.79898679</v>
      </c>
      <c r="L3421" s="444">
        <f t="shared" ca="1" si="149"/>
        <v>-189235781784.55582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-189235781784.55582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-788482424.1023159</v>
      </c>
      <c r="L3422" s="444">
        <f t="shared" ca="1" si="149"/>
        <v>-190024264208.65814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-190024264208.65814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-791767767.53607559</v>
      </c>
      <c r="L3423" s="444">
        <f t="shared" ca="1" si="149"/>
        <v>-190816031976.19421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-190816031976.19421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-795066799.90080917</v>
      </c>
      <c r="L3424" s="444">
        <f t="shared" ca="1" si="149"/>
        <v>-191611098776.09503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-191611098776.09503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-798379578.23372924</v>
      </c>
      <c r="L3425" s="444">
        <f t="shared" ca="1" si="149"/>
        <v>-192409478354.32877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-192409478354.32877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-801706159.80970323</v>
      </c>
      <c r="L3426" s="444">
        <f t="shared" ca="1" si="149"/>
        <v>-193211184514.13846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-193211184514.13846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-805046602.14224362</v>
      </c>
      <c r="L3427" s="444">
        <f t="shared" ca="1" si="149"/>
        <v>-194016231116.2807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-194016231116.2807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-808400962.98450291</v>
      </c>
      <c r="L3428" s="444">
        <f t="shared" ca="1" si="149"/>
        <v>-194824632079.2652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-194824632079.2652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-811769300.3302716</v>
      </c>
      <c r="L3429" s="444">
        <f t="shared" ca="1" si="149"/>
        <v>-195636401379.59546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-195636401379.59546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-815151672.41498113</v>
      </c>
      <c r="L3430" s="444">
        <f t="shared" ca="1" si="149"/>
        <v>-196451553052.01044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-196451553052.01044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-818548137.71671009</v>
      </c>
      <c r="L3431" s="444">
        <f t="shared" ca="1" si="149"/>
        <v>-197270101189.72714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-197270101189.72714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-821958754.95719647</v>
      </c>
      <c r="L3432" s="444">
        <f t="shared" ca="1" si="149"/>
        <v>-198092059944.68433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-198092059944.68433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-825383583.10285139</v>
      </c>
      <c r="L3433" s="444">
        <f t="shared" ca="1" si="149"/>
        <v>-198917443527.78717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-198917443527.78717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-828822681.36577988</v>
      </c>
      <c r="L3434" s="444">
        <f t="shared" ca="1" si="149"/>
        <v>-199746266209.15295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-199746266209.15295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-832276109.20480394</v>
      </c>
      <c r="L3435" s="444">
        <f t="shared" ca="1" si="149"/>
        <v>-200578542318.35776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-200578542318.35776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-835743926.32649064</v>
      </c>
      <c r="L3436" s="444">
        <f t="shared" ca="1" si="149"/>
        <v>-201414286244.68423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-201414286244.68423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-839226192.68618429</v>
      </c>
      <c r="L3437" s="444">
        <f t="shared" ca="1" si="149"/>
        <v>-202253512437.37042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-202253512437.37042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-842722968.48904347</v>
      </c>
      <c r="L3438" s="444">
        <f t="shared" ca="1" si="149"/>
        <v>-203096235405.85947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-203096235405.85947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-846234314.19108105</v>
      </c>
      <c r="L3439" s="444">
        <f t="shared" ca="1" si="149"/>
        <v>-203942469720.05054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-203942469720.05054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-849760290.50021052</v>
      </c>
      <c r="L3440" s="444">
        <f t="shared" ca="1" si="149"/>
        <v>-204792230010.55075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-204792230010.55075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-853300958.37729478</v>
      </c>
      <c r="L3441" s="444">
        <f t="shared" ca="1" si="149"/>
        <v>-205645530968.92804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-205645530968.92804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-856856379.03720021</v>
      </c>
      <c r="L3442" s="444">
        <f t="shared" ca="1" si="149"/>
        <v>-206502387347.96524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-206502387347.96524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-860426613.94985521</v>
      </c>
      <c r="L3443" s="444">
        <f t="shared" ca="1" si="149"/>
        <v>-207362813961.9151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-207362813961.9151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-864011724.84131289</v>
      </c>
      <c r="L3444" s="444">
        <f t="shared" ca="1" si="149"/>
        <v>-208226825686.75641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-208226825686.75641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-867611773.69481838</v>
      </c>
      <c r="L3445" s="444">
        <f t="shared" ca="1" si="149"/>
        <v>-209094437460.45123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-209094437460.45123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-871226822.75188017</v>
      </c>
      <c r="L3446" s="444">
        <f t="shared" ca="1" si="149"/>
        <v>-209965664283.20313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-209965664283.20313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-874856934.51334631</v>
      </c>
      <c r="L3447" s="444">
        <f t="shared" ca="1" si="149"/>
        <v>-210840521217.71646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-210840521217.71646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-878502171.74048519</v>
      </c>
      <c r="L3448" s="444">
        <f t="shared" ca="1" si="149"/>
        <v>-211719023389.45694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-211719023389.45694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-882162597.45607054</v>
      </c>
      <c r="L3449" s="444">
        <f t="shared" ca="1" si="149"/>
        <v>-212601185986.91302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-212601185986.91302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-885838274.94547093</v>
      </c>
      <c r="L3450" s="444">
        <f t="shared" ca="1" si="149"/>
        <v>-213487024261.85849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-213487024261.85849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-889529267.75774372</v>
      </c>
      <c r="L3451" s="444">
        <f t="shared" ca="1" si="149"/>
        <v>-214376553529.61624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-214376553529.61624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-893235639.7067343</v>
      </c>
      <c r="L3452" s="444">
        <f t="shared" ca="1" si="149"/>
        <v>-215269789169.32297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-215269789169.32297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-896957454.87217903</v>
      </c>
      <c r="L3453" s="444">
        <f t="shared" ca="1" si="149"/>
        <v>-216166746624.19516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-216166746624.19516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-900694777.60081315</v>
      </c>
      <c r="L3454" s="444">
        <f t="shared" ca="1" si="149"/>
        <v>-217067441401.79596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-217067441401.79596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-904447672.50748324</v>
      </c>
      <c r="L3455" s="444">
        <f t="shared" ca="1" si="149"/>
        <v>-217971889074.30344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-217971889074.30344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-908216204.47626436</v>
      </c>
      <c r="L3456" s="444">
        <f t="shared" ca="1" si="149"/>
        <v>-218880105278.77969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-218880105278.77969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-912000438.66158199</v>
      </c>
      <c r="L3457" s="444">
        <f t="shared" ca="1" si="149"/>
        <v>-219792105717.44128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-219792105717.44128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-915800440.48933864</v>
      </c>
      <c r="L3458" s="444">
        <f t="shared" ca="1" si="149"/>
        <v>-220707906157.93063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-220707906157.93063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-919616275.65804434</v>
      </c>
      <c r="L3459" s="444">
        <f t="shared" ca="1" si="149"/>
        <v>-221627522433.58868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-221627522433.58868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-923448010.13995302</v>
      </c>
      <c r="L3460" s="444">
        <f t="shared" ca="1" si="149"/>
        <v>-222550970443.72864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-222550970443.72864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-927295710.18220282</v>
      </c>
      <c r="L3461" s="444">
        <f t="shared" ca="1" si="149"/>
        <v>-223478266153.91083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-223478266153.91083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-931159442.30796182</v>
      </c>
      <c r="L3462" s="444">
        <f t="shared" ca="1" si="149"/>
        <v>-224409425596.21878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-224409425596.21878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-935039273.3175782</v>
      </c>
      <c r="L3463" s="444">
        <f t="shared" ca="1" si="149"/>
        <v>-225344464869.53635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-225344464869.53635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-938935270.28973472</v>
      </c>
      <c r="L3464" s="444">
        <f t="shared" ca="1" si="149"/>
        <v>-226283400139.82608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-226283400139.82608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-942847500.58260858</v>
      </c>
      <c r="L3465" s="444">
        <f t="shared" ca="1" si="149"/>
        <v>-227226247640.40869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-227226247640.40869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-946776031.83503616</v>
      </c>
      <c r="L3466" s="444">
        <f t="shared" ca="1" si="149"/>
        <v>-228173023672.24371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-228173023672.24371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-950720931.96768224</v>
      </c>
      <c r="L3467" s="444">
        <f t="shared" ca="1" si="149"/>
        <v>-229123744604.2114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-229123744604.2114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-954682269.18421412</v>
      </c>
      <c r="L3468" s="444">
        <f t="shared" ca="1" si="149"/>
        <v>-230078426873.3956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-230078426873.3956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-958660111.97248149</v>
      </c>
      <c r="L3469" s="444">
        <f t="shared" ca="1" si="149"/>
        <v>-231037086985.36807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-231037086985.36807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-962654529.10570025</v>
      </c>
      <c r="L3470" s="444">
        <f t="shared" ca="1" si="149"/>
        <v>-231999741514.47379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-231999741514.47379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-966665589.64364064</v>
      </c>
      <c r="L3471" s="444">
        <f t="shared" ca="1" si="149"/>
        <v>-232966407104.11743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-232966407104.11743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-970693362.93382263</v>
      </c>
      <c r="L3472" s="444">
        <f t="shared" ca="1" si="149"/>
        <v>-233937100467.05127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-233937100467.05127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-974737918.61271346</v>
      </c>
      <c r="L3473" s="444">
        <f t="shared" ca="1" si="149"/>
        <v>-234911838385.66397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-234911838385.66397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-978799326.60693324</v>
      </c>
      <c r="L3474" s="444">
        <f t="shared" ca="1" si="149"/>
        <v>-235890637712.2709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-235890637712.2709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-982877657.13446212</v>
      </c>
      <c r="L3475" s="444">
        <f t="shared" ca="1" si="149"/>
        <v>-236873515369.40536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-236873515369.40536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-986972980.70585573</v>
      </c>
      <c r="L3476" s="444">
        <f t="shared" ca="1" si="149"/>
        <v>-237860488350.11121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-237860488350.11121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-991085368.12546337</v>
      </c>
      <c r="L3477" s="444">
        <f t="shared" ca="1" si="149"/>
        <v>-238851573718.23666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-238851573718.23666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-995214890.49265277</v>
      </c>
      <c r="L3478" s="444">
        <f t="shared" ca="1" si="149"/>
        <v>-239846788608.72931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-239846788608.72931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-999361619.20303881</v>
      </c>
      <c r="L3479" s="444">
        <f t="shared" ca="1" si="149"/>
        <v>-240846150227.93234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-240846150227.93234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-1003525625.9497181</v>
      </c>
      <c r="L3480" s="444">
        <f t="shared" ca="1" si="149"/>
        <v>-241849675853.88205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-241849675853.88205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-1007706982.7245085</v>
      </c>
      <c r="L3481" s="444">
        <f t="shared" ca="1" si="149"/>
        <v>-242857382836.60657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-242857382836.60657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-1011905761.819194</v>
      </c>
      <c r="L3482" s="444">
        <f t="shared" ca="1" si="149"/>
        <v>-243869288598.42575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-243869288598.42575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-1016122035.8267741</v>
      </c>
      <c r="L3483" s="444">
        <f t="shared" ca="1" si="149"/>
        <v>-244885410634.25253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-244885410634.25253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-1020355877.6427189</v>
      </c>
      <c r="L3484" s="444">
        <f t="shared" ca="1" si="149"/>
        <v>-245905766511.89526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-245905766511.89526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-1024607360.4662302</v>
      </c>
      <c r="L3485" s="444">
        <f t="shared" ca="1" si="149"/>
        <v>-246930373872.36148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-246930373872.36148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-1028876557.8015063</v>
      </c>
      <c r="L3486" s="444">
        <f t="shared" ca="1" si="149"/>
        <v>-247959250430.16299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-247959250430.16299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-1033163543.4590124</v>
      </c>
      <c r="L3487" s="444">
        <f t="shared" ca="1" si="149"/>
        <v>-248992413973.62201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-248992413973.62201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-1037468391.5567584</v>
      </c>
      <c r="L3488" s="444">
        <f t="shared" ca="1" si="149"/>
        <v>-250029882365.17877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-250029882365.17877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-1041791176.5215782</v>
      </c>
      <c r="L3489" s="444">
        <f t="shared" ca="1" si="149"/>
        <v>-251071673541.70035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-251071673541.70035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-1046131973.0904181</v>
      </c>
      <c r="L3490" s="444">
        <f t="shared" ca="1" si="149"/>
        <v>-252117805514.79077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-252117805514.79077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-1050490856.3116282</v>
      </c>
      <c r="L3491" s="444">
        <f t="shared" ca="1" si="149"/>
        <v>-253168296371.10239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-253168296371.10239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-1054867901.5462599</v>
      </c>
      <c r="L3492" s="444">
        <f t="shared" ca="1" si="149"/>
        <v>-254223164272.64865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-254223164272.64865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-1059263184.4693695</v>
      </c>
      <c r="L3493" s="444">
        <f t="shared" ca="1" si="149"/>
        <v>-255282427457.11801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-255282427457.11801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-1063676781.0713251</v>
      </c>
      <c r="L3494" s="444">
        <f t="shared" ca="1" si="149"/>
        <v>-256346104238.18933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-256346104238.18933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-1068108767.6591223</v>
      </c>
      <c r="L3495" s="444">
        <f t="shared" ca="1" si="149"/>
        <v>-257414213005.84845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-257414213005.84845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-1072559220.857702</v>
      </c>
      <c r="L3496" s="444">
        <f t="shared" ca="1" si="149"/>
        <v>-258486772226.70615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-258486772226.70615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-1077028217.6112757</v>
      </c>
      <c r="L3497" s="444">
        <f t="shared" ca="1" si="149"/>
        <v>-259563800444.31741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-259563800444.31741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-1081515835.1846559</v>
      </c>
      <c r="L3498" s="444">
        <f t="shared" ca="1" si="149"/>
        <v>-260645316279.50208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-260645316279.50208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-1086022151.164592</v>
      </c>
      <c r="L3499" s="444">
        <f t="shared" ca="1" si="149"/>
        <v>-261731338430.66666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-261731338430.66666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-1090547243.4611111</v>
      </c>
      <c r="L3500" s="444">
        <f t="shared" ca="1" si="149"/>
        <v>-262821885674.12778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-262821885674.12778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-1095091190.3088658</v>
      </c>
      <c r="L3501" s="444">
        <f t="shared" ca="1" si="149"/>
        <v>-263916976864.43665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-263916976864.43665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-1099654070.2684858</v>
      </c>
      <c r="L3502" s="444">
        <f t="shared" ca="1" si="149"/>
        <v>-265016630934.70514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-265016630934.70514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-1104235962.2279379</v>
      </c>
      <c r="L3503" s="444">
        <f t="shared" ca="1" si="149"/>
        <v>-266120866896.93307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-266120866896.93307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-1108836945.4038877</v>
      </c>
      <c r="L3504" s="444">
        <f t="shared" ca="1" si="149"/>
        <v>-267229703842.33698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-267229703842.33698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-1113457099.3430707</v>
      </c>
      <c r="L3505" s="444">
        <f t="shared" ca="1" si="149"/>
        <v>-268343160941.68005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-268343160941.68005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-1118096503.923667</v>
      </c>
      <c r="L3506" s="444">
        <f t="shared" ca="1" si="149"/>
        <v>-269461257445.60373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-269461257445.60373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-1122755239.3566823</v>
      </c>
      <c r="L3507" s="444">
        <f t="shared" ca="1" si="149"/>
        <v>-270584012684.96042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-270584012684.96042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-1127433386.187335</v>
      </c>
      <c r="L3508" s="444">
        <f t="shared" ca="1" si="149"/>
        <v>-271711446071.14777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-271711446071.14777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-1132131025.2964489</v>
      </c>
      <c r="L3509" s="444">
        <f t="shared" ca="1" si="149"/>
        <v>-272843577096.44421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-272843577096.44421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-1136848237.9018507</v>
      </c>
      <c r="L3510" s="444">
        <f t="shared" ca="1" si="149"/>
        <v>-273980425334.34607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-273980425334.34607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-1141585105.5597754</v>
      </c>
      <c r="L3511" s="444">
        <f t="shared" ca="1" si="149"/>
        <v>-275122010439.90582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-275122010439.90582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-1146341710.1662743</v>
      </c>
      <c r="L3512" s="444">
        <f t="shared" ca="1" si="149"/>
        <v>-276268352150.07208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-276268352150.07208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-1151118133.9586337</v>
      </c>
      <c r="L3513" s="444">
        <f t="shared" ca="1" si="149"/>
        <v>-277419470284.0307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-277419470284.0307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-1155914459.5167947</v>
      </c>
      <c r="L3514" s="444">
        <f t="shared" ca="1" si="149"/>
        <v>-278575384743.54749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-278575384743.54749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-1160730769.7647812</v>
      </c>
      <c r="L3515" s="444">
        <f t="shared" ca="1" si="149"/>
        <v>-279736115513.31226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-279736115513.31226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-1165567147.9721344</v>
      </c>
      <c r="L3516" s="444">
        <f t="shared" ca="1" si="149"/>
        <v>-280901682661.28436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-280901682661.28436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-1170423677.7553515</v>
      </c>
      <c r="L3517" s="444">
        <f t="shared" ca="1" si="149"/>
        <v>-282072106339.03973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-282072106339.03973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-1175300443.0793321</v>
      </c>
      <c r="L3518" s="444">
        <f t="shared" ca="1" si="149"/>
        <v>-283247406782.11908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-283247406782.11908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-1180197528.2588296</v>
      </c>
      <c r="L3519" s="444">
        <f t="shared" ca="1" si="149"/>
        <v>-284427604310.37793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-284427604310.37793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-1185115017.959908</v>
      </c>
      <c r="L3520" s="444">
        <f t="shared" ca="1" si="149"/>
        <v>-285612719328.33783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-285612719328.33783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-1190052997.2014077</v>
      </c>
      <c r="L3521" s="444">
        <f t="shared" ca="1" si="149"/>
        <v>-286802772325.53925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-286802772325.53925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-1195011551.3564136</v>
      </c>
      <c r="L3522" s="444">
        <f t="shared" ca="1" si="149"/>
        <v>-287997783876.89563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-287997783876.89563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-1199990766.1537318</v>
      </c>
      <c r="L3523" s="444">
        <f t="shared" ca="1" si="149"/>
        <v>-289197774643.04938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-289197774643.04938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-1204990727.6793723</v>
      </c>
      <c r="L3524" s="444">
        <f t="shared" ca="1" si="149"/>
        <v>-290402765370.72876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-290402765370.72876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-1210011522.3780365</v>
      </c>
      <c r="L3525" s="444">
        <f t="shared" ca="1" si="149"/>
        <v>-291612776893.10681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-291612776893.10681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-1215053237.0546117</v>
      </c>
      <c r="L3526" s="444">
        <f t="shared" ca="1" si="149"/>
        <v>-292827830130.16144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-292827830130.16144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-1220115958.8756726</v>
      </c>
      <c r="L3527" s="444">
        <f t="shared" ca="1" si="149"/>
        <v>-294047946089.03711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-294047946089.03711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-1225199775.3709879</v>
      </c>
      <c r="L3528" s="444">
        <f t="shared" ca="1" si="149"/>
        <v>-295273145864.40808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-295273145864.40808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-1230304774.4350336</v>
      </c>
      <c r="L3529" s="444">
        <f t="shared" ca="1" si="149"/>
        <v>-296503450638.84314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-296503450638.84314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-1235431044.3285131</v>
      </c>
      <c r="L3530" s="444">
        <f t="shared" ca="1" si="149"/>
        <v>-297738881683.17163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-297738881683.17163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-1240578673.6798818</v>
      </c>
      <c r="L3531" s="444">
        <f t="shared" ca="1" si="149"/>
        <v>-298979460356.8515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-298979460356.8515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-1245747751.4868813</v>
      </c>
      <c r="L3532" s="444">
        <f t="shared" ca="1" si="149"/>
        <v>-300225208108.33838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-300225208108.33838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-1250938367.1180766</v>
      </c>
      <c r="L3533" s="444">
        <f t="shared" ca="1" si="149"/>
        <v>-301476146475.45648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-301476146475.45648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-1256150610.3144021</v>
      </c>
      <c r="L3534" s="444">
        <f t="shared" ca="1" si="149"/>
        <v>-302732297085.77087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-302732297085.77087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-1261384571.190712</v>
      </c>
      <c r="L3535" s="444">
        <f t="shared" ca="1" si="149"/>
        <v>-303993681656.96161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-303993681656.96161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-1266640340.23734</v>
      </c>
      <c r="L3536" s="444">
        <f t="shared" ca="1" si="149"/>
        <v>-305260321997.19897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-305260321997.19897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-1271918008.3216624</v>
      </c>
      <c r="L3537" s="444">
        <f t="shared" ca="1" si="149"/>
        <v>-306532240005.52063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-306532240005.52063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-1277217666.6896694</v>
      </c>
      <c r="L3538" s="444">
        <f t="shared" ca="1" si="149"/>
        <v>-307809457672.21033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-307809457672.21033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-1282539406.9675431</v>
      </c>
      <c r="L3539" s="444">
        <f t="shared" ca="1" si="149"/>
        <v>-309091997079.17786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-309091997079.17786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-1287883321.1632411</v>
      </c>
      <c r="L3540" s="444">
        <f t="shared" ca="1" si="149"/>
        <v>-310379880400.34113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-310379880400.34113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-1293249501.668088</v>
      </c>
      <c r="L3541" s="444">
        <f t="shared" ca="1" si="149"/>
        <v>-311673129902.00922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-311673129902.00922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-1298638041.2583718</v>
      </c>
      <c r="L3542" s="444">
        <f t="shared" ca="1" si="149"/>
        <v>-312971767943.26758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-312971767943.26758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-1304049033.0969481</v>
      </c>
      <c r="L3543" s="444">
        <f t="shared" ca="1" si="149"/>
        <v>-314275816976.3645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-314275816976.3645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-1309482570.7348521</v>
      </c>
      <c r="L3544" s="444">
        <f t="shared" ca="1" si="149"/>
        <v>-315585299547.09937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-315585299547.09937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-1314938748.1129141</v>
      </c>
      <c r="L3545" s="444">
        <f t="shared" ca="1" si="149"/>
        <v>-316900238295.21228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-316900238295.21228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-1320417659.5633845</v>
      </c>
      <c r="L3546" s="444">
        <f t="shared" ca="1" si="149"/>
        <v>-318220655954.77563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-318220655954.77563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-1325919399.8115652</v>
      </c>
      <c r="L3547" s="444">
        <f t="shared" ca="1" si="149"/>
        <v>-319546575354.58722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-319546575354.58722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-1331444063.9774468</v>
      </c>
      <c r="L3548" s="444">
        <f t="shared" ca="1" si="149"/>
        <v>-320878019418.56464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-320878019418.56464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-1336991747.5773525</v>
      </c>
      <c r="L3549" s="444">
        <f t="shared" ca="1" si="149"/>
        <v>-322215011166.14197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-322215011166.14197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-1342562546.5255916</v>
      </c>
      <c r="L3550" s="444">
        <f t="shared" ca="1" si="149"/>
        <v>-323557573712.66754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-323557573712.66754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-1348156557.1361148</v>
      </c>
      <c r="L3551" s="444">
        <f t="shared" ca="1" si="149"/>
        <v>-324905730269.80365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-324905730269.80365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-1353773876.1241817</v>
      </c>
      <c r="L3552" s="444">
        <f t="shared" ca="1" si="149"/>
        <v>-326259504145.92786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-326259504145.92786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-1359414600.6080327</v>
      </c>
      <c r="L3553" s="444">
        <f t="shared" ca="1" si="149"/>
        <v>-327618918746.53589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-327618918746.53589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-1365078828.1105661</v>
      </c>
      <c r="L3554" s="444">
        <f t="shared" ca="1" si="149"/>
        <v>-328983997574.64648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-328983997574.64648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-1370766656.5610271</v>
      </c>
      <c r="L3555" s="444">
        <f t="shared" ca="1" si="149"/>
        <v>-330354764231.20752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-330354764231.20752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-1376478184.2966981</v>
      </c>
      <c r="L3556" s="444">
        <f t="shared" ca="1" si="149"/>
        <v>-331731242415.50421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-331731242415.50421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-1382213510.0646009</v>
      </c>
      <c r="L3557" s="444">
        <f t="shared" ca="1" si="149"/>
        <v>-333113455925.56879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-333113455925.56879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-1387972733.0232034</v>
      </c>
      <c r="L3558" s="444">
        <f t="shared" ca="1" si="149"/>
        <v>-334501428658.59198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-334501428658.59198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-1393755952.7441332</v>
      </c>
      <c r="L3559" s="444">
        <f t="shared" ca="1" si="149"/>
        <v>-335895184611.33612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-335895184611.33612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-1399563269.2139006</v>
      </c>
      <c r="L3560" s="444">
        <f t="shared" ca="1" si="149"/>
        <v>-337294747880.55005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-337294747880.55005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-1405394782.8356252</v>
      </c>
      <c r="L3561" s="444">
        <f t="shared" ca="1" si="149"/>
        <v>-338700142663.38568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-338700142663.38568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-1411250594.4307737</v>
      </c>
      <c r="L3562" s="444">
        <f t="shared" ca="1" si="149"/>
        <v>-340111393257.81647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-340111393257.81647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-1417130805.2409019</v>
      </c>
      <c r="L3563" s="444">
        <f t="shared" ca="1" si="149"/>
        <v>-341528524063.05737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-341528524063.05737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-1423035516.9294057</v>
      </c>
      <c r="L3564" s="444">
        <f t="shared" ca="1" si="149"/>
        <v>-342951559579.98676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-342951559579.98676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-1428964831.5832782</v>
      </c>
      <c r="L3565" s="444">
        <f t="shared" ca="1" si="149"/>
        <v>-344380524411.57001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-344380524411.57001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-1434918851.714875</v>
      </c>
      <c r="L3566" s="444">
        <f t="shared" ca="1" si="149"/>
        <v>-345815443263.28491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-345815443263.28491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-1440897680.2636871</v>
      </c>
      <c r="L3567" s="444">
        <f t="shared" ca="1" si="149"/>
        <v>-347256340943.54858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-347256340943.54858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-1446901420.598119</v>
      </c>
      <c r="L3568" s="444">
        <f t="shared" ca="1" si="149"/>
        <v>-348703242364.14673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-348703242364.14673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-1452930176.517278</v>
      </c>
      <c r="L3569" s="444">
        <f t="shared" ca="1" si="149"/>
        <v>-350156172540.664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-350156172540.664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-1458984052.2527666</v>
      </c>
      <c r="L3570" s="444">
        <f t="shared" ca="1" si="149"/>
        <v>-351615156592.91675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-351615156592.91675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-1465063152.4704864</v>
      </c>
      <c r="L3571" s="444">
        <f t="shared" ca="1" si="149"/>
        <v>-353080219745.38721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-353080219745.38721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-1471167582.2724466</v>
      </c>
      <c r="L3572" s="444">
        <f t="shared" ca="1" si="149"/>
        <v>-354551387327.65967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-354551387327.65967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-1477297447.1985819</v>
      </c>
      <c r="L3573" s="444">
        <f t="shared" ca="1" si="149"/>
        <v>-356028684774.85828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-356028684774.85828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-1483452853.2285762</v>
      </c>
      <c r="L3574" s="444">
        <f t="shared" ca="1" si="149"/>
        <v>-357512137628.08685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-357512137628.08685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-1489633906.7836952</v>
      </c>
      <c r="L3575" s="444">
        <f t="shared" ca="1" si="149"/>
        <v>-359001771534.87054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-359001771534.87054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-1495840714.7286272</v>
      </c>
      <c r="L3576" s="444">
        <f t="shared" ca="1" si="149"/>
        <v>-360497612249.59918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-360497612249.59918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-1502073384.3733299</v>
      </c>
      <c r="L3577" s="444">
        <f t="shared" ca="1" si="149"/>
        <v>-361999685633.97253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-361999685633.97253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-1508332023.4748855</v>
      </c>
      <c r="L3578" s="444">
        <f t="shared" ref="L3578:L3832" ca="1" si="154">I3578-J3578+K3578</f>
        <v>-363508017657.44745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-363508017657.44745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-1514616740.2393644</v>
      </c>
      <c r="L3579" s="444">
        <f t="shared" ca="1" si="154"/>
        <v>-365022634397.68683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-365022634397.68683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-1520927643.3236952</v>
      </c>
      <c r="L3580" s="444">
        <f t="shared" ca="1" si="154"/>
        <v>-366543562041.0105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-366543562041.0105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-1527264841.8375437</v>
      </c>
      <c r="L3581" s="444">
        <f t="shared" ca="1" si="154"/>
        <v>-368070826882.84802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-368070826882.84802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-1533628445.3452001</v>
      </c>
      <c r="L3582" s="444">
        <f t="shared" ca="1" si="154"/>
        <v>-369604455328.19324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-369604455328.19324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-1540018563.8674717</v>
      </c>
      <c r="L3583" s="444">
        <f t="shared" ca="1" si="154"/>
        <v>-371144473892.06073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-371144473892.06073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-1546435307.8835864</v>
      </c>
      <c r="L3584" s="444">
        <f t="shared" ca="1" si="154"/>
        <v>-372690909199.94434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-372690909199.94434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-1552878788.3331013</v>
      </c>
      <c r="L3585" s="444">
        <f t="shared" ca="1" si="154"/>
        <v>-374243787988.27747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-374243787988.27747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-1559349116.6178226</v>
      </c>
      <c r="L3586" s="444">
        <f t="shared" ca="1" si="154"/>
        <v>-375803137104.89526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-375803137104.89526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-1565846404.6037302</v>
      </c>
      <c r="L3587" s="444">
        <f t="shared" ca="1" si="154"/>
        <v>-377368983509.49902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-377368983509.49902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-1572370764.6229126</v>
      </c>
      <c r="L3588" s="444">
        <f t="shared" ca="1" si="154"/>
        <v>-378941354274.12195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-378941354274.12195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-1578922309.4755082</v>
      </c>
      <c r="L3589" s="444">
        <f t="shared" ca="1" si="154"/>
        <v>-380520276583.59747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-380520276583.59747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-1585501152.4316561</v>
      </c>
      <c r="L3590" s="444">
        <f t="shared" ca="1" si="154"/>
        <v>-382105777736.02911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-382105777736.02911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-1592107407.2334547</v>
      </c>
      <c r="L3591" s="444">
        <f t="shared" ca="1" si="154"/>
        <v>-383697885143.26257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-383697885143.26257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-1598741188.0969274</v>
      </c>
      <c r="L3592" s="444">
        <f t="shared" ca="1" si="154"/>
        <v>-385296626331.3595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-385296626331.3595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-1605402609.7139978</v>
      </c>
      <c r="L3593" s="444">
        <f t="shared" ca="1" si="154"/>
        <v>-386902028941.07349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-386902028941.07349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-1612091787.2544727</v>
      </c>
      <c r="L3594" s="444">
        <f t="shared" ca="1" si="154"/>
        <v>-388514120728.32794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-388514120728.32794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-1618808836.3680332</v>
      </c>
      <c r="L3595" s="444">
        <f t="shared" ca="1" si="154"/>
        <v>-390132929564.69598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-390132929564.69598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-1625553873.1862333</v>
      </c>
      <c r="L3596" s="444">
        <f t="shared" ca="1" si="154"/>
        <v>-391758483437.8822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-391758483437.8822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-1632327014.3245091</v>
      </c>
      <c r="L3597" s="444">
        <f t="shared" ca="1" si="154"/>
        <v>-393390810452.20673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-393390810452.20673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-1639128376.8841946</v>
      </c>
      <c r="L3598" s="444">
        <f t="shared" ca="1" si="154"/>
        <v>-395029938829.09094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-395029938829.09094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-1645958078.4545455</v>
      </c>
      <c r="L3599" s="444">
        <f t="shared" ca="1" si="154"/>
        <v>-396675896907.54547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-396675896907.54547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-1652816237.1147728</v>
      </c>
      <c r="L3600" s="444">
        <f t="shared" ca="1" si="154"/>
        <v>-398328713144.66022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-398328713144.66022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-1659702971.4360843</v>
      </c>
      <c r="L3601" s="444">
        <f t="shared" ca="1" si="154"/>
        <v>-399988416116.09631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-399988416116.09631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-1666618400.4837346</v>
      </c>
      <c r="L3602" s="444">
        <f t="shared" ca="1" si="154"/>
        <v>-401655034516.58008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-401655034516.58008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-1673562643.8190837</v>
      </c>
      <c r="L3603" s="444">
        <f t="shared" ca="1" si="154"/>
        <v>-403328597160.39917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-403328597160.39917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-1680535821.5016632</v>
      </c>
      <c r="L3604" s="444">
        <f t="shared" ca="1" si="154"/>
        <v>-405009132981.90082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-405009132981.90082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-1687538054.0912533</v>
      </c>
      <c r="L3605" s="444">
        <f t="shared" ca="1" si="154"/>
        <v>-406696671035.99207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-406696671035.99207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-1694569462.649967</v>
      </c>
      <c r="L3606" s="444">
        <f t="shared" ca="1" si="154"/>
        <v>-408391240498.64203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-408391240498.64203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-1701630168.7443419</v>
      </c>
      <c r="L3607" s="444">
        <f t="shared" ca="1" si="154"/>
        <v>-410092870667.38635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-410092870667.38635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-1708720294.447443</v>
      </c>
      <c r="L3608" s="444">
        <f t="shared" ca="1" si="154"/>
        <v>-411801590961.8338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-411801590961.8338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-1715839962.3409741</v>
      </c>
      <c r="L3609" s="444">
        <f t="shared" ca="1" si="154"/>
        <v>-413517430924.1748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-413517430924.1748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-1722989295.517395</v>
      </c>
      <c r="L3610" s="444">
        <f t="shared" ca="1" si="154"/>
        <v>-415240420219.6922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-415240420219.6922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-1730168417.5820508</v>
      </c>
      <c r="L3611" s="444">
        <f t="shared" ca="1" si="154"/>
        <v>-416970588637.27423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-416970588637.27423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-1737377452.6553092</v>
      </c>
      <c r="L3612" s="444">
        <f t="shared" ca="1" si="154"/>
        <v>-418707966089.92957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-418707966089.92957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-1744616525.3747065</v>
      </c>
      <c r="L3613" s="444">
        <f t="shared" ca="1" si="154"/>
        <v>-420452582615.30426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-420452582615.30426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-1751885760.8971012</v>
      </c>
      <c r="L3614" s="444">
        <f t="shared" ca="1" si="154"/>
        <v>-422204468376.20135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-422204468376.20135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-1759185284.9008389</v>
      </c>
      <c r="L3615" s="444">
        <f t="shared" ca="1" si="154"/>
        <v>-423963653661.10217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-423963653661.10217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-1766515223.5879257</v>
      </c>
      <c r="L3616" s="444">
        <f t="shared" ca="1" si="154"/>
        <v>-425730168884.69012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-425730168884.69012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-1773875703.6862087</v>
      </c>
      <c r="L3617" s="444">
        <f t="shared" ca="1" si="154"/>
        <v>-427504044588.37634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-427504044588.37634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-1781266852.4515681</v>
      </c>
      <c r="L3618" s="444">
        <f t="shared" ca="1" si="154"/>
        <v>-429285311440.82788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-429285311440.82788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-1788688797.6701164</v>
      </c>
      <c r="L3619" s="444">
        <f t="shared" ca="1" si="154"/>
        <v>-431074000238.49799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-431074000238.49799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-1796141667.6604083</v>
      </c>
      <c r="L3620" s="444">
        <f t="shared" ca="1" si="154"/>
        <v>-432870141906.15839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-432870141906.15839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-1803625591.2756598</v>
      </c>
      <c r="L3621" s="444">
        <f t="shared" ca="1" si="154"/>
        <v>-434673767497.43402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-434673767497.43402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-1811140697.9059751</v>
      </c>
      <c r="L3622" s="444">
        <f t="shared" ca="1" si="154"/>
        <v>-436484908195.33997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-436484908195.33997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-1818687117.4805832</v>
      </c>
      <c r="L3623" s="444">
        <f t="shared" ca="1" si="154"/>
        <v>-438303595312.82056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-438303595312.82056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-1826264980.4700856</v>
      </c>
      <c r="L3624" s="444">
        <f t="shared" ca="1" si="154"/>
        <v>-440129860293.29065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-440129860293.29065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-1833874417.8887112</v>
      </c>
      <c r="L3625" s="444">
        <f t="shared" ca="1" si="154"/>
        <v>-441963734711.17938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-441963734711.17938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-1841515561.2965806</v>
      </c>
      <c r="L3626" s="444">
        <f t="shared" ca="1" si="154"/>
        <v>-443805250272.47595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-443805250272.47595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-1849188542.8019831</v>
      </c>
      <c r="L3627" s="444">
        <f t="shared" ca="1" si="154"/>
        <v>-445654438815.27795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-445654438815.27795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-1856893495.0636578</v>
      </c>
      <c r="L3628" s="444">
        <f t="shared" ca="1" si="154"/>
        <v>-447511332310.34161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-447511332310.34161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-1864630551.2930903</v>
      </c>
      <c r="L3629" s="444">
        <f t="shared" ca="1" si="154"/>
        <v>-449375962861.6347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-449375962861.6347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-1872399845.2568109</v>
      </c>
      <c r="L3630" s="444">
        <f t="shared" ca="1" si="154"/>
        <v>-451248362706.89154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-451248362706.89154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-1880201511.2787147</v>
      </c>
      <c r="L3631" s="444">
        <f t="shared" ca="1" si="154"/>
        <v>-453128564218.17023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-453128564218.17023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-1888035684.2423759</v>
      </c>
      <c r="L3632" s="444">
        <f t="shared" ca="1" si="154"/>
        <v>-455016599902.4126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-455016599902.4126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-1895902499.5933857</v>
      </c>
      <c r="L3633" s="444">
        <f t="shared" ca="1" si="154"/>
        <v>-456912502402.00598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-456912502402.00598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-1903802093.3416915</v>
      </c>
      <c r="L3634" s="444">
        <f t="shared" ca="1" si="154"/>
        <v>-458816304495.34766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-458816304495.34766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-1911734602.0639486</v>
      </c>
      <c r="L3635" s="444">
        <f t="shared" ca="1" si="154"/>
        <v>-460728039097.41162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-460728039097.41162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-1919700162.9058816</v>
      </c>
      <c r="L3636" s="444">
        <f t="shared" ca="1" si="154"/>
        <v>-462647739260.3175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-462647739260.3175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-1927698913.584656</v>
      </c>
      <c r="L3637" s="444">
        <f t="shared" ca="1" si="154"/>
        <v>-464575438173.90216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-464575438173.90216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-1935730992.3912587</v>
      </c>
      <c r="L3638" s="444">
        <f t="shared" ca="1" si="154"/>
        <v>-466511169166.2934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-466511169166.2934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-1943796538.1928892</v>
      </c>
      <c r="L3639" s="444">
        <f t="shared" ca="1" si="154"/>
        <v>-468454965704.48627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-468454965704.48627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-1951895690.4353595</v>
      </c>
      <c r="L3640" s="444">
        <f t="shared" ca="1" si="154"/>
        <v>-470406861394.92163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-470406861394.92163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-1960028589.1455069</v>
      </c>
      <c r="L3641" s="444">
        <f t="shared" ca="1" si="154"/>
        <v>-472366889984.06714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-472366889984.06714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-1968195374.9336128</v>
      </c>
      <c r="L3642" s="444">
        <f t="shared" ca="1" si="154"/>
        <v>-474335085359.00073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-474335085359.00073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-1976396188.9958365</v>
      </c>
      <c r="L3643" s="444">
        <f t="shared" ca="1" si="154"/>
        <v>-476311481547.99658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-476311481547.99658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-1984631173.1166527</v>
      </c>
      <c r="L3644" s="444">
        <f t="shared" ca="1" si="154"/>
        <v>-478296112721.11322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-478296112721.11322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-1992900469.6713047</v>
      </c>
      <c r="L3645" s="444">
        <f t="shared" ca="1" si="154"/>
        <v>-480289013190.78455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-480289013190.78455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-2001204221.6282692</v>
      </c>
      <c r="L3646" s="444">
        <f t="shared" ca="1" si="154"/>
        <v>-482290217412.41284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-482290217412.41284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-2009542572.5517199</v>
      </c>
      <c r="L3647" s="444">
        <f t="shared" ca="1" si="154"/>
        <v>-484299759984.96454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-484299759984.96454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-2017915666.6040187</v>
      </c>
      <c r="L3648" s="444">
        <f t="shared" ca="1" si="154"/>
        <v>-486317675651.56854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-486317675651.56854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-2026323648.5482023</v>
      </c>
      <c r="L3649" s="444">
        <f t="shared" ca="1" si="154"/>
        <v>-488343999300.11676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-488343999300.11676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-2034766663.7504864</v>
      </c>
      <c r="L3650" s="444">
        <f t="shared" ca="1" si="154"/>
        <v>-490378765963.86725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-490378765963.86725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-2043244858.1827803</v>
      </c>
      <c r="L3651" s="444">
        <f t="shared" ca="1" si="154"/>
        <v>-492422010822.05005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-492422010822.05005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-2051758378.4252086</v>
      </c>
      <c r="L3652" s="444">
        <f t="shared" ca="1" si="154"/>
        <v>-494473769200.47528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-494473769200.47528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-2060307371.6686471</v>
      </c>
      <c r="L3653" s="444">
        <f t="shared" ca="1" si="154"/>
        <v>-496534076572.14392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-496534076572.14392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-2068891985.7172666</v>
      </c>
      <c r="L3654" s="444">
        <f t="shared" ca="1" si="154"/>
        <v>-498602968557.86121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-498602968557.86121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-2077512368.9910882</v>
      </c>
      <c r="L3655" s="444">
        <f t="shared" ca="1" si="154"/>
        <v>-500680480926.85229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-500680480926.85229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-2086168670.5285513</v>
      </c>
      <c r="L3656" s="444">
        <f t="shared" ca="1" si="154"/>
        <v>-502766649597.38086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-502766649597.38086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-2094861039.9890866</v>
      </c>
      <c r="L3657" s="444">
        <f t="shared" ca="1" si="154"/>
        <v>-504861510637.36993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-504861510637.36993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-2103589627.6557083</v>
      </c>
      <c r="L3658" s="444">
        <f t="shared" ca="1" si="154"/>
        <v>-506965100265.02563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-506965100265.02563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-2112354584.4376068</v>
      </c>
      <c r="L3659" s="444">
        <f t="shared" ca="1" si="154"/>
        <v>-509077454849.46326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-509077454849.46326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-2121156061.8727636</v>
      </c>
      <c r="L3660" s="444">
        <f t="shared" ca="1" si="154"/>
        <v>-511198610911.336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-511198610911.336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-2129994212.1305666</v>
      </c>
      <c r="L3661" s="444">
        <f t="shared" ca="1" si="154"/>
        <v>-513328605123.46655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-513328605123.46655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-2138869188.0144439</v>
      </c>
      <c r="L3662" s="444">
        <f t="shared" ca="1" si="154"/>
        <v>-515467474311.48102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-515467474311.48102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-2147781142.9645042</v>
      </c>
      <c r="L3663" s="444">
        <f t="shared" ca="1" si="154"/>
        <v>-517615255454.4455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-517615255454.4455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-2156730231.0601897</v>
      </c>
      <c r="L3664" s="444">
        <f t="shared" ca="1" si="154"/>
        <v>-519771985685.50568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-519771985685.50568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-2165716607.0229406</v>
      </c>
      <c r="L3665" s="444">
        <f t="shared" ca="1" si="154"/>
        <v>-521937702292.52863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-521937702292.52863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-2174740426.2188692</v>
      </c>
      <c r="L3666" s="444">
        <f t="shared" ca="1" si="154"/>
        <v>-524112442718.7475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-524112442718.7475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-2183801844.661448</v>
      </c>
      <c r="L3667" s="444">
        <f t="shared" ca="1" si="154"/>
        <v>-526296244563.40894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-526296244563.40894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-2192901019.014204</v>
      </c>
      <c r="L3668" s="444">
        <f t="shared" ca="1" si="154"/>
        <v>-528489145582.42316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-528489145582.42316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-2202038106.5934296</v>
      </c>
      <c r="L3669" s="444">
        <f t="shared" ca="1" si="154"/>
        <v>-530691183689.0166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-530691183689.0166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-2211213265.3709025</v>
      </c>
      <c r="L3670" s="444">
        <f t="shared" ca="1" si="154"/>
        <v>-532902396954.38751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-532902396954.38751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-2220426653.9766145</v>
      </c>
      <c r="L3671" s="444">
        <f t="shared" ca="1" si="154"/>
        <v>-535122823608.36414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-535122823608.36414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-2229678431.7015171</v>
      </c>
      <c r="L3672" s="444">
        <f t="shared" ca="1" si="154"/>
        <v>-537352502040.06567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-537352502040.06567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-2238968758.5002737</v>
      </c>
      <c r="L3673" s="444">
        <f t="shared" ca="1" si="154"/>
        <v>-539591470798.56592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-539591470798.56592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-2248297794.9940248</v>
      </c>
      <c r="L3674" s="444">
        <f t="shared" ca="1" si="154"/>
        <v>-541839768593.55994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-541839768593.55994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-2257665702.4731665</v>
      </c>
      <c r="L3675" s="444">
        <f t="shared" ca="1" si="154"/>
        <v>-544097434296.03308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-544097434296.03308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-2267072642.9001379</v>
      </c>
      <c r="L3676" s="444">
        <f t="shared" ca="1" si="154"/>
        <v>-546364506938.93323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-546364506938.93323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-2276518778.9122219</v>
      </c>
      <c r="L3677" s="444">
        <f t="shared" ca="1" si="154"/>
        <v>-548641025717.84546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-548641025717.84546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-2286004273.8243561</v>
      </c>
      <c r="L3678" s="444">
        <f t="shared" ca="1" si="154"/>
        <v>-550927029991.6698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-550927029991.6698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-2295529291.6319575</v>
      </c>
      <c r="L3679" s="444">
        <f t="shared" ca="1" si="154"/>
        <v>-553222559283.30176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-553222559283.30176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-2305093997.0137572</v>
      </c>
      <c r="L3680" s="444">
        <f t="shared" ca="1" si="154"/>
        <v>-555527653280.31555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-555527653280.31555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-2314698555.3346481</v>
      </c>
      <c r="L3681" s="444">
        <f t="shared" ca="1" si="154"/>
        <v>-557842351835.65015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-557842351835.65015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-2324343132.6485424</v>
      </c>
      <c r="L3682" s="444">
        <f t="shared" ca="1" si="154"/>
        <v>-560166694968.29871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-560166694968.29871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-2334027895.7012444</v>
      </c>
      <c r="L3683" s="444">
        <f t="shared" ca="1" si="154"/>
        <v>-562500722864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-562500722864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-2343753011.9333334</v>
      </c>
      <c r="L3684" s="444">
        <f t="shared" ca="1" si="154"/>
        <v>-564844475875.93335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-564844475875.93335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-2353518649.4830556</v>
      </c>
      <c r="L3685" s="444">
        <f t="shared" ca="1" si="154"/>
        <v>-567197994525.41638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-567197994525.41638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-2363324977.1892347</v>
      </c>
      <c r="L3686" s="444">
        <f t="shared" ca="1" si="154"/>
        <v>-569561319502.60559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-569561319502.60559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-2373172164.5941901</v>
      </c>
      <c r="L3687" s="444">
        <f t="shared" ca="1" si="154"/>
        <v>-571934491667.19983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-571934491667.19983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-2383060381.9466658</v>
      </c>
      <c r="L3688" s="444">
        <f t="shared" ca="1" si="154"/>
        <v>-574317552049.14648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-574317552049.14648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-2392989800.2047768</v>
      </c>
      <c r="L3689" s="444">
        <f t="shared" ca="1" si="154"/>
        <v>-576710541849.35132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-576710541849.35132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-2402960591.0389638</v>
      </c>
      <c r="L3690" s="444">
        <f t="shared" ca="1" si="154"/>
        <v>-579113502440.39026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-579113502440.39026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-2412972926.8349595</v>
      </c>
      <c r="L3691" s="444">
        <f t="shared" ca="1" si="154"/>
        <v>-581526475367.22522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-581526475367.22522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-2423026980.6967716</v>
      </c>
      <c r="L3692" s="444">
        <f t="shared" ca="1" si="154"/>
        <v>-583949502347.922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-583949502347.922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-2433122926.4496751</v>
      </c>
      <c r="L3693" s="444">
        <f t="shared" ca="1" si="154"/>
        <v>-586382625274.3717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-586382625274.3717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-2443260938.6432152</v>
      </c>
      <c r="L3694" s="444">
        <f t="shared" ca="1" si="154"/>
        <v>-588825886213.01489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-588825886213.01489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-2453441192.5542288</v>
      </c>
      <c r="L3695" s="444">
        <f t="shared" ca="1" si="154"/>
        <v>-591279327405.56909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-591279327405.56909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-2463663864.1898713</v>
      </c>
      <c r="L3696" s="444">
        <f t="shared" ca="1" si="154"/>
        <v>-593742991269.75891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-593742991269.75891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-2473929130.2906623</v>
      </c>
      <c r="L3697" s="444">
        <f t="shared" ca="1" si="154"/>
        <v>-596216920400.04956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-596216920400.04956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-2484237168.33354</v>
      </c>
      <c r="L3698" s="444">
        <f t="shared" ca="1" si="154"/>
        <v>-598701157568.38306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-598701157568.38306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-2494588156.5349293</v>
      </c>
      <c r="L3699" s="444">
        <f t="shared" ca="1" si="154"/>
        <v>-601195745724.91797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-601195745724.91797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-2504982273.8538246</v>
      </c>
      <c r="L3700" s="444">
        <f t="shared" ca="1" si="154"/>
        <v>-603700727998.77185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-603700727998.77185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-2515419699.9948826</v>
      </c>
      <c r="L3701" s="444">
        <f t="shared" ca="1" si="154"/>
        <v>-606216147698.76672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-606216147698.76672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-2525900615.4115281</v>
      </c>
      <c r="L3702" s="444">
        <f t="shared" ca="1" si="154"/>
        <v>-608742048314.17822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-608742048314.17822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-2536425201.3090758</v>
      </c>
      <c r="L3703" s="444">
        <f t="shared" ca="1" si="154"/>
        <v>-611278473515.4873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-611278473515.4873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-2546993639.6478639</v>
      </c>
      <c r="L3704" s="444">
        <f t="shared" ca="1" si="154"/>
        <v>-613825467155.13513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-613825467155.13513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-2557606113.1463962</v>
      </c>
      <c r="L3705" s="444">
        <f t="shared" ca="1" si="154"/>
        <v>-616383073268.28149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-616383073268.28149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-2568262805.2845063</v>
      </c>
      <c r="L3706" s="444">
        <f t="shared" ca="1" si="154"/>
        <v>-618951336073.56604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-618951336073.56604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-2578963900.3065252</v>
      </c>
      <c r="L3707" s="444">
        <f t="shared" ca="1" si="154"/>
        <v>-621530299973.87256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-621530299973.87256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-2589709583.2244692</v>
      </c>
      <c r="L3708" s="444">
        <f t="shared" ca="1" si="154"/>
        <v>-624120009557.09705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-624120009557.09705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-2600500039.8212376</v>
      </c>
      <c r="L3709" s="444">
        <f t="shared" ca="1" si="154"/>
        <v>-626720509596.91833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-626720509596.91833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-2611335456.6538262</v>
      </c>
      <c r="L3710" s="444">
        <f t="shared" ca="1" si="154"/>
        <v>-629331845053.57214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-629331845053.57214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-2622216021.0565505</v>
      </c>
      <c r="L3711" s="444">
        <f t="shared" ca="1" si="154"/>
        <v>-631954061074.62866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-631954061074.62866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-2633141921.1442862</v>
      </c>
      <c r="L3712" s="444">
        <f t="shared" ca="1" si="154"/>
        <v>-634587202995.77295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-634587202995.77295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-2644113345.8157206</v>
      </c>
      <c r="L3713" s="444">
        <f t="shared" ca="1" si="154"/>
        <v>-637231316341.58862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-637231316341.58862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-2655130484.7566195</v>
      </c>
      <c r="L3714" s="444">
        <f t="shared" ca="1" si="154"/>
        <v>-639886446826.34521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-639886446826.34521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-2666193528.4431052</v>
      </c>
      <c r="L3715" s="444">
        <f t="shared" ca="1" si="154"/>
        <v>-642552640354.78833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-642552640354.78833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-2677302668.1449513</v>
      </c>
      <c r="L3716" s="444">
        <f t="shared" ca="1" si="154"/>
        <v>-645229943022.93323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-645229943022.93323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-2688458095.9288883</v>
      </c>
      <c r="L3717" s="444">
        <f t="shared" ca="1" si="154"/>
        <v>-647918401118.86206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-647918401118.86206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-2699660004.6619253</v>
      </c>
      <c r="L3718" s="444">
        <f t="shared" ca="1" si="154"/>
        <v>-650618061123.52393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-650618061123.52393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-2710908588.0146828</v>
      </c>
      <c r="L3719" s="444">
        <f t="shared" ca="1" si="154"/>
        <v>-653328969711.53857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-653328969711.53857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-2722204040.4647441</v>
      </c>
      <c r="L3720" s="444">
        <f t="shared" ca="1" si="154"/>
        <v>-656051173752.0033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-656051173752.0033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-2733546557.3000135</v>
      </c>
      <c r="L3721" s="444">
        <f t="shared" ca="1" si="154"/>
        <v>-658784720309.30334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-658784720309.30334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-2744936334.622097</v>
      </c>
      <c r="L3722" s="444">
        <f t="shared" ca="1" si="154"/>
        <v>-661529656643.92542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-661529656643.92542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-2756373569.349689</v>
      </c>
      <c r="L3723" s="444">
        <f t="shared" ca="1" si="154"/>
        <v>-664286030213.27515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-664286030213.27515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-2767858459.2219796</v>
      </c>
      <c r="L3724" s="444">
        <f t="shared" ca="1" si="154"/>
        <v>-667053888672.49707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-667053888672.49707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-2779391202.8020711</v>
      </c>
      <c r="L3725" s="444">
        <f t="shared" ca="1" si="154"/>
        <v>-669833279875.29919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-669833279875.29919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-2790971999.4804134</v>
      </c>
      <c r="L3726" s="444">
        <f t="shared" ca="1" si="154"/>
        <v>-672624251874.77966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-672624251874.77966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-2802601049.4782486</v>
      </c>
      <c r="L3727" s="444">
        <f t="shared" ca="1" si="154"/>
        <v>-675426852924.25793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-675426852924.25793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-2814278553.8510747</v>
      </c>
      <c r="L3728" s="444">
        <f t="shared" ca="1" si="154"/>
        <v>-678241131478.10901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-678241131478.10901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-2826004714.4921207</v>
      </c>
      <c r="L3729" s="444">
        <f t="shared" ca="1" si="154"/>
        <v>-681067136192.60107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-681067136192.60107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-2837779734.1358376</v>
      </c>
      <c r="L3730" s="444">
        <f t="shared" ca="1" si="154"/>
        <v>-683904915926.73694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-683904915926.73694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-2849603816.3614039</v>
      </c>
      <c r="L3731" s="444">
        <f t="shared" ca="1" si="154"/>
        <v>-686754519743.09839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-686754519743.09839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-2861477165.5962434</v>
      </c>
      <c r="L3732" s="444">
        <f t="shared" ca="1" si="154"/>
        <v>-689615996908.69458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-689615996908.69458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-2873399987.1195607</v>
      </c>
      <c r="L3733" s="444">
        <f t="shared" ca="1" si="154"/>
        <v>-692489396895.81409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-692489396895.81409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-2885372487.0658922</v>
      </c>
      <c r="L3734" s="444">
        <f t="shared" ca="1" si="154"/>
        <v>-695374769382.88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-695374769382.88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-2897394872.4286666</v>
      </c>
      <c r="L3735" s="444">
        <f t="shared" ca="1" si="154"/>
        <v>-698272164255.30872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-698272164255.30872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-2909467351.0637865</v>
      </c>
      <c r="L3736" s="444">
        <f t="shared" ca="1" si="154"/>
        <v>-701181631606.37256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-701181631606.37256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-2921590131.6932192</v>
      </c>
      <c r="L3737" s="444">
        <f t="shared" ca="1" si="154"/>
        <v>-704103221738.0658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-704103221738.0658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-2933763423.9086075</v>
      </c>
      <c r="L3738" s="444">
        <f t="shared" ca="1" si="154"/>
        <v>-707036985161.97437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-707036985161.97437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-2945987438.1748934</v>
      </c>
      <c r="L3739" s="444">
        <f t="shared" ca="1" si="154"/>
        <v>-709982972600.14929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-709982972600.14929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-2958262385.8339553</v>
      </c>
      <c r="L3740" s="444">
        <f t="shared" ca="1" si="154"/>
        <v>-712941234985.98328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-712941234985.98328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-2970588479.1082635</v>
      </c>
      <c r="L3741" s="444">
        <f t="shared" ca="1" si="154"/>
        <v>-715911823465.09155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-715911823465.09155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-2982965931.104548</v>
      </c>
      <c r="L3742" s="444">
        <f t="shared" ca="1" si="154"/>
        <v>-718894789396.19604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-718894789396.19604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-2995394955.8174834</v>
      </c>
      <c r="L3743" s="444">
        <f t="shared" ca="1" si="154"/>
        <v>-721890184352.01355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-721890184352.01355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-3007875768.1333899</v>
      </c>
      <c r="L3744" s="444">
        <f t="shared" ca="1" si="154"/>
        <v>-724898060120.14697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-724898060120.14697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-3020408583.8339458</v>
      </c>
      <c r="L3745" s="444">
        <f t="shared" ca="1" si="154"/>
        <v>-727918468703.98096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-727918468703.98096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-3032993619.5999207</v>
      </c>
      <c r="L3746" s="444">
        <f t="shared" ca="1" si="154"/>
        <v>-730951462323.58093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-730951462323.58093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-3045631093.0149207</v>
      </c>
      <c r="L3747" s="444">
        <f t="shared" ca="1" si="154"/>
        <v>-733997093416.59583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-733997093416.59583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-3058321222.569149</v>
      </c>
      <c r="L3748" s="444">
        <f t="shared" ca="1" si="154"/>
        <v>-737055414639.16492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-737055414639.16492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-3071064227.663187</v>
      </c>
      <c r="L3749" s="444">
        <f t="shared" ca="1" si="154"/>
        <v>-740126478866.82813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-740126478866.82813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-3083860328.611784</v>
      </c>
      <c r="L3750" s="444">
        <f t="shared" ca="1" si="154"/>
        <v>-743210339195.43994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-743210339195.43994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-3096709746.6476665</v>
      </c>
      <c r="L3751" s="444">
        <f t="shared" ca="1" si="154"/>
        <v>-746307048942.08765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-746307048942.08765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-3109612703.925365</v>
      </c>
      <c r="L3752" s="444">
        <f t="shared" ca="1" si="154"/>
        <v>-749416661646.01306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-749416661646.01306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-3122569423.5250545</v>
      </c>
      <c r="L3753" s="444">
        <f t="shared" ca="1" si="154"/>
        <v>-752539231069.53809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-752539231069.53809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-3135580129.4564085</v>
      </c>
      <c r="L3754" s="444">
        <f t="shared" ca="1" si="154"/>
        <v>-755674811198.99451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-755674811198.99451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-3148645046.662477</v>
      </c>
      <c r="L3755" s="444">
        <f t="shared" ca="1" si="154"/>
        <v>-758823456245.65698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-758823456245.65698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-3161764401.0235705</v>
      </c>
      <c r="L3756" s="444">
        <f t="shared" ca="1" si="154"/>
        <v>-761985220646.68054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-761985220646.68054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-3174938419.3611689</v>
      </c>
      <c r="L3757" s="444">
        <f t="shared" ca="1" si="154"/>
        <v>-765160159066.04175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-765160159066.04175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-3188167329.4418406</v>
      </c>
      <c r="L3758" s="444">
        <f t="shared" ca="1" si="154"/>
        <v>-768348326395.48364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-768348326395.48364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-3201451359.9811816</v>
      </c>
      <c r="L3759" s="444">
        <f t="shared" ca="1" si="154"/>
        <v>-771549777755.46484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-771549777755.46484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-3214790740.6477699</v>
      </c>
      <c r="L3760" s="444">
        <f t="shared" ca="1" si="154"/>
        <v>-774764568496.11267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-774764568496.11267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-3228185702.0671363</v>
      </c>
      <c r="L3761" s="444">
        <f t="shared" ca="1" si="154"/>
        <v>-777992754198.17981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-777992754198.17981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-3241636475.8257494</v>
      </c>
      <c r="L3762" s="444">
        <f t="shared" ca="1" si="154"/>
        <v>-781234390674.00562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-781234390674.00562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-3255143294.4750233</v>
      </c>
      <c r="L3763" s="444">
        <f t="shared" ca="1" si="154"/>
        <v>-784489533968.48059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-784489533968.48059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-3268706391.5353355</v>
      </c>
      <c r="L3764" s="444">
        <f t="shared" ca="1" si="154"/>
        <v>-787758240360.01587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-787758240360.01587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-3282326001.5000663</v>
      </c>
      <c r="L3765" s="444">
        <f t="shared" ca="1" si="154"/>
        <v>-791040566361.51599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-791040566361.51599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-3296002359.8396502</v>
      </c>
      <c r="L3766" s="444">
        <f t="shared" ca="1" si="154"/>
        <v>-794336568721.35559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-794336568721.35559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-3309735703.0056481</v>
      </c>
      <c r="L3767" s="444">
        <f t="shared" ca="1" si="154"/>
        <v>-797646304424.36121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-797646304424.36121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-3323526268.4348383</v>
      </c>
      <c r="L3768" s="444">
        <f t="shared" ca="1" si="154"/>
        <v>-800969830692.79602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-800969830692.79602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-3337374294.5533166</v>
      </c>
      <c r="L3769" s="444">
        <f t="shared" ca="1" si="154"/>
        <v>-804307204987.34937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-804307204987.34937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-3351280020.7806225</v>
      </c>
      <c r="L3770" s="444">
        <f t="shared" ca="1" si="154"/>
        <v>-807658485008.13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-807658485008.13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-3365243687.533875</v>
      </c>
      <c r="L3771" s="444">
        <f t="shared" ca="1" si="154"/>
        <v>-811023728695.66394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-811023728695.66394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-3379265536.2319331</v>
      </c>
      <c r="L3772" s="444">
        <f t="shared" ca="1" si="154"/>
        <v>-814402994231.89587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-814402994231.89587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-3393345809.2995663</v>
      </c>
      <c r="L3773" s="444">
        <f t="shared" ca="1" si="154"/>
        <v>-817796340041.19543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-817796340041.19543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-3407484750.1716475</v>
      </c>
      <c r="L3774" s="444">
        <f t="shared" ca="1" si="154"/>
        <v>-821203824791.36707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-821203824791.36707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-3421682603.2973628</v>
      </c>
      <c r="L3775" s="444">
        <f t="shared" ca="1" si="154"/>
        <v>-824625507394.66443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-824625507394.66443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-3435939614.1444349</v>
      </c>
      <c r="L3776" s="444">
        <f t="shared" ca="1" si="154"/>
        <v>-828061447008.80884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-828061447008.80884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-3450256029.2033701</v>
      </c>
      <c r="L3777" s="444">
        <f t="shared" ca="1" si="154"/>
        <v>-831511703038.01221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-831511703038.01221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-3464632095.9917173</v>
      </c>
      <c r="L3778" s="444">
        <f t="shared" ca="1" si="154"/>
        <v>-834976335134.00391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-834976335134.00391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-3479068063.0583496</v>
      </c>
      <c r="L3779" s="444">
        <f t="shared" ca="1" si="154"/>
        <v>-838455403197.06226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-838455403197.06226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-3493564179.9877591</v>
      </c>
      <c r="L3780" s="444">
        <f t="shared" ca="1" si="154"/>
        <v>-841948967377.05005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-841948967377.05005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-3508120697.4043751</v>
      </c>
      <c r="L3781" s="444">
        <f t="shared" ca="1" si="154"/>
        <v>-845457088074.45447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-845457088074.45447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-3522737866.9768934</v>
      </c>
      <c r="L3782" s="444">
        <f t="shared" ca="1" si="154"/>
        <v>-848979825941.4314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-848979825941.4314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-3537415941.4226308</v>
      </c>
      <c r="L3783" s="444">
        <f t="shared" ca="1" si="154"/>
        <v>-852517241882.854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-852517241882.854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-3552155174.5118918</v>
      </c>
      <c r="L3784" s="444">
        <f t="shared" ca="1" si="154"/>
        <v>-856069397057.36584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-856069397057.36584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-3566955821.0723577</v>
      </c>
      <c r="L3785" s="444">
        <f t="shared" ca="1" si="154"/>
        <v>-859636352878.43823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-859636352878.43823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-3581818136.9934921</v>
      </c>
      <c r="L3786" s="444">
        <f t="shared" ca="1" si="154"/>
        <v>-863218171015.43176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-863218171015.43176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-3596742379.2309656</v>
      </c>
      <c r="L3787" s="444">
        <f t="shared" ca="1" si="154"/>
        <v>-866814913394.66272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-866814913394.66272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-3611728805.8110948</v>
      </c>
      <c r="L3788" s="444">
        <f t="shared" ca="1" si="154"/>
        <v>-870426642200.47375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-870426642200.47375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-3626777675.8353071</v>
      </c>
      <c r="L3789" s="444">
        <f t="shared" ca="1" si="154"/>
        <v>-874053419876.30908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-874053419876.30908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-3641889249.484621</v>
      </c>
      <c r="L3790" s="444">
        <f t="shared" ca="1" si="154"/>
        <v>-877695309125.7937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-877695309125.7937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-3657063788.0241404</v>
      </c>
      <c r="L3791" s="444">
        <f t="shared" ca="1" si="154"/>
        <v>-881352372913.81787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-881352372913.81787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-3672301553.8075747</v>
      </c>
      <c r="L3792" s="444">
        <f t="shared" ca="1" si="154"/>
        <v>-885024674467.62549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-885024674467.62549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-3687602810.2817726</v>
      </c>
      <c r="L3793" s="444">
        <f t="shared" ca="1" si="154"/>
        <v>-888712277277.90723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-888712277277.90723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-3702967821.9912806</v>
      </c>
      <c r="L3794" s="444">
        <f t="shared" ca="1" si="154"/>
        <v>-892415245099.89856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-892415245099.89856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-3718396854.5829101</v>
      </c>
      <c r="L3795" s="444">
        <f t="shared" ca="1" si="154"/>
        <v>-896133641954.48145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-896133641954.48145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-3733890174.8103395</v>
      </c>
      <c r="L3796" s="444">
        <f t="shared" ca="1" si="154"/>
        <v>-899867532129.29175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-899867532129.29175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-3749448050.5387149</v>
      </c>
      <c r="L3797" s="444">
        <f t="shared" ca="1" si="154"/>
        <v>-903616980179.83044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-903616980179.83044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-3765070750.7492933</v>
      </c>
      <c r="L3798" s="444">
        <f t="shared" ca="1" si="154"/>
        <v>-907382050930.57971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-907382050930.57971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-3780758545.5440817</v>
      </c>
      <c r="L3799" s="444">
        <f t="shared" ca="1" si="154"/>
        <v>-911162809476.12378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-911162809476.12378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-3796511706.1505156</v>
      </c>
      <c r="L3800" s="444">
        <f t="shared" ca="1" si="154"/>
        <v>-914959321182.27429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-914959321182.27429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-3812330504.9261427</v>
      </c>
      <c r="L3801" s="444">
        <f t="shared" ca="1" si="154"/>
        <v>-918771651687.20044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-918771651687.20044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-3828215215.3633351</v>
      </c>
      <c r="L3802" s="444">
        <f t="shared" ca="1" si="154"/>
        <v>-922599866902.56372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-922599866902.56372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-3844166112.0940156</v>
      </c>
      <c r="L3803" s="444">
        <f t="shared" ca="1" si="154"/>
        <v>-926444033014.65771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-926444033014.65771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-3860183470.8944068</v>
      </c>
      <c r="L3804" s="444">
        <f t="shared" ca="1" si="154"/>
        <v>-930304216485.55212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-930304216485.55212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-3876267568.6897998</v>
      </c>
      <c r="L3805" s="444">
        <f t="shared" ca="1" si="154"/>
        <v>-934180484054.24194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-934180484054.24194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-3892418683.5593414</v>
      </c>
      <c r="L3806" s="444">
        <f t="shared" ca="1" si="154"/>
        <v>-938072902737.80127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-938072902737.80127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-3908637094.740839</v>
      </c>
      <c r="L3807" s="444">
        <f t="shared" ca="1" si="154"/>
        <v>-941981539832.54211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-941981539832.54211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-3924923082.635592</v>
      </c>
      <c r="L3808" s="444">
        <f t="shared" ca="1" si="154"/>
        <v>-945906462915.17773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-945906462915.17773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-3941276928.813241</v>
      </c>
      <c r="L3809" s="444">
        <f t="shared" ca="1" si="154"/>
        <v>-949847739843.99097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-949847739843.99097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-3957698916.0166287</v>
      </c>
      <c r="L3810" s="444">
        <f t="shared" ca="1" si="154"/>
        <v>-953805438760.00757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-953805438760.00757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-3974189328.166698</v>
      </c>
      <c r="L3811" s="444">
        <f t="shared" ca="1" si="154"/>
        <v>-957779628088.17432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-957779628088.17432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-3990748450.3673935</v>
      </c>
      <c r="L3812" s="444">
        <f t="shared" ca="1" si="154"/>
        <v>-961770376538.54175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-961770376538.54175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-4007376568.9105906</v>
      </c>
      <c r="L3813" s="444">
        <f t="shared" ca="1" si="154"/>
        <v>-965777753107.45239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-965777753107.45239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-4024073971.2810516</v>
      </c>
      <c r="L3814" s="444">
        <f t="shared" ca="1" si="154"/>
        <v>-969801827078.7334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-969801827078.7334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-4040840946.1613884</v>
      </c>
      <c r="L3815" s="444">
        <f t="shared" ca="1" si="154"/>
        <v>-973842668024.89478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-973842668024.89478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-4057677783.4370613</v>
      </c>
      <c r="L3816" s="444">
        <f t="shared" ca="1" si="154"/>
        <v>-977900345808.33179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-977900345808.33179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-4074584774.2013831</v>
      </c>
      <c r="L3817" s="444">
        <f t="shared" ca="1" si="154"/>
        <v>-981974930582.5332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-981974930582.5332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-4091562210.7605548</v>
      </c>
      <c r="L3818" s="444">
        <f t="shared" ca="1" si="154"/>
        <v>-986066492793.2937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-986066492793.2937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-4108610386.6387239</v>
      </c>
      <c r="L3819" s="444">
        <f t="shared" ca="1" si="154"/>
        <v>-990175103179.93237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-990175103179.93237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-4125729596.5830522</v>
      </c>
      <c r="L3820" s="444">
        <f t="shared" ca="1" si="154"/>
        <v>-994300832776.51538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-994300832776.51538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-4142920136.5688138</v>
      </c>
      <c r="L3821" s="444">
        <f t="shared" ca="1" si="154"/>
        <v>-998443752913.08423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-998443752913.08423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-4160182303.8045173</v>
      </c>
      <c r="L3822" s="444">
        <f t="shared" ca="1" si="154"/>
        <v>-1002603935216.8888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-1002603935216.8888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-4177516396.7370372</v>
      </c>
      <c r="L3823" s="444">
        <f t="shared" ca="1" si="154"/>
        <v>-1006781451613.6259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-1006781451613.6259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-4194922715.0567741</v>
      </c>
      <c r="L3824" s="444">
        <f t="shared" ca="1" si="154"/>
        <v>-1010976374328.6826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-1010976374328.6826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-4212401559.7028446</v>
      </c>
      <c r="L3825" s="444">
        <f t="shared" ca="1" si="154"/>
        <v>-1015188775888.3855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-1015188775888.3855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-4229953232.8682733</v>
      </c>
      <c r="L3826" s="444">
        <f t="shared" ca="1" si="154"/>
        <v>-1019418729121.2538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-1019418729121.2538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-4247578038.0052242</v>
      </c>
      <c r="L3827" s="444">
        <f t="shared" ca="1" si="154"/>
        <v>-1023666307159.259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-1023666307159.259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-4265276279.830246</v>
      </c>
      <c r="L3828" s="444">
        <f t="shared" ca="1" si="154"/>
        <v>-1027931583439.0892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-1027931583439.0892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-4283048264.3295388</v>
      </c>
      <c r="L3829" s="444">
        <f t="shared" ca="1" si="154"/>
        <v>-1032214631703.4188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-1032214631703.4188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-4300894298.764245</v>
      </c>
      <c r="L3830" s="444">
        <f t="shared" ca="1" si="154"/>
        <v>-1036515526002.1831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-1036515526002.1831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-4318814691.6757631</v>
      </c>
      <c r="L3831" s="444">
        <f t="shared" ca="1" si="154"/>
        <v>-1040834340693.8589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-1040834340693.8589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-4336809752.891078</v>
      </c>
      <c r="L3832" s="444">
        <f t="shared" ca="1" si="154"/>
        <v>-1045171150446.75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-1045171150446.75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-4354879793.5281248</v>
      </c>
      <c r="L3833" s="444">
        <f t="shared" ref="L3833:L4087" ca="1" si="159">I3833-J3833+K3833</f>
        <v>-1049526030240.2781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-1049526030240.2781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-4373025126.0011587</v>
      </c>
      <c r="L3834" s="444">
        <f t="shared" ca="1" si="159"/>
        <v>-1053899055366.2792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-1053899055366.2792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-4391246064.0261631</v>
      </c>
      <c r="L3835" s="444">
        <f t="shared" ca="1" si="159"/>
        <v>-1058290301430.3053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-1058290301430.3053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-4409542922.6262722</v>
      </c>
      <c r="L3836" s="444">
        <f t="shared" ca="1" si="159"/>
        <v>-1062699844352.9315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-1062699844352.9315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-4427916018.1372147</v>
      </c>
      <c r="L3837" s="444">
        <f t="shared" ca="1" si="159"/>
        <v>-1067127760371.0687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-1067127760371.0687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-4446365668.2127867</v>
      </c>
      <c r="L3838" s="444">
        <f t="shared" ca="1" si="159"/>
        <v>-1071574126039.2815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-1071574126039.2815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-4464892191.8303394</v>
      </c>
      <c r="L3839" s="444">
        <f t="shared" ca="1" si="159"/>
        <v>-1076039018231.1118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-1076039018231.1118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-4483495909.296299</v>
      </c>
      <c r="L3840" s="444">
        <f t="shared" ca="1" si="159"/>
        <v>-1080522514140.4081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-1080522514140.4081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-4502177142.2516994</v>
      </c>
      <c r="L3841" s="444">
        <f t="shared" ca="1" si="159"/>
        <v>-1085024691282.6598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-1085024691282.6598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-4520936213.6777487</v>
      </c>
      <c r="L3842" s="444">
        <f t="shared" ca="1" si="159"/>
        <v>-1089545627496.3375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-1089545627496.3375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-4539773447.9014072</v>
      </c>
      <c r="L3843" s="444">
        <f t="shared" ca="1" si="159"/>
        <v>-1094085400944.2389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-1094085400944.2389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-4558689170.6009951</v>
      </c>
      <c r="L3844" s="444">
        <f t="shared" ca="1" si="159"/>
        <v>-1098644090114.8398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-1098644090114.8398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-4577683708.8118334</v>
      </c>
      <c r="L3845" s="444">
        <f t="shared" ca="1" si="159"/>
        <v>-1103221773823.6516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-1103221773823.6516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-4596757390.9318819</v>
      </c>
      <c r="L3846" s="444">
        <f t="shared" ca="1" si="159"/>
        <v>-1107818531214.5835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-1107818531214.5835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-4615910546.7274313</v>
      </c>
      <c r="L3847" s="444">
        <f t="shared" ca="1" si="159"/>
        <v>-1112434441761.311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-1112434441761.311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-4635143507.3387957</v>
      </c>
      <c r="L3848" s="444">
        <f t="shared" ca="1" si="159"/>
        <v>-1117069585268.6499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-1117069585268.6499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-4654456605.2860413</v>
      </c>
      <c r="L3849" s="444">
        <f t="shared" ca="1" si="159"/>
        <v>-1121724041873.936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-1121724041873.936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-4673850174.4747334</v>
      </c>
      <c r="L3850" s="444">
        <f t="shared" ca="1" si="159"/>
        <v>-1126397892048.4109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-1126397892048.4109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-4693324550.2017117</v>
      </c>
      <c r="L3851" s="444">
        <f t="shared" ca="1" si="159"/>
        <v>-1131091216598.6125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-1131091216598.6125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-4712880069.1608858</v>
      </c>
      <c r="L3852" s="444">
        <f t="shared" ca="1" si="159"/>
        <v>-1135804096667.7734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-1135804096667.7734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-4732517069.4490557</v>
      </c>
      <c r="L3853" s="444">
        <f t="shared" ca="1" si="159"/>
        <v>-1140536613737.2224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-1140536613737.2224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-4752235890.5717602</v>
      </c>
      <c r="L3854" s="444">
        <f t="shared" ca="1" si="159"/>
        <v>-1145288849627.7942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-1145288849627.7942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-4772036873.4491425</v>
      </c>
      <c r="L3855" s="444">
        <f t="shared" ca="1" si="159"/>
        <v>-1150060886501.2434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-1150060886501.2434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-4791920360.4218473</v>
      </c>
      <c r="L3856" s="444">
        <f t="shared" ca="1" si="159"/>
        <v>-1154852806861.6653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-1154852806861.6653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-4811886695.2569389</v>
      </c>
      <c r="L3857" s="444">
        <f t="shared" ca="1" si="159"/>
        <v>-1159664693556.9221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-1159664693556.9221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-4831936223.153842</v>
      </c>
      <c r="L3858" s="444">
        <f t="shared" ca="1" si="159"/>
        <v>-1164496629780.0759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-1164496629780.0759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-4852069290.7503166</v>
      </c>
      <c r="L3859" s="444">
        <f t="shared" ca="1" si="159"/>
        <v>-1169348699070.8262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-1169348699070.8262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-4872286246.1284428</v>
      </c>
      <c r="L3860" s="444">
        <f t="shared" ca="1" si="159"/>
        <v>-1174220985316.9546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-1174220985316.9546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-4892587438.8206444</v>
      </c>
      <c r="L3861" s="444">
        <f t="shared" ca="1" si="159"/>
        <v>-1179113572755.7751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-1179113572755.7751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-4912973219.8157301</v>
      </c>
      <c r="L3862" s="444">
        <f t="shared" ca="1" si="159"/>
        <v>-1184026545975.5908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-1184026545975.5908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-4933443941.5649614</v>
      </c>
      <c r="L3863" s="444">
        <f t="shared" ca="1" si="159"/>
        <v>-1188959989917.1558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-1188959989917.1558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-4953999957.9881487</v>
      </c>
      <c r="L3864" s="444">
        <f t="shared" ca="1" si="159"/>
        <v>-1193913989875.1438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-1193913989875.1438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-4974641624.4797659</v>
      </c>
      <c r="L3865" s="444">
        <f t="shared" ca="1" si="159"/>
        <v>-1198888631499.6235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-1198888631499.6235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-4995369297.9150982</v>
      </c>
      <c r="L3866" s="444">
        <f t="shared" ca="1" si="159"/>
        <v>-1203884000797.5386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-1203884000797.5386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-5016183336.6564102</v>
      </c>
      <c r="L3867" s="444">
        <f t="shared" ca="1" si="159"/>
        <v>-1208900184134.1951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-1208900184134.1951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-5037084100.5591459</v>
      </c>
      <c r="L3868" s="444">
        <f t="shared" ca="1" si="159"/>
        <v>-1213937268234.7542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-1213937268234.7542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-5058071950.9781418</v>
      </c>
      <c r="L3869" s="444">
        <f t="shared" ca="1" si="159"/>
        <v>-1218995340185.7322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-1218995340185.7322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-5079147250.7738838</v>
      </c>
      <c r="L3870" s="444">
        <f t="shared" ca="1" si="159"/>
        <v>-1224074487436.5061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-1224074487436.5061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-5100310364.3187752</v>
      </c>
      <c r="L3871" s="444">
        <f t="shared" ca="1" si="159"/>
        <v>-1229174797800.825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-1229174797800.825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-5121561657.503437</v>
      </c>
      <c r="L3872" s="444">
        <f t="shared" ca="1" si="159"/>
        <v>-1234296359458.3284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-1234296359458.3284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-5142901497.7430344</v>
      </c>
      <c r="L3873" s="444">
        <f t="shared" ca="1" si="159"/>
        <v>-1239439260956.0713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-1239439260956.0713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-5164330253.9836302</v>
      </c>
      <c r="L3874" s="444">
        <f t="shared" ca="1" si="159"/>
        <v>-1244603591210.0549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-1244603591210.0549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-5185848296.7085619</v>
      </c>
      <c r="L3875" s="444">
        <f t="shared" ca="1" si="159"/>
        <v>-1249789439506.7634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-1249789439506.7634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-5207455997.9448471</v>
      </c>
      <c r="L3876" s="444">
        <f t="shared" ca="1" si="159"/>
        <v>-1254996895504.7083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-1254996895504.7083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-5229153731.269618</v>
      </c>
      <c r="L3877" s="444">
        <f t="shared" ca="1" si="159"/>
        <v>-1260226049235.9778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-1260226049235.9778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-5250941871.8165741</v>
      </c>
      <c r="L3878" s="444">
        <f t="shared" ca="1" si="159"/>
        <v>-1265476991107.7944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-1265476991107.7944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-5272820796.2824764</v>
      </c>
      <c r="L3879" s="444">
        <f t="shared" ca="1" si="159"/>
        <v>-1270749811904.0769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-1270749811904.0769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-5294790882.9336538</v>
      </c>
      <c r="L3880" s="444">
        <f t="shared" ca="1" si="159"/>
        <v>-1276044602787.0105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-1276044602787.0105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-5316852511.6125441</v>
      </c>
      <c r="L3881" s="444">
        <f t="shared" ca="1" si="159"/>
        <v>-1281361455298.623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-1281361455298.623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-5339006063.7442627</v>
      </c>
      <c r="L3882" s="444">
        <f t="shared" ca="1" si="159"/>
        <v>-1286700461362.3672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-1286700461362.3672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-5361251922.3431969</v>
      </c>
      <c r="L3883" s="444">
        <f t="shared" ca="1" si="159"/>
        <v>-1292061713284.7104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-1292061713284.7104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-5383590472.0196266</v>
      </c>
      <c r="L3884" s="444">
        <f t="shared" ca="1" si="159"/>
        <v>-1297445303756.73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-1297445303756.73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-5406022098.9863749</v>
      </c>
      <c r="L3885" s="444">
        <f t="shared" ca="1" si="159"/>
        <v>-1302851325855.7163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-1302851325855.7163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-5428547191.065485</v>
      </c>
      <c r="L3886" s="444">
        <f t="shared" ca="1" si="159"/>
        <v>-1308279873046.7817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-1308279873046.7817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-5451166137.6949234</v>
      </c>
      <c r="L3887" s="444">
        <f t="shared" ca="1" si="159"/>
        <v>-1313731039184.4766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-1313731039184.4766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-5473879329.9353189</v>
      </c>
      <c r="L3888" s="444">
        <f t="shared" ca="1" si="159"/>
        <v>-1319204918514.4119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-1319204918514.4119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-5496687160.476716</v>
      </c>
      <c r="L3889" s="444">
        <f t="shared" ca="1" si="159"/>
        <v>-1324701605674.8887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-1324701605674.8887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-5519590023.6453695</v>
      </c>
      <c r="L3890" s="444">
        <f t="shared" ca="1" si="159"/>
        <v>-1330221195698.5339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-1330221195698.5339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-5542588315.4105577</v>
      </c>
      <c r="L3891" s="444">
        <f t="shared" ca="1" si="159"/>
        <v>-1335763784013.9446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-1335763784013.9446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-5565682433.3914356</v>
      </c>
      <c r="L3892" s="444">
        <f t="shared" ca="1" si="159"/>
        <v>-1341329466447.3359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-1341329466447.3359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-5588872776.8638992</v>
      </c>
      <c r="L3893" s="444">
        <f t="shared" ca="1" si="159"/>
        <v>-1346918339224.2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-1346918339224.2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-5612159746.7674999</v>
      </c>
      <c r="L3894" s="444">
        <f t="shared" ca="1" si="159"/>
        <v>-1352530498970.9675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-1352530498970.9675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-5635543745.7123642</v>
      </c>
      <c r="L3895" s="444">
        <f t="shared" ca="1" si="159"/>
        <v>-1358166042716.6799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-1358166042716.6799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-5659025177.986166</v>
      </c>
      <c r="L3896" s="444">
        <f t="shared" ca="1" si="159"/>
        <v>-1363825067894.666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-1363825067894.666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-5682604449.5611086</v>
      </c>
      <c r="L3897" s="444">
        <f t="shared" ca="1" si="159"/>
        <v>-1369507672344.2271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-1369507672344.2271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-5706281968.1009464</v>
      </c>
      <c r="L3898" s="444">
        <f t="shared" ca="1" si="159"/>
        <v>-1375213954312.3279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-1375213954312.3279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-5730058142.9680328</v>
      </c>
      <c r="L3899" s="444">
        <f t="shared" ca="1" si="159"/>
        <v>-1380944012455.2959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-1380944012455.2959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-5753933385.2303991</v>
      </c>
      <c r="L3900" s="444">
        <f t="shared" ca="1" si="159"/>
        <v>-1386697945840.5264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-1386697945840.5264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-5777908107.6688595</v>
      </c>
      <c r="L3901" s="444">
        <f t="shared" ca="1" si="159"/>
        <v>-1392475853948.1953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-1392475853948.1953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-5801982724.7841473</v>
      </c>
      <c r="L3902" s="444">
        <f t="shared" ca="1" si="159"/>
        <v>-1398277836672.9795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-1398277836672.9795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-5826157652.804081</v>
      </c>
      <c r="L3903" s="444">
        <f t="shared" ca="1" si="159"/>
        <v>-1404103994325.7837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-1404103994325.7837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-5850433309.6907654</v>
      </c>
      <c r="L3904" s="444">
        <f t="shared" ca="1" si="159"/>
        <v>-1409954427635.4744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-1409954427635.4744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-5874810115.14781</v>
      </c>
      <c r="L3905" s="444">
        <f t="shared" ca="1" si="159"/>
        <v>-1415829237750.6221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-1415829237750.6221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-5899288490.6275921</v>
      </c>
      <c r="L3906" s="444">
        <f t="shared" ca="1" si="159"/>
        <v>-1421728526241.2498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-1421728526241.2498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-5923868859.338541</v>
      </c>
      <c r="L3907" s="444">
        <f t="shared" ca="1" si="159"/>
        <v>-1427652395100.5884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-1427652395100.5884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-5948551646.2524519</v>
      </c>
      <c r="L3908" s="444">
        <f t="shared" ca="1" si="159"/>
        <v>-1433600946746.8408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-1433600946746.8408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-5973337278.1118364</v>
      </c>
      <c r="L3909" s="444">
        <f t="shared" ca="1" si="159"/>
        <v>-1439574284024.9526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-1439574284024.9526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-5998226183.4373026</v>
      </c>
      <c r="L3910" s="444">
        <f t="shared" ca="1" si="159"/>
        <v>-1445572510208.3899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-1445572510208.3899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-6023218792.5349579</v>
      </c>
      <c r="L3911" s="444">
        <f t="shared" ca="1" si="159"/>
        <v>-1451595729000.9248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-1451595729000.9248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-6048315537.5038528</v>
      </c>
      <c r="L3912" s="444">
        <f t="shared" ca="1" si="159"/>
        <v>-1457644044538.4287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-1457644044538.4287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-6073516852.243453</v>
      </c>
      <c r="L3913" s="444">
        <f t="shared" ca="1" si="159"/>
        <v>-1463717561390.6721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-1463717561390.6721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-6098823172.461134</v>
      </c>
      <c r="L3914" s="444">
        <f t="shared" ca="1" si="159"/>
        <v>-1469816384563.1333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-1469816384563.1333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-6124234935.6797218</v>
      </c>
      <c r="L3915" s="444">
        <f t="shared" ca="1" si="159"/>
        <v>-1475940619498.813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-1475940619498.813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-6149752581.2450542</v>
      </c>
      <c r="L3916" s="444">
        <f t="shared" ca="1" si="159"/>
        <v>-1482090372080.0581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-1482090372080.0581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-6175376550.3335752</v>
      </c>
      <c r="L3917" s="444">
        <f t="shared" ca="1" si="159"/>
        <v>-1488265748630.3916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-1488265748630.3916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-6201107285.9599648</v>
      </c>
      <c r="L3918" s="444">
        <f t="shared" ca="1" si="159"/>
        <v>-1494466855916.3516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-1494466855916.3516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-6226945232.9847984</v>
      </c>
      <c r="L3919" s="444">
        <f t="shared" ca="1" si="159"/>
        <v>-1500693801149.3364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-1500693801149.3364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-6252890838.1222353</v>
      </c>
      <c r="L3920" s="444">
        <f t="shared" ca="1" si="159"/>
        <v>-1506946691987.4587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-1506946691987.4587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-6278944549.9477444</v>
      </c>
      <c r="L3921" s="444">
        <f t="shared" ca="1" si="159"/>
        <v>-1513225636537.4065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-1513225636537.4065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-6305106818.9058599</v>
      </c>
      <c r="L3922" s="444">
        <f t="shared" ca="1" si="159"/>
        <v>-1519530743356.3123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-1519530743356.3123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-6331378097.3179674</v>
      </c>
      <c r="L3923" s="444">
        <f t="shared" ca="1" si="159"/>
        <v>-1525862121453.6301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-1525862121453.6301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-6357758839.3901253</v>
      </c>
      <c r="L3924" s="444">
        <f t="shared" ca="1" si="159"/>
        <v>-1532219880293.0203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-1532219880293.0203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-6384249501.2209177</v>
      </c>
      <c r="L3925" s="444">
        <f t="shared" ca="1" si="159"/>
        <v>-1538604129794.2412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-1538604129794.2412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-6410850540.8093386</v>
      </c>
      <c r="L3926" s="444">
        <f t="shared" ca="1" si="159"/>
        <v>-1545014980335.0505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-1545014980335.0505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-6437562418.0627108</v>
      </c>
      <c r="L3927" s="444">
        <f t="shared" ca="1" si="159"/>
        <v>-1551452542753.1133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-1551452542753.1133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-6464385594.8046389</v>
      </c>
      <c r="L3928" s="444">
        <f t="shared" ca="1" si="159"/>
        <v>-1557916928347.918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-1557916928347.918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-6491320534.7829914</v>
      </c>
      <c r="L3929" s="444">
        <f t="shared" ca="1" si="159"/>
        <v>-1564408248882.7009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-1564408248882.7009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-6518367703.6779203</v>
      </c>
      <c r="L3930" s="444">
        <f t="shared" ca="1" si="159"/>
        <v>-1570926616586.3789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-1570926616586.3789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-6545527569.1099119</v>
      </c>
      <c r="L3931" s="444">
        <f t="shared" ca="1" si="159"/>
        <v>-1577472144155.4888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-1577472144155.4888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-6572800600.6478701</v>
      </c>
      <c r="L3932" s="444">
        <f t="shared" ca="1" si="159"/>
        <v>-1584044944756.1367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-1584044944756.1367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-6600187269.8172359</v>
      </c>
      <c r="L3933" s="444">
        <f t="shared" ca="1" si="159"/>
        <v>-1590645132025.9539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-1590645132025.9539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-6627688050.1081409</v>
      </c>
      <c r="L3934" s="444">
        <f t="shared" ca="1" si="159"/>
        <v>-1597272820076.062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-1597272820076.062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-6655303416.983592</v>
      </c>
      <c r="L3935" s="444">
        <f t="shared" ca="1" si="159"/>
        <v>-1603928123493.0457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-1603928123493.0457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-6683033847.8876905</v>
      </c>
      <c r="L3936" s="444">
        <f t="shared" ca="1" si="159"/>
        <v>-1610611157340.9333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-1610611157340.9333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-6710879822.2538891</v>
      </c>
      <c r="L3937" s="444">
        <f t="shared" ca="1" si="159"/>
        <v>-1617322037163.1873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-1617322037163.1873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-6738841821.5132799</v>
      </c>
      <c r="L3938" s="444">
        <f t="shared" ca="1" si="159"/>
        <v>-1624060878984.7004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-1624060878984.7004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-6766920329.1029186</v>
      </c>
      <c r="L3939" s="444">
        <f t="shared" ca="1" si="159"/>
        <v>-1630827799313.8035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-1630827799313.8035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-6795115830.4741812</v>
      </c>
      <c r="L3940" s="444">
        <f t="shared" ca="1" si="159"/>
        <v>-1637622915144.2776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-1637622915144.2776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-6823428813.1011562</v>
      </c>
      <c r="L3941" s="444">
        <f t="shared" ca="1" si="159"/>
        <v>-1644446343957.3787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-1644446343957.3787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-6851859766.4890776</v>
      </c>
      <c r="L3942" s="444">
        <f t="shared" ca="1" si="159"/>
        <v>-1651298203723.8677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-1651298203723.8677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-6880409182.1827822</v>
      </c>
      <c r="L3943" s="444">
        <f t="shared" ca="1" si="159"/>
        <v>-1658178612906.0505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-1658178612906.0505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-6909077553.7752104</v>
      </c>
      <c r="L3944" s="444">
        <f t="shared" ca="1" si="159"/>
        <v>-1665087690459.8257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-1665087690459.8257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-6937865376.9159403</v>
      </c>
      <c r="L3945" s="444">
        <f t="shared" ca="1" si="159"/>
        <v>-1672025555836.7417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-1672025555836.7417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-6966773149.3197565</v>
      </c>
      <c r="L3946" s="444">
        <f t="shared" ca="1" si="159"/>
        <v>-1678992328986.0615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-1678992328986.0615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-6995801370.7752562</v>
      </c>
      <c r="L3947" s="444">
        <f t="shared" ca="1" si="159"/>
        <v>-1685988130356.8367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-1685988130356.8367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-7024950543.1534863</v>
      </c>
      <c r="L3948" s="444">
        <f t="shared" ca="1" si="159"/>
        <v>-1693013080899.9902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-1693013080899.9902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-7054221170.416626</v>
      </c>
      <c r="L3949" s="444">
        <f t="shared" ca="1" si="159"/>
        <v>-1700067302070.4067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-1700067302070.4067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-7083613758.6266947</v>
      </c>
      <c r="L3950" s="444">
        <f t="shared" ca="1" si="159"/>
        <v>-1707150915829.0334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-1707150915829.0334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-7113128815.9543056</v>
      </c>
      <c r="L3951" s="444">
        <f t="shared" ca="1" si="159"/>
        <v>-1714264044644.9878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-1714264044644.9878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-7142766852.6874495</v>
      </c>
      <c r="L3952" s="444">
        <f t="shared" ca="1" si="159"/>
        <v>-1721406811497.6753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-1721406811497.6753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-7172528381.2403135</v>
      </c>
      <c r="L3953" s="444">
        <f t="shared" ca="1" si="159"/>
        <v>-1728579339878.9155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-1728579339878.9155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-7202413916.1621475</v>
      </c>
      <c r="L3954" s="444">
        <f t="shared" ca="1" si="159"/>
        <v>-1735781753795.0776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-1735781753795.0776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-7232423974.1461573</v>
      </c>
      <c r="L3955" s="444">
        <f t="shared" ca="1" si="159"/>
        <v>-1743014177769.2239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-1743014177769.2239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-7262559074.0384331</v>
      </c>
      <c r="L3956" s="444">
        <f t="shared" ca="1" si="159"/>
        <v>-1750276736843.2622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-1750276736843.2622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-7292819736.8469257</v>
      </c>
      <c r="L3957" s="444">
        <f t="shared" ca="1" si="159"/>
        <v>-1757569556580.1091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-1757569556580.1091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-7323206485.7504549</v>
      </c>
      <c r="L3958" s="444">
        <f t="shared" ca="1" si="159"/>
        <v>-1764892763065.8596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-1764892763065.8596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-7353719846.107748</v>
      </c>
      <c r="L3959" s="444">
        <f t="shared" ca="1" si="159"/>
        <v>-1772246482911.9673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-1772246482911.9673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-7384360345.4665298</v>
      </c>
      <c r="L3960" s="444">
        <f t="shared" ca="1" si="159"/>
        <v>-1779630843257.4338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-1779630843257.4338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-7415128513.5726404</v>
      </c>
      <c r="L3961" s="444">
        <f t="shared" ca="1" si="159"/>
        <v>-1787045971771.0066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-1787045971771.0066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-7446024882.3791952</v>
      </c>
      <c r="L3962" s="444">
        <f t="shared" ca="1" si="159"/>
        <v>-1794491996653.3857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-1794491996653.3857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-7477049986.0557747</v>
      </c>
      <c r="L3963" s="444">
        <f t="shared" ca="1" si="159"/>
        <v>-1801969046639.4414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-1801969046639.4414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-7508204360.9976721</v>
      </c>
      <c r="L3964" s="444">
        <f t="shared" ca="1" si="159"/>
        <v>-1809477251000.439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-1809477251000.439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-7539488545.8351631</v>
      </c>
      <c r="L3965" s="444">
        <f t="shared" ca="1" si="159"/>
        <v>-1817016739546.2742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-1817016739546.2742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-7570903081.4428091</v>
      </c>
      <c r="L3966" s="444">
        <f t="shared" ca="1" si="159"/>
        <v>-1824587642627.717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-1824587642627.717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-7602448510.9488211</v>
      </c>
      <c r="L3967" s="444">
        <f t="shared" ca="1" si="159"/>
        <v>-1832190091138.6658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-1832190091138.6658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-7634125379.7444391</v>
      </c>
      <c r="L3968" s="444">
        <f t="shared" ca="1" si="159"/>
        <v>-1839824216518.4102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-1839824216518.4102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-7665934235.4933758</v>
      </c>
      <c r="L3969" s="444">
        <f t="shared" ca="1" si="159"/>
        <v>-1847490150753.9036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-1847490150753.9036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-7697875628.1412659</v>
      </c>
      <c r="L3970" s="444">
        <f t="shared" ca="1" si="159"/>
        <v>-1855188026382.0449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-1855188026382.0449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-7729950109.9251881</v>
      </c>
      <c r="L3971" s="444">
        <f t="shared" ca="1" si="159"/>
        <v>-1862917976491.9702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-1862917976491.9702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-7762158235.3832092</v>
      </c>
      <c r="L3972" s="444">
        <f t="shared" ca="1" si="159"/>
        <v>-1870680134727.3535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-1870680134727.3535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-7794500561.3639717</v>
      </c>
      <c r="L3973" s="444">
        <f t="shared" ca="1" si="159"/>
        <v>-1878474635288.7175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-1878474635288.7175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-7826977647.0363235</v>
      </c>
      <c r="L3974" s="444">
        <f t="shared" ca="1" si="159"/>
        <v>-1886301612935.7539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-1886301612935.7539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-7859590053.8989735</v>
      </c>
      <c r="L3975" s="444">
        <f t="shared" ca="1" si="159"/>
        <v>-1894161202989.6528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-1894161202989.6528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-7892338345.7902193</v>
      </c>
      <c r="L3976" s="444">
        <f t="shared" ca="1" si="159"/>
        <v>-1902053541335.4431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-1902053541335.4431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-7925223088.8976784</v>
      </c>
      <c r="L3977" s="444">
        <f t="shared" ca="1" si="159"/>
        <v>-1909978764424.3408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-1909978764424.3408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-7958244851.7680855</v>
      </c>
      <c r="L3978" s="444">
        <f t="shared" ca="1" si="159"/>
        <v>-1917937009276.1089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-1917937009276.1089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-7991404205.3171206</v>
      </c>
      <c r="L3979" s="444">
        <f t="shared" ca="1" si="159"/>
        <v>-1925928413481.426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-1925928413481.426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-8024701722.8392754</v>
      </c>
      <c r="L3980" s="444">
        <f t="shared" ca="1" si="159"/>
        <v>-1933953115204.2654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-1933953115204.2654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-8058137980.0177717</v>
      </c>
      <c r="L3981" s="444">
        <f t="shared" ca="1" si="159"/>
        <v>-1942011253184.2832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-1942011253184.2832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-8091713554.9345131</v>
      </c>
      <c r="L3982" s="444">
        <f t="shared" ca="1" si="159"/>
        <v>-1950102966739.2178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-1950102966739.2178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-8125429028.0800743</v>
      </c>
      <c r="L3983" s="444">
        <f t="shared" ca="1" si="159"/>
        <v>-1958228395767.2979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-1958228395767.2979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-8159284982.36374</v>
      </c>
      <c r="L3984" s="444">
        <f t="shared" ca="1" si="159"/>
        <v>-1966387680749.6616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-1966387680749.6616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-8193282003.1235895</v>
      </c>
      <c r="L3985" s="444">
        <f t="shared" ca="1" si="159"/>
        <v>-1974580962752.7852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-1974580962752.7852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-8227420678.1366043</v>
      </c>
      <c r="L3986" s="444">
        <f t="shared" ca="1" si="159"/>
        <v>-1982808383430.9219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-1982808383430.9219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-8261701597.6288414</v>
      </c>
      <c r="L3987" s="444">
        <f t="shared" ca="1" si="159"/>
        <v>-1991070085028.5508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-1991070085028.5508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-8296125354.2856283</v>
      </c>
      <c r="L3988" s="444">
        <f t="shared" ca="1" si="159"/>
        <v>-1999366210382.8364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-1999366210382.8364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-8330692543.261817</v>
      </c>
      <c r="L3989" s="444">
        <f t="shared" ca="1" si="159"/>
        <v>-2007696902926.0981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-2007696902926.0981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-8365403762.1920757</v>
      </c>
      <c r="L3990" s="444">
        <f t="shared" ca="1" si="159"/>
        <v>-2016062306688.2903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-2016062306688.2903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-8400259611.2012091</v>
      </c>
      <c r="L3991" s="444">
        <f t="shared" ca="1" si="159"/>
        <v>-2024462566299.4915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-2024462566299.4915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-8435260692.9145489</v>
      </c>
      <c r="L3992" s="444">
        <f t="shared" ca="1" si="159"/>
        <v>-2032897826992.406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-2032897826992.406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-8470407612.468358</v>
      </c>
      <c r="L3993" s="444">
        <f t="shared" ca="1" si="159"/>
        <v>-2041368234604.8743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-2041368234604.8743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-8505700977.5203085</v>
      </c>
      <c r="L3994" s="444">
        <f t="shared" ca="1" si="159"/>
        <v>-2049873935582.3945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-2049873935582.3945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-8541141398.2599773</v>
      </c>
      <c r="L3995" s="444">
        <f t="shared" ca="1" si="159"/>
        <v>-2058415076980.6545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-2058415076980.6545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-8576729487.4193935</v>
      </c>
      <c r="L3996" s="444">
        <f t="shared" ca="1" si="159"/>
        <v>-2066991806468.074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-2066991806468.074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-8612465860.2836418</v>
      </c>
      <c r="L3997" s="444">
        <f t="shared" ca="1" si="159"/>
        <v>-2075604272328.3577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-2075604272328.3577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-8648351134.7014904</v>
      </c>
      <c r="L3998" s="444">
        <f t="shared" ca="1" si="159"/>
        <v>-2084252623463.0591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-2084252623463.0591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-8684385931.0960808</v>
      </c>
      <c r="L3999" s="444">
        <f t="shared" ca="1" si="159"/>
        <v>-2092937009394.1553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-2092937009394.1553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-8720570872.475647</v>
      </c>
      <c r="L4000" s="444">
        <f t="shared" ca="1" si="159"/>
        <v>-2101657580266.6309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-2101657580266.6309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-8756906584.4442959</v>
      </c>
      <c r="L4001" s="444">
        <f t="shared" ca="1" si="159"/>
        <v>-2110414486851.0752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-2110414486851.0752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-8793393695.2128143</v>
      </c>
      <c r="L4002" s="444">
        <f t="shared" ca="1" si="159"/>
        <v>-2119207880546.2881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-2119207880546.2881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-8830032835.6095333</v>
      </c>
      <c r="L4003" s="444">
        <f t="shared" ca="1" si="159"/>
        <v>-2128037913381.8977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-2128037913381.8977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-8866824639.0912399</v>
      </c>
      <c r="L4004" s="444">
        <f t="shared" ca="1" si="159"/>
        <v>-2136904738020.989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-2136904738020.989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-8903769741.7541199</v>
      </c>
      <c r="L4005" s="444">
        <f t="shared" ca="1" si="159"/>
        <v>-2145808507762.7432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-2145808507762.7432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-8940868782.3447628</v>
      </c>
      <c r="L4006" s="444">
        <f t="shared" ca="1" si="159"/>
        <v>-2154749376545.0879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-2154749376545.0879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-8978122402.2711983</v>
      </c>
      <c r="L4007" s="444">
        <f t="shared" ca="1" si="159"/>
        <v>-2163727498947.3591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-2163727498947.3591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-9015531245.6139965</v>
      </c>
      <c r="L4008" s="444">
        <f t="shared" ca="1" si="159"/>
        <v>-2172743030192.9731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-2172743030192.9731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-9053095959.1373882</v>
      </c>
      <c r="L4009" s="444">
        <f t="shared" ca="1" si="159"/>
        <v>-2181796126152.1106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-2181796126152.1106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-9090817192.3004608</v>
      </c>
      <c r="L4010" s="444">
        <f t="shared" ca="1" si="159"/>
        <v>-2190886943344.4111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-2190886943344.4111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-9128695597.2683811</v>
      </c>
      <c r="L4011" s="444">
        <f t="shared" ca="1" si="159"/>
        <v>-2200015638941.6797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-2200015638941.6797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-9166731828.923666</v>
      </c>
      <c r="L4012" s="444">
        <f t="shared" ca="1" si="159"/>
        <v>-2209182370770.6035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-2209182370770.6035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-9204926544.8775139</v>
      </c>
      <c r="L4013" s="444">
        <f t="shared" ca="1" si="159"/>
        <v>-2218387297315.481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-2218387297315.481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-9243280405.4811707</v>
      </c>
      <c r="L4014" s="444">
        <f t="shared" ca="1" si="159"/>
        <v>-2227630577720.9619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-2227630577720.9619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-9281794073.8373413</v>
      </c>
      <c r="L4015" s="444">
        <f t="shared" ca="1" si="159"/>
        <v>-2236912371794.7993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-2236912371794.7993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-9320468215.8116646</v>
      </c>
      <c r="L4016" s="444">
        <f t="shared" ca="1" si="159"/>
        <v>-2246232840010.6108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-2246232840010.6108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-9359303500.0442123</v>
      </c>
      <c r="L4017" s="444">
        <f t="shared" ca="1" si="159"/>
        <v>-2255592143510.6553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-2255592143510.6553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-9398300597.9610634</v>
      </c>
      <c r="L4018" s="444">
        <f t="shared" ca="1" si="159"/>
        <v>-2264990444108.6162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-2264990444108.6162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-9437460183.7859001</v>
      </c>
      <c r="L4019" s="444">
        <f t="shared" ca="1" si="159"/>
        <v>-2274427904292.4023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-2274427904292.4023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-9476782934.5516758</v>
      </c>
      <c r="L4020" s="444">
        <f t="shared" ca="1" si="159"/>
        <v>-2283904687226.9541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-2283904687226.9541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-9516269530.1123085</v>
      </c>
      <c r="L4021" s="444">
        <f t="shared" ca="1" si="159"/>
        <v>-2293420956757.0664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-2293420956757.0664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-9555920653.1544437</v>
      </c>
      <c r="L4022" s="444">
        <f t="shared" ca="1" si="159"/>
        <v>-2302976877410.2207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-2302976877410.2207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-9595736989.2092533</v>
      </c>
      <c r="L4023" s="444">
        <f t="shared" ca="1" si="159"/>
        <v>-2312572614399.4302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-2312572614399.4302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-9635719226.6642914</v>
      </c>
      <c r="L4024" s="444">
        <f t="shared" ca="1" si="159"/>
        <v>-2322208333626.0942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-2322208333626.0942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-9675868056.7753925</v>
      </c>
      <c r="L4025" s="444">
        <f t="shared" ca="1" si="159"/>
        <v>-2331884201682.8696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-2331884201682.8696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-9716184173.6786232</v>
      </c>
      <c r="L4026" s="444">
        <f t="shared" ca="1" si="159"/>
        <v>-2341600385856.5483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-2341600385856.5483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-9756668274.4022846</v>
      </c>
      <c r="L4027" s="444">
        <f t="shared" ca="1" si="159"/>
        <v>-2351357054130.9507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-2351357054130.9507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-9797321058.8789616</v>
      </c>
      <c r="L4028" s="444">
        <f t="shared" ca="1" si="159"/>
        <v>-2361154375189.8296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-2361154375189.8296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-9838143229.9576225</v>
      </c>
      <c r="L4029" s="444">
        <f t="shared" ca="1" si="159"/>
        <v>-2370992518419.7871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-2370992518419.7871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-9879135493.4157791</v>
      </c>
      <c r="L4030" s="444">
        <f t="shared" ca="1" si="159"/>
        <v>-2380871653913.2031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-2380871653913.2031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-9920298557.9716797</v>
      </c>
      <c r="L4031" s="444">
        <f t="shared" ca="1" si="159"/>
        <v>-2390791952471.1748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-2390791952471.1748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-9961633135.2965622</v>
      </c>
      <c r="L4032" s="444">
        <f t="shared" ca="1" si="159"/>
        <v>-2400753585606.4712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-2400753585606.4712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-10003139940.026962</v>
      </c>
      <c r="L4033" s="444">
        <f t="shared" ca="1" si="159"/>
        <v>-2410756725546.498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-2410756725546.498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-10044819689.777075</v>
      </c>
      <c r="L4034" s="444">
        <f t="shared" ca="1" si="159"/>
        <v>-2420801545236.2749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-2420801545236.2749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-10086673105.151146</v>
      </c>
      <c r="L4035" s="444">
        <f t="shared" ca="1" si="159"/>
        <v>-2430888218341.4263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-2430888218341.4263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-10128700909.755943</v>
      </c>
      <c r="L4036" s="444">
        <f t="shared" ca="1" si="159"/>
        <v>-2441016919251.1821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-2441016919251.1821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-10170903830.213259</v>
      </c>
      <c r="L4037" s="444">
        <f t="shared" ca="1" si="159"/>
        <v>-2451187823081.3955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-2451187823081.3955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-10213282596.172482</v>
      </c>
      <c r="L4038" s="444">
        <f t="shared" ca="1" si="159"/>
        <v>-2461401105677.5679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-2461401105677.5679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-10255837940.3232</v>
      </c>
      <c r="L4039" s="444">
        <f t="shared" ca="1" si="159"/>
        <v>-2471656943617.8911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-2471656943617.8911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-10298570598.407879</v>
      </c>
      <c r="L4040" s="444">
        <f t="shared" ca="1" si="159"/>
        <v>-2481955514216.2988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-2481955514216.2988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-10341481309.234579</v>
      </c>
      <c r="L4041" s="444">
        <f t="shared" ca="1" si="159"/>
        <v>-2492296995525.5332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-2492296995525.5332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-10384570814.689722</v>
      </c>
      <c r="L4042" s="444">
        <f t="shared" ca="1" si="159"/>
        <v>-2502681566340.2231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-2502681566340.2231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-10427839859.750929</v>
      </c>
      <c r="L4043" s="444">
        <f t="shared" ca="1" si="159"/>
        <v>-2513109406199.9741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-2513109406199.9741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-10471289192.499891</v>
      </c>
      <c r="L4044" s="444">
        <f t="shared" ca="1" si="159"/>
        <v>-2523580695392.4741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-2523580695392.4741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-10514919564.135309</v>
      </c>
      <c r="L4045" s="444">
        <f t="shared" ca="1" si="159"/>
        <v>-2534095614956.6094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-2534095614956.6094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-10558731728.985872</v>
      </c>
      <c r="L4046" s="444">
        <f t="shared" ca="1" si="159"/>
        <v>-2544654346685.5952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-2544654346685.5952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-10602726444.523314</v>
      </c>
      <c r="L4047" s="444">
        <f t="shared" ca="1" si="159"/>
        <v>-2555257073130.1187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-2555257073130.1187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-10646904471.375494</v>
      </c>
      <c r="L4048" s="444">
        <f t="shared" ca="1" si="159"/>
        <v>-2565903977601.4941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-2565903977601.4941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-10691266573.33956</v>
      </c>
      <c r="L4049" s="444">
        <f t="shared" ca="1" si="159"/>
        <v>-2576595244174.8335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-2576595244174.8335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-10735813517.39514</v>
      </c>
      <c r="L4050" s="444">
        <f t="shared" ca="1" si="159"/>
        <v>-2587331057692.2285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-2587331057692.2285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-10780546073.717619</v>
      </c>
      <c r="L4051" s="444">
        <f t="shared" ca="1" si="159"/>
        <v>-2598111603765.9463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-2598111603765.9463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-10825465015.691442</v>
      </c>
      <c r="L4052" s="444">
        <f t="shared" ca="1" si="159"/>
        <v>-2608937068781.6377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-2608937068781.6377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-10870571119.923491</v>
      </c>
      <c r="L4053" s="444">
        <f t="shared" ca="1" si="159"/>
        <v>-2619807639901.561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-2619807639901.561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-10915865166.256504</v>
      </c>
      <c r="L4054" s="444">
        <f t="shared" ca="1" si="159"/>
        <v>-2630723505067.8174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-2630723505067.8174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-10961347937.782572</v>
      </c>
      <c r="L4055" s="444">
        <f t="shared" ca="1" si="159"/>
        <v>-2641684853005.6001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-2641684853005.6001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-11007020220.856667</v>
      </c>
      <c r="L4056" s="444">
        <f t="shared" ca="1" si="159"/>
        <v>-2652691873226.4565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-2652691873226.4565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-11052882805.110235</v>
      </c>
      <c r="L4057" s="444">
        <f t="shared" ca="1" si="159"/>
        <v>-2663744756031.5669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-2663744756031.5669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-11098936483.464863</v>
      </c>
      <c r="L4058" s="444">
        <f t="shared" ca="1" si="159"/>
        <v>-2674843692515.0317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-2674843692515.0317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-11145182052.145966</v>
      </c>
      <c r="L4059" s="444">
        <f t="shared" ca="1" si="159"/>
        <v>-2685988874567.1777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-2685988874567.1777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-11191620310.696573</v>
      </c>
      <c r="L4060" s="444">
        <f t="shared" ca="1" si="159"/>
        <v>-2697180494877.8745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-2697180494877.8745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-11238252061.991144</v>
      </c>
      <c r="L4061" s="444">
        <f t="shared" ca="1" si="159"/>
        <v>-2708418746939.8657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-2708418746939.8657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-11285078112.249441</v>
      </c>
      <c r="L4062" s="444">
        <f t="shared" ca="1" si="159"/>
        <v>-2719703825052.1152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-2719703825052.1152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-11332099271.05048</v>
      </c>
      <c r="L4063" s="444">
        <f t="shared" ca="1" si="159"/>
        <v>-2731035924323.1655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-2731035924323.1655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-11379316351.346523</v>
      </c>
      <c r="L4064" s="444">
        <f t="shared" ca="1" si="159"/>
        <v>-2742415240674.5122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-2742415240674.5122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-11426730169.477135</v>
      </c>
      <c r="L4065" s="444">
        <f t="shared" ca="1" si="159"/>
        <v>-2753841970843.9893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-2753841970843.9893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-11474341545.183289</v>
      </c>
      <c r="L4066" s="444">
        <f t="shared" ca="1" si="159"/>
        <v>-2765316312389.1724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-2765316312389.1724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-11522151301.621552</v>
      </c>
      <c r="L4067" s="444">
        <f t="shared" ca="1" si="159"/>
        <v>-2776838463690.7939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-2776838463690.7939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-11570160265.378307</v>
      </c>
      <c r="L4068" s="444">
        <f t="shared" ca="1" si="159"/>
        <v>-2788408623956.1724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-2788408623956.1724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-11618369266.484051</v>
      </c>
      <c r="L4069" s="444">
        <f t="shared" ca="1" si="159"/>
        <v>-2800026993222.6563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-2800026993222.6563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-11666779138.427734</v>
      </c>
      <c r="L4070" s="444">
        <f t="shared" ca="1" si="159"/>
        <v>-2811693772361.084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-2811693772361.084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-11715390718.171183</v>
      </c>
      <c r="L4071" s="444">
        <f t="shared" ca="1" si="159"/>
        <v>-2823409163079.2554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-2823409163079.2554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-11764204846.163565</v>
      </c>
      <c r="L4072" s="444">
        <f t="shared" ca="1" si="159"/>
        <v>-2835173367925.4189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-2835173367925.4189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-11813222366.355911</v>
      </c>
      <c r="L4073" s="444">
        <f t="shared" ca="1" si="159"/>
        <v>-2846986590291.7749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-2846986590291.7749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-11862444126.215729</v>
      </c>
      <c r="L4074" s="444">
        <f t="shared" ca="1" si="159"/>
        <v>-2858849034417.9907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-2858849034417.9907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-11911870976.741629</v>
      </c>
      <c r="L4075" s="444">
        <f t="shared" ca="1" si="159"/>
        <v>-2870760905394.7324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-2870760905394.7324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-11961503772.478052</v>
      </c>
      <c r="L4076" s="444">
        <f t="shared" ca="1" si="159"/>
        <v>-2882722409167.2104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-2882722409167.2104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-12011343371.530043</v>
      </c>
      <c r="L4077" s="444">
        <f t="shared" ca="1" si="159"/>
        <v>-2894733752538.7407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-2894733752538.7407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-12061390635.578087</v>
      </c>
      <c r="L4078" s="444">
        <f t="shared" ca="1" si="159"/>
        <v>-2906795143174.3188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-2906795143174.3188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-12111646429.892996</v>
      </c>
      <c r="L4079" s="444">
        <f t="shared" ca="1" si="159"/>
        <v>-2918906789604.2119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-2918906789604.2119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-12162111623.350883</v>
      </c>
      <c r="L4080" s="444">
        <f t="shared" ca="1" si="159"/>
        <v>-2931068901227.563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-2931068901227.563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-12212787088.448179</v>
      </c>
      <c r="L4081" s="444">
        <f t="shared" ca="1" si="159"/>
        <v>-2943281688316.0112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-2943281688316.0112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-12263673701.316713</v>
      </c>
      <c r="L4082" s="444">
        <f t="shared" ca="1" si="159"/>
        <v>-2955545362017.3281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-2955545362017.3281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-12314772341.738867</v>
      </c>
      <c r="L4083" s="444">
        <f t="shared" ca="1" si="159"/>
        <v>-2967860134359.0669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-2967860134359.0669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-12366083893.162779</v>
      </c>
      <c r="L4084" s="444">
        <f t="shared" ca="1" si="159"/>
        <v>-2980226218252.2295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-2980226218252.2295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-12417609242.717623</v>
      </c>
      <c r="L4085" s="444">
        <f t="shared" ca="1" si="159"/>
        <v>-2992643827494.9473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-2992643827494.9473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-12469349281.228947</v>
      </c>
      <c r="L4086" s="444">
        <f t="shared" ca="1" si="159"/>
        <v>-3005113176776.1763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-3005113176776.1763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-12521304903.234068</v>
      </c>
      <c r="L4087" s="444">
        <f t="shared" ca="1" si="159"/>
        <v>-3017634481679.4102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-3017634481679.4102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-12573477006.997541</v>
      </c>
      <c r="L4088" s="444">
        <f t="shared" ref="L4088:L4342" ca="1" si="164">I4088-J4088+K4088</f>
        <v>-3030207958686.4077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-3030207958686.4077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-12625866494.526699</v>
      </c>
      <c r="L4089" s="444">
        <f t="shared" ca="1" si="164"/>
        <v>-3042833825180.9346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-3042833825180.9346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-12678474271.587227</v>
      </c>
      <c r="L4090" s="444">
        <f t="shared" ca="1" si="164"/>
        <v>-3055512299452.522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-3055512299452.522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-12731301247.718842</v>
      </c>
      <c r="L4091" s="444">
        <f t="shared" ca="1" si="164"/>
        <v>-3068243600700.2407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-3068243600700.2407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-12784348336.251003</v>
      </c>
      <c r="L4092" s="444">
        <f t="shared" ca="1" si="164"/>
        <v>-3081027949036.4917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-3081027949036.4917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-12837616454.318716</v>
      </c>
      <c r="L4093" s="444">
        <f t="shared" ca="1" si="164"/>
        <v>-3093865565490.8105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-3093865565490.8105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-12891106522.878378</v>
      </c>
      <c r="L4094" s="444">
        <f t="shared" ca="1" si="164"/>
        <v>-3106756672013.689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-3106756672013.689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-12944819466.723703</v>
      </c>
      <c r="L4095" s="444">
        <f t="shared" ca="1" si="164"/>
        <v>-3119701491480.4126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-3119701491480.4126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-12998756214.501719</v>
      </c>
      <c r="L4096" s="444">
        <f t="shared" ca="1" si="164"/>
        <v>-3132700247694.9146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-3132700247694.9146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-13052917698.728811</v>
      </c>
      <c r="L4097" s="444">
        <f t="shared" ca="1" si="164"/>
        <v>-3145753165393.6436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-3145753165393.6436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-13107304855.806849</v>
      </c>
      <c r="L4098" s="444">
        <f t="shared" ca="1" si="164"/>
        <v>-3158860470249.4502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-3158860470249.4502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-13161918626.039375</v>
      </c>
      <c r="L4099" s="444">
        <f t="shared" ca="1" si="164"/>
        <v>-3172022388875.4897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-3172022388875.4897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-13216759953.647873</v>
      </c>
      <c r="L4100" s="444">
        <f t="shared" ca="1" si="164"/>
        <v>-3185239148829.1377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-3185239148829.1377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-13271829786.788074</v>
      </c>
      <c r="L4101" s="444">
        <f t="shared" ca="1" si="164"/>
        <v>-3198510978615.9258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-3198510978615.9258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-13327129077.566357</v>
      </c>
      <c r="L4102" s="444">
        <f t="shared" ca="1" si="164"/>
        <v>-3211838107693.4922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-3211838107693.4922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-13382658782.056217</v>
      </c>
      <c r="L4103" s="444">
        <f t="shared" ca="1" si="164"/>
        <v>-3225220766475.5483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-3225220766475.5483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-13438419860.314785</v>
      </c>
      <c r="L4104" s="444">
        <f t="shared" ca="1" si="164"/>
        <v>-3238659186335.8633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-3238659186335.8633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-13494413276.399429</v>
      </c>
      <c r="L4105" s="444">
        <f t="shared" ca="1" si="164"/>
        <v>-3252153599612.2627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-3252153599612.2627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-13550639998.384428</v>
      </c>
      <c r="L4106" s="444">
        <f t="shared" ca="1" si="164"/>
        <v>-3265704239610.647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-3265704239610.647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-13607100998.377695</v>
      </c>
      <c r="L4107" s="444">
        <f t="shared" ca="1" si="164"/>
        <v>-3279311340609.0249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-3279311340609.0249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-13663797252.537603</v>
      </c>
      <c r="L4108" s="444">
        <f t="shared" ca="1" si="164"/>
        <v>-3292975137861.5625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-3292975137861.5625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-13720729741.089844</v>
      </c>
      <c r="L4109" s="444">
        <f t="shared" ca="1" si="164"/>
        <v>-3306695867602.6523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-3306695867602.6523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-13777899448.344385</v>
      </c>
      <c r="L4110" s="444">
        <f t="shared" ca="1" si="164"/>
        <v>-3320473767050.9966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-3320473767050.9966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-13835307362.712486</v>
      </c>
      <c r="L4111" s="444">
        <f t="shared" ca="1" si="164"/>
        <v>-3334309074413.709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-3334309074413.709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-13892954476.723787</v>
      </c>
      <c r="L4112" s="444">
        <f t="shared" ca="1" si="164"/>
        <v>-3348202028890.4326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-3348202028890.4326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-13950841787.043468</v>
      </c>
      <c r="L4113" s="444">
        <f t="shared" ca="1" si="164"/>
        <v>-3362152870677.4761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-3362152870677.4761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-14008970294.489483</v>
      </c>
      <c r="L4114" s="444">
        <f t="shared" ca="1" si="164"/>
        <v>-3376161840971.9653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-3376161840971.9653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-14067341004.049856</v>
      </c>
      <c r="L4115" s="444">
        <f t="shared" ca="1" si="164"/>
        <v>-3390229181976.0151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-3390229181976.0151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-14125954924.900063</v>
      </c>
      <c r="L4116" s="444">
        <f t="shared" ca="1" si="164"/>
        <v>-3404355136900.915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-3404355136900.915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-14184813070.420479</v>
      </c>
      <c r="L4117" s="444">
        <f t="shared" ca="1" si="164"/>
        <v>-3418539949971.3354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-3418539949971.3354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-14243916458.213898</v>
      </c>
      <c r="L4118" s="444">
        <f t="shared" ca="1" si="164"/>
        <v>-3432783866429.5493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-3432783866429.5493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-14303266110.123119</v>
      </c>
      <c r="L4119" s="444">
        <f t="shared" ca="1" si="164"/>
        <v>-3447087132539.6724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-3447087132539.6724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-14362863052.248632</v>
      </c>
      <c r="L4120" s="444">
        <f t="shared" ca="1" si="164"/>
        <v>-3461449995591.9209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-3461449995591.9209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-14422708314.966337</v>
      </c>
      <c r="L4121" s="444">
        <f t="shared" ca="1" si="164"/>
        <v>-3475872703906.8872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-3475872703906.8872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-14482802932.945366</v>
      </c>
      <c r="L4122" s="444">
        <f t="shared" ca="1" si="164"/>
        <v>-3490355506839.8325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-3490355506839.8325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-14543147945.165968</v>
      </c>
      <c r="L4123" s="444">
        <f t="shared" ca="1" si="164"/>
        <v>-3504898654784.9985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-3504898654784.9985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-14603744394.937494</v>
      </c>
      <c r="L4124" s="444">
        <f t="shared" ca="1" si="164"/>
        <v>-3519502399179.936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-3519502399179.936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-14664593329.916399</v>
      </c>
      <c r="L4125" s="444">
        <f t="shared" ca="1" si="164"/>
        <v>-3534166992509.8525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-3534166992509.8525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-14725695802.124386</v>
      </c>
      <c r="L4126" s="444">
        <f t="shared" ca="1" si="164"/>
        <v>-3548892688311.9771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-3548892688311.9771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-14787052867.96657</v>
      </c>
      <c r="L4127" s="444">
        <f t="shared" ca="1" si="164"/>
        <v>-3563679741179.9438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-3563679741179.9438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-14848665588.249765</v>
      </c>
      <c r="L4128" s="444">
        <f t="shared" ca="1" si="164"/>
        <v>-3578528406768.1938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-3578528406768.1938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-14910535028.200808</v>
      </c>
      <c r="L4129" s="444">
        <f t="shared" ca="1" si="164"/>
        <v>-3593438941796.3945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-3593438941796.3945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-14972662257.484978</v>
      </c>
      <c r="L4130" s="444">
        <f t="shared" ca="1" si="164"/>
        <v>-3608411604053.8794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-3608411604053.8794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-15035048350.224497</v>
      </c>
      <c r="L4131" s="444">
        <f t="shared" ca="1" si="164"/>
        <v>-3623446652404.104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-3623446652404.104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-15097694385.017099</v>
      </c>
      <c r="L4132" s="444">
        <f t="shared" ca="1" si="164"/>
        <v>-3638544346789.1211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-3638544346789.1211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-15160601444.954668</v>
      </c>
      <c r="L4133" s="444">
        <f t="shared" ca="1" si="164"/>
        <v>-3653704948234.0757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-3653704948234.0757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-15223770617.641981</v>
      </c>
      <c r="L4134" s="444">
        <f t="shared" ca="1" si="164"/>
        <v>-3668928718851.7178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-3668928718851.7178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-15287202995.21549</v>
      </c>
      <c r="L4135" s="444">
        <f t="shared" ca="1" si="164"/>
        <v>-3684215921846.9331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-3684215921846.9331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-15350899674.362223</v>
      </c>
      <c r="L4136" s="444">
        <f t="shared" ca="1" si="164"/>
        <v>-3699566821521.2954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-3699566821521.2954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-15414861756.338728</v>
      </c>
      <c r="L4137" s="444">
        <f t="shared" ca="1" si="164"/>
        <v>-3714981683277.6343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-3714981683277.6343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-15479090346.990143</v>
      </c>
      <c r="L4138" s="444">
        <f t="shared" ca="1" si="164"/>
        <v>-3730460773624.6245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-3730460773624.6245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-15543586556.76927</v>
      </c>
      <c r="L4139" s="444">
        <f t="shared" ca="1" si="164"/>
        <v>-3746004360181.3936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-3746004360181.3936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-15608351500.755808</v>
      </c>
      <c r="L4140" s="444">
        <f t="shared" ca="1" si="164"/>
        <v>-3761612711682.1494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-3761612711682.1494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-15673386298.675621</v>
      </c>
      <c r="L4141" s="444">
        <f t="shared" ca="1" si="164"/>
        <v>-3777286097980.8252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-3777286097980.8252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-15738692074.920105</v>
      </c>
      <c r="L4142" s="444">
        <f t="shared" ca="1" si="164"/>
        <v>-3793024790055.7451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-3793024790055.7451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-15804269958.565605</v>
      </c>
      <c r="L4143" s="444">
        <f t="shared" ca="1" si="164"/>
        <v>-3808829060014.3105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-3808829060014.3105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-15870121083.392958</v>
      </c>
      <c r="L4144" s="444">
        <f t="shared" ca="1" si="164"/>
        <v>-3824699181097.7036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-3824699181097.7036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-15936246587.907097</v>
      </c>
      <c r="L4145" s="444">
        <f t="shared" ca="1" si="164"/>
        <v>-3840635427685.6108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-3840635427685.6108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-16002647615.35671</v>
      </c>
      <c r="L4146" s="444">
        <f t="shared" ca="1" si="164"/>
        <v>-3856638075300.9678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-3856638075300.9678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-16069325313.754032</v>
      </c>
      <c r="L4147" s="444">
        <f t="shared" ca="1" si="164"/>
        <v>-3872707400614.7217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-3872707400614.7217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-16136280835.894674</v>
      </c>
      <c r="L4148" s="444">
        <f t="shared" ca="1" si="164"/>
        <v>-3888843681450.6162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-3888843681450.6162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-16203515339.377567</v>
      </c>
      <c r="L4149" s="444">
        <f t="shared" ca="1" si="164"/>
        <v>-3905047196789.9937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-3905047196789.9937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-16271029986.624971</v>
      </c>
      <c r="L4150" s="444">
        <f t="shared" ca="1" si="164"/>
        <v>-3921318226776.6187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-3921318226776.6187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-16338825944.902578</v>
      </c>
      <c r="L4151" s="444">
        <f t="shared" ca="1" si="164"/>
        <v>-3937657052721.521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-3937657052721.521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-16406904386.339672</v>
      </c>
      <c r="L4152" s="444">
        <f t="shared" ca="1" si="164"/>
        <v>-3954063957107.8608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-3954063957107.8608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-16475266487.949417</v>
      </c>
      <c r="L4153" s="444">
        <f t="shared" ca="1" si="164"/>
        <v>-3970539223595.8101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-3970539223595.8101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-16543913431.649208</v>
      </c>
      <c r="L4154" s="444">
        <f t="shared" ca="1" si="164"/>
        <v>-3987083137027.4595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-3987083137027.4595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-16612846404.28108</v>
      </c>
      <c r="L4155" s="444">
        <f t="shared" ca="1" si="164"/>
        <v>-4003695983431.7407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-4003695983431.7407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-16682066597.632254</v>
      </c>
      <c r="L4156" s="444">
        <f t="shared" ca="1" si="164"/>
        <v>-4020378050029.373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-4020378050029.373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-16751575208.455719</v>
      </c>
      <c r="L4157" s="444">
        <f t="shared" ca="1" si="164"/>
        <v>-4037129625237.8286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-4037129625237.8286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-16821373438.49095</v>
      </c>
      <c r="L4158" s="444">
        <f t="shared" ca="1" si="164"/>
        <v>-4053950998676.3193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-4053950998676.3193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-16891462494.484663</v>
      </c>
      <c r="L4159" s="444">
        <f t="shared" ca="1" si="164"/>
        <v>-4070842461170.8042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-4070842461170.8042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-16961843588.211683</v>
      </c>
      <c r="L4160" s="444">
        <f t="shared" ca="1" si="164"/>
        <v>-4087804304759.0161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-4087804304759.0161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-17032517936.495901</v>
      </c>
      <c r="L4161" s="444">
        <f t="shared" ca="1" si="164"/>
        <v>-4104836822695.5122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-4104836822695.5122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-17103486761.2313</v>
      </c>
      <c r="L4162" s="444">
        <f t="shared" ca="1" si="164"/>
        <v>-4121940309456.7437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-4121940309456.7437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-17174751289.403099</v>
      </c>
      <c r="L4163" s="444">
        <f t="shared" ca="1" si="164"/>
        <v>-4139115060746.147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-4139115060746.147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-17246312753.108944</v>
      </c>
      <c r="L4164" s="444">
        <f t="shared" ca="1" si="164"/>
        <v>-4156361373499.2559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-4156361373499.2559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-17318172389.580231</v>
      </c>
      <c r="L4165" s="444">
        <f t="shared" ca="1" si="164"/>
        <v>-4173679545888.8359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-4173679545888.8359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-17390331441.203484</v>
      </c>
      <c r="L4166" s="444">
        <f t="shared" ca="1" si="164"/>
        <v>-4191069877330.0396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-4191069877330.0396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-17462791155.541832</v>
      </c>
      <c r="L4167" s="444">
        <f t="shared" ca="1" si="164"/>
        <v>-4208532668485.5815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-4208532668485.5815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-17535552785.35659</v>
      </c>
      <c r="L4168" s="444">
        <f t="shared" ca="1" si="164"/>
        <v>-4226068221270.938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-4226068221270.938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-17608617588.628906</v>
      </c>
      <c r="L4169" s="444">
        <f t="shared" ca="1" si="164"/>
        <v>-4243676838859.5669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-4243676838859.5669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-17681986828.581532</v>
      </c>
      <c r="L4170" s="444">
        <f t="shared" ca="1" si="164"/>
        <v>-4261358825688.1484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-4261358825688.1484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-17755661773.700615</v>
      </c>
      <c r="L4171" s="444">
        <f t="shared" ca="1" si="164"/>
        <v>-4279114487461.8491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-4279114487461.8491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-17829643697.757706</v>
      </c>
      <c r="L4172" s="444">
        <f t="shared" ca="1" si="164"/>
        <v>-4296944131159.6069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-4296944131159.6069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-17903933879.831696</v>
      </c>
      <c r="L4173" s="444">
        <f t="shared" ca="1" si="164"/>
        <v>-4314848065039.4385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-4314848065039.4385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-17978533604.330994</v>
      </c>
      <c r="L4174" s="444">
        <f t="shared" ca="1" si="164"/>
        <v>-4332826598643.7695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-4332826598643.7695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-18053444161.015705</v>
      </c>
      <c r="L4175" s="444">
        <f t="shared" ca="1" si="164"/>
        <v>-4350880042804.7852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-4350880042804.7852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-18128666845.019939</v>
      </c>
      <c r="L4176" s="444">
        <f t="shared" ca="1" si="164"/>
        <v>-4369008709649.8052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-4369008709649.8052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-18204202956.874191</v>
      </c>
      <c r="L4177" s="444">
        <f t="shared" ca="1" si="164"/>
        <v>-4387212912606.6792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-4387212912606.6792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-18280053802.527828</v>
      </c>
      <c r="L4178" s="444">
        <f t="shared" ca="1" si="164"/>
        <v>-4405492966409.207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-4405492966409.207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-18356220693.371696</v>
      </c>
      <c r="L4179" s="444">
        <f t="shared" ca="1" si="164"/>
        <v>-4423849187102.5791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-4423849187102.5791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-18432704946.260746</v>
      </c>
      <c r="L4180" s="444">
        <f t="shared" ca="1" si="164"/>
        <v>-4442281892048.8398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-4442281892048.8398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-18509507883.536831</v>
      </c>
      <c r="L4181" s="444">
        <f t="shared" ca="1" si="164"/>
        <v>-4460791399932.377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-4460791399932.377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-18586630833.051571</v>
      </c>
      <c r="L4182" s="444">
        <f t="shared" ca="1" si="164"/>
        <v>-4479378030765.4287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-4479378030765.4287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-18664075128.189285</v>
      </c>
      <c r="L4183" s="444">
        <f t="shared" ca="1" si="164"/>
        <v>-4498042105893.6182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-4498042105893.6182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-18741842107.890076</v>
      </c>
      <c r="L4184" s="444">
        <f t="shared" ca="1" si="164"/>
        <v>-4516783948001.5078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-4516783948001.5078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-18819933116.672951</v>
      </c>
      <c r="L4185" s="444">
        <f t="shared" ca="1" si="164"/>
        <v>-4535603881118.1807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-4535603881118.1807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-18898349504.659084</v>
      </c>
      <c r="L4186" s="444">
        <f t="shared" ca="1" si="164"/>
        <v>-4554502230622.8398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-4554502230622.8398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-18977092627.595165</v>
      </c>
      <c r="L4187" s="444">
        <f t="shared" ca="1" si="164"/>
        <v>-4573479323250.4346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-4573479323250.4346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-19056163846.876812</v>
      </c>
      <c r="L4188" s="444">
        <f t="shared" ca="1" si="164"/>
        <v>-4592535487097.3115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-4592535487097.3115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-19135564529.572132</v>
      </c>
      <c r="L4189" s="444">
        <f t="shared" ca="1" si="164"/>
        <v>-4611671051626.8838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-4611671051626.8838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-19215296048.445351</v>
      </c>
      <c r="L4190" s="444">
        <f t="shared" ca="1" si="164"/>
        <v>-4630886347675.3291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-4630886347675.3291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-19295359781.980537</v>
      </c>
      <c r="L4191" s="444">
        <f t="shared" ca="1" si="164"/>
        <v>-4650181707457.3096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-4650181707457.3096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-19375757114.405457</v>
      </c>
      <c r="L4192" s="444">
        <f t="shared" ca="1" si="164"/>
        <v>-4669557464571.7148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-4669557464571.7148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-19456489435.715477</v>
      </c>
      <c r="L4193" s="444">
        <f t="shared" ca="1" si="164"/>
        <v>-4689013954007.4307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-4689013954007.4307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-19537558141.697628</v>
      </c>
      <c r="L4194" s="444">
        <f t="shared" ca="1" si="164"/>
        <v>-4708551512149.1279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-4708551512149.1279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-19618964633.9547</v>
      </c>
      <c r="L4195" s="444">
        <f t="shared" ca="1" si="164"/>
        <v>-4728170476783.083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-4728170476783.083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-19700710319.929512</v>
      </c>
      <c r="L4196" s="444">
        <f t="shared" ca="1" si="164"/>
        <v>-4747871187103.0127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-4747871187103.0127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-19782796612.929218</v>
      </c>
      <c r="L4197" s="444">
        <f t="shared" ca="1" si="164"/>
        <v>-4767653983715.9424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-4767653983715.9424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-19865224932.149761</v>
      </c>
      <c r="L4198" s="444">
        <f t="shared" ca="1" si="164"/>
        <v>-4787519208648.0918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-4787519208648.0918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-19947996702.700382</v>
      </c>
      <c r="L4199" s="444">
        <f t="shared" ca="1" si="164"/>
        <v>-4807467205350.792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-4807467205350.792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-20031113355.6283</v>
      </c>
      <c r="L4200" s="444">
        <f t="shared" ca="1" si="164"/>
        <v>-4827498318706.4199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-4827498318706.4199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-20114576327.943417</v>
      </c>
      <c r="L4201" s="444">
        <f t="shared" ca="1" si="164"/>
        <v>-4847612895034.3633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-4847612895034.3633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-20198387062.643181</v>
      </c>
      <c r="L4202" s="444">
        <f t="shared" ca="1" si="164"/>
        <v>-4867811282097.0068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-4867811282097.0068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-20282547008.73753</v>
      </c>
      <c r="L4203" s="444">
        <f t="shared" ca="1" si="164"/>
        <v>-4888093829105.7441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-4888093829105.7441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-20367057621.273933</v>
      </c>
      <c r="L4204" s="444">
        <f t="shared" ca="1" si="164"/>
        <v>-4908460886727.0186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-4908460886727.0186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-20451920361.362576</v>
      </c>
      <c r="L4205" s="444">
        <f t="shared" ca="1" si="164"/>
        <v>-4928912807088.3809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-4928912807088.3809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-20537136696.201588</v>
      </c>
      <c r="L4206" s="444">
        <f t="shared" ca="1" si="164"/>
        <v>-4949449943784.582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-4949449943784.582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-20622708099.102425</v>
      </c>
      <c r="L4207" s="444">
        <f t="shared" ca="1" si="164"/>
        <v>-4970072651883.6846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-4970072651883.6846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-20708636049.51535</v>
      </c>
      <c r="L4208" s="444">
        <f t="shared" ca="1" si="164"/>
        <v>-4990781287933.2002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-4990781287933.2002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-20794922033.055</v>
      </c>
      <c r="L4209" s="444">
        <f t="shared" ca="1" si="164"/>
        <v>-5011576209966.2549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-5011576209966.2549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-20881567541.526062</v>
      </c>
      <c r="L4210" s="444">
        <f t="shared" ca="1" si="164"/>
        <v>-5032457777507.7813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-5032457777507.7813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-20968574072.949089</v>
      </c>
      <c r="L4211" s="444">
        <f t="shared" ca="1" si="164"/>
        <v>-5053426351580.7305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-5053426351580.7305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-21055943131.586376</v>
      </c>
      <c r="L4212" s="444">
        <f t="shared" ca="1" si="164"/>
        <v>-5074482294712.3164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-5074482294712.3164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-21143676227.967983</v>
      </c>
      <c r="L4213" s="444">
        <f t="shared" ca="1" si="164"/>
        <v>-5095625970940.2842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-5095625970940.2842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-21231774878.91785</v>
      </c>
      <c r="L4214" s="444">
        <f t="shared" ca="1" si="164"/>
        <v>-5116857745819.2021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-5116857745819.2021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-21320240607.580009</v>
      </c>
      <c r="L4215" s="444">
        <f t="shared" ca="1" si="164"/>
        <v>-5138177986426.7822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-5138177986426.7822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-21409074943.444927</v>
      </c>
      <c r="L4216" s="444">
        <f t="shared" ca="1" si="164"/>
        <v>-5159587061370.2275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-5159587061370.2275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-21498279422.375946</v>
      </c>
      <c r="L4217" s="444">
        <f t="shared" ca="1" si="164"/>
        <v>-5181085340792.6035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-5181085340792.6035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-21587855586.635849</v>
      </c>
      <c r="L4218" s="444">
        <f t="shared" ca="1" si="164"/>
        <v>-5202673196379.2393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-5202673196379.2393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-21677804984.913498</v>
      </c>
      <c r="L4219" s="444">
        <f t="shared" ca="1" si="164"/>
        <v>-5224351001364.1523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-5224351001364.1523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-21768129172.350636</v>
      </c>
      <c r="L4220" s="444">
        <f t="shared" ca="1" si="164"/>
        <v>-5246119130536.5029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-5246119130536.5029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-21858829710.568764</v>
      </c>
      <c r="L4221" s="444">
        <f t="shared" ca="1" si="164"/>
        <v>-5267977960247.0713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-5267977960247.0713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-21949908167.696129</v>
      </c>
      <c r="L4222" s="444">
        <f t="shared" ca="1" si="164"/>
        <v>-5289927868414.7676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-5289927868414.7676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-22041366118.394863</v>
      </c>
      <c r="L4223" s="444">
        <f t="shared" ca="1" si="164"/>
        <v>-5311969234533.1621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-5311969234533.1621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-22133205143.888176</v>
      </c>
      <c r="L4224" s="444">
        <f t="shared" ca="1" si="164"/>
        <v>-5334102439677.0498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-5334102439677.0498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-22225426831.987709</v>
      </c>
      <c r="L4225" s="444">
        <f t="shared" ca="1" si="164"/>
        <v>-5356327866509.0371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-5356327866509.0371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-22318032777.120987</v>
      </c>
      <c r="L4226" s="444">
        <f t="shared" ca="1" si="164"/>
        <v>-5378645899286.1582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-5378645899286.1582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-22411024580.358994</v>
      </c>
      <c r="L4227" s="444">
        <f t="shared" ca="1" si="164"/>
        <v>-5401056923866.5176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-5401056923866.5176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-22504403849.443825</v>
      </c>
      <c r="L4228" s="444">
        <f t="shared" ca="1" si="164"/>
        <v>-5423561327715.9609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-5423561327715.9609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-22598172198.816505</v>
      </c>
      <c r="L4229" s="444">
        <f t="shared" ca="1" si="164"/>
        <v>-5446159499914.7773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-5446159499914.7773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-22692331249.644905</v>
      </c>
      <c r="L4230" s="444">
        <f t="shared" ca="1" si="164"/>
        <v>-5468851831164.4219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-5468851831164.4219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-22786882629.851757</v>
      </c>
      <c r="L4231" s="444">
        <f t="shared" ca="1" si="164"/>
        <v>-5491638713794.2734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-5491638713794.2734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-22881827974.142807</v>
      </c>
      <c r="L4232" s="444">
        <f t="shared" ca="1" si="164"/>
        <v>-5514520541768.416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-5514520541768.416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-22977168924.035065</v>
      </c>
      <c r="L4233" s="444">
        <f t="shared" ca="1" si="164"/>
        <v>-5537497710692.4512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-5537497710692.4512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-23072907127.885212</v>
      </c>
      <c r="L4234" s="444">
        <f t="shared" ca="1" si="164"/>
        <v>-5560570617820.3359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-5560570617820.3359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-23169044240.918068</v>
      </c>
      <c r="L4235" s="444">
        <f t="shared" ca="1" si="164"/>
        <v>-5583739662061.2539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-5583739662061.2539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-23265581925.255226</v>
      </c>
      <c r="L4236" s="444">
        <f t="shared" ca="1" si="164"/>
        <v>-5607005243986.5088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-5607005243986.5088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-23362521849.943787</v>
      </c>
      <c r="L4237" s="444">
        <f t="shared" ca="1" si="164"/>
        <v>-5630367765836.4521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-5630367765836.4521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-23459865690.985218</v>
      </c>
      <c r="L4238" s="444">
        <f t="shared" ca="1" si="164"/>
        <v>-5653827631527.4375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-5653827631527.4375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-23557615131.364323</v>
      </c>
      <c r="L4239" s="444">
        <f t="shared" ca="1" si="164"/>
        <v>-5677385246658.8018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-5677385246658.8018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-23655771861.078339</v>
      </c>
      <c r="L4240" s="444">
        <f t="shared" ca="1" si="164"/>
        <v>-5701041018519.8799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-5701041018519.8799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-23754337577.166164</v>
      </c>
      <c r="L4241" s="444">
        <f t="shared" ca="1" si="164"/>
        <v>-5724795356097.0459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-5724795356097.0459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-23853313983.73769</v>
      </c>
      <c r="L4242" s="444">
        <f t="shared" ca="1" si="164"/>
        <v>-5748648670080.7832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-5748648670080.7832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-23952702792.003262</v>
      </c>
      <c r="L4243" s="444">
        <f t="shared" ca="1" si="164"/>
        <v>-5772601372872.7861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-5772601372872.7861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-24052505720.303276</v>
      </c>
      <c r="L4244" s="444">
        <f t="shared" ca="1" si="164"/>
        <v>-5796653878593.0898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-5796653878593.0898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-24152724494.137875</v>
      </c>
      <c r="L4245" s="444">
        <f t="shared" ca="1" si="164"/>
        <v>-5820806603087.2275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-5820806603087.2275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-24253360846.196781</v>
      </c>
      <c r="L4246" s="444">
        <f t="shared" ca="1" si="164"/>
        <v>-5845059963933.4248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-5845059963933.4248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-24354416516.389271</v>
      </c>
      <c r="L4247" s="444">
        <f t="shared" ca="1" si="164"/>
        <v>-5869414380449.8145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-5869414380449.8145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-24455893251.874226</v>
      </c>
      <c r="L4248" s="444">
        <f t="shared" ca="1" si="164"/>
        <v>-5893870273701.6885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-5893870273701.6885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-24557792807.09037</v>
      </c>
      <c r="L4249" s="444">
        <f t="shared" ca="1" si="164"/>
        <v>-5918428066508.7793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-5918428066508.7793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-24660116943.786579</v>
      </c>
      <c r="L4250" s="444">
        <f t="shared" ca="1" si="164"/>
        <v>-5943088183452.5654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-5943088183452.5654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-24762867431.052357</v>
      </c>
      <c r="L4251" s="444">
        <f t="shared" ca="1" si="164"/>
        <v>-5967851050883.6182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-5967851050883.6182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-24866046045.348408</v>
      </c>
      <c r="L4252" s="444">
        <f t="shared" ca="1" si="164"/>
        <v>-5992717096928.9668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-5992717096928.9668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-24969654570.537361</v>
      </c>
      <c r="L4253" s="444">
        <f t="shared" ca="1" si="164"/>
        <v>-6017686751499.5039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-6017686751499.5039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-25073694797.9146</v>
      </c>
      <c r="L4254" s="444">
        <f t="shared" ca="1" si="164"/>
        <v>-6042760446297.4189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-6042760446297.4189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-25178168526.239246</v>
      </c>
      <c r="L4255" s="444">
        <f t="shared" ca="1" si="164"/>
        <v>-6067938614823.6582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-6067938614823.6582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-25283077561.765244</v>
      </c>
      <c r="L4256" s="444">
        <f t="shared" ca="1" si="164"/>
        <v>-6093221692385.4238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-6093221692385.4238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-25388423718.272598</v>
      </c>
      <c r="L4257" s="444">
        <f t="shared" ca="1" si="164"/>
        <v>-6118610116103.6963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-6118610116103.6963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-25494208817.098736</v>
      </c>
      <c r="L4258" s="444">
        <f t="shared" ca="1" si="164"/>
        <v>-6144104324920.7949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-6144104324920.7949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-25600434687.169979</v>
      </c>
      <c r="L4259" s="444">
        <f t="shared" ca="1" si="164"/>
        <v>-6169704759607.9648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-6169704759607.9648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-25707103165.033188</v>
      </c>
      <c r="L4260" s="444">
        <f t="shared" ca="1" si="164"/>
        <v>-6195411862772.998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-6195411862772.998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-25814216094.887493</v>
      </c>
      <c r="L4261" s="444">
        <f t="shared" ca="1" si="164"/>
        <v>-6221226078867.8857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-6221226078867.8857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-25921775328.616192</v>
      </c>
      <c r="L4262" s="444">
        <f t="shared" ca="1" si="164"/>
        <v>-6247147854196.502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-6247147854196.502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-26029782725.818756</v>
      </c>
      <c r="L4263" s="444">
        <f t="shared" ca="1" si="164"/>
        <v>-6273177636922.3203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-6273177636922.3203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-26138240153.843002</v>
      </c>
      <c r="L4264" s="444">
        <f t="shared" ca="1" si="164"/>
        <v>-6299315877076.1631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-6299315877076.1631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-26247149487.817345</v>
      </c>
      <c r="L4265" s="444">
        <f t="shared" ca="1" si="164"/>
        <v>-6325563026563.9805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-6325563026563.9805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-26356512610.68325</v>
      </c>
      <c r="L4266" s="444">
        <f t="shared" ca="1" si="164"/>
        <v>-6351919539174.6641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-6351919539174.6641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-26466331413.227768</v>
      </c>
      <c r="L4267" s="444">
        <f t="shared" ca="1" si="164"/>
        <v>-6378385870587.8916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-6378385870587.8916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-26576607794.116215</v>
      </c>
      <c r="L4268" s="444">
        <f t="shared" ca="1" si="164"/>
        <v>-6404962478382.0078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-6404962478382.0078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-26687343659.925034</v>
      </c>
      <c r="L4269" s="444">
        <f t="shared" ca="1" si="164"/>
        <v>-6431649822041.9326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-6431649822041.9326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-26798540925.174721</v>
      </c>
      <c r="L4270" s="444">
        <f t="shared" ca="1" si="164"/>
        <v>-6458448362967.1074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-6458448362967.1074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-26910201512.362946</v>
      </c>
      <c r="L4271" s="444">
        <f t="shared" ca="1" si="164"/>
        <v>-6485358564479.4707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-6485358564479.4707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-27022327351.997795</v>
      </c>
      <c r="L4272" s="444">
        <f t="shared" ca="1" si="164"/>
        <v>-6512380891831.4688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-6512380891831.4688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-27134920382.631119</v>
      </c>
      <c r="L4273" s="444">
        <f t="shared" ca="1" si="164"/>
        <v>-6539515812214.0996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-6539515812214.0996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-27247982550.892082</v>
      </c>
      <c r="L4274" s="444">
        <f t="shared" ca="1" si="164"/>
        <v>-6566763794764.9912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-6566763794764.9912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-27361515811.520798</v>
      </c>
      <c r="L4275" s="444">
        <f t="shared" ca="1" si="164"/>
        <v>-6594125310576.5117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-6594125310576.5117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-27475522127.40213</v>
      </c>
      <c r="L4276" s="444">
        <f t="shared" ca="1" si="164"/>
        <v>-6621600832703.9141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-6621600832703.9141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-27590003469.59964</v>
      </c>
      <c r="L4277" s="444">
        <f t="shared" ca="1" si="164"/>
        <v>-6649190836173.5137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-6649190836173.5137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-27704961817.389641</v>
      </c>
      <c r="L4278" s="444">
        <f t="shared" ca="1" si="164"/>
        <v>-6676895797990.9033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-6676895797990.9033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-27820399158.295429</v>
      </c>
      <c r="L4279" s="444">
        <f t="shared" ca="1" si="164"/>
        <v>-6704716197149.1992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-6704716197149.1992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-27936317488.121662</v>
      </c>
      <c r="L4280" s="444">
        <f t="shared" ca="1" si="164"/>
        <v>-6732652514637.3213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-6732652514637.3213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-28052718810.988838</v>
      </c>
      <c r="L4281" s="444">
        <f t="shared" ca="1" si="164"/>
        <v>-6760705233448.3105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-6760705233448.3105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-28169605139.367962</v>
      </c>
      <c r="L4282" s="444">
        <f t="shared" ca="1" si="164"/>
        <v>-6788874838587.6787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-6788874838587.6787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-28286978494.115326</v>
      </c>
      <c r="L4283" s="444">
        <f t="shared" ca="1" si="164"/>
        <v>-6817161817081.7939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-6817161817081.7939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-28404840904.507473</v>
      </c>
      <c r="L4284" s="444">
        <f t="shared" ca="1" si="164"/>
        <v>-6845566657986.3018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-6845566657986.3018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-28523194408.276257</v>
      </c>
      <c r="L4285" s="444">
        <f t="shared" ca="1" si="164"/>
        <v>-6874089852394.5781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-6874089852394.5781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-28642041051.644077</v>
      </c>
      <c r="L4286" s="444">
        <f t="shared" ca="1" si="164"/>
        <v>-6902731893446.2227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-6902731893446.2227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-28761382889.359261</v>
      </c>
      <c r="L4287" s="444">
        <f t="shared" ca="1" si="164"/>
        <v>-6931493276335.582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-6931493276335.582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-28881221984.73159</v>
      </c>
      <c r="L4288" s="444">
        <f t="shared" ca="1" si="164"/>
        <v>-6960374498320.3135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-6960374498320.3135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-29001560409.667976</v>
      </c>
      <c r="L4289" s="444">
        <f t="shared" ca="1" si="164"/>
        <v>-6989376058729.9814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-6989376058729.9814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-29122400244.708252</v>
      </c>
      <c r="L4290" s="444">
        <f t="shared" ca="1" si="164"/>
        <v>-7018498458974.6895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-7018498458974.6895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-29243743579.061203</v>
      </c>
      <c r="L4291" s="444">
        <f t="shared" ca="1" si="164"/>
        <v>-7047742202553.751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-7047742202553.751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-29365592510.640633</v>
      </c>
      <c r="L4292" s="444">
        <f t="shared" ca="1" si="164"/>
        <v>-7077107795064.3916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-7077107795064.3916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-29487949146.101627</v>
      </c>
      <c r="L4293" s="444">
        <f t="shared" ca="1" si="164"/>
        <v>-7106595744210.4932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-7106595744210.4932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-29610815600.877056</v>
      </c>
      <c r="L4294" s="444">
        <f t="shared" ca="1" si="164"/>
        <v>-7136206559811.3701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-7136206559811.3701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-29734193999.214043</v>
      </c>
      <c r="L4295" s="444">
        <f t="shared" ca="1" si="164"/>
        <v>-7165940753810.584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-7165940753810.584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-29858086474.210766</v>
      </c>
      <c r="L4296" s="444">
        <f t="shared" ca="1" si="164"/>
        <v>-7195798840284.7949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-7195798840284.7949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-29982495167.853317</v>
      </c>
      <c r="L4297" s="444">
        <f t="shared" ca="1" si="164"/>
        <v>-7225781335452.6484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-7225781335452.6484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-30107422231.0527</v>
      </c>
      <c r="L4298" s="444">
        <f t="shared" ca="1" si="164"/>
        <v>-7255888757683.7012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-7255888757683.7012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-30232869823.682083</v>
      </c>
      <c r="L4299" s="444">
        <f t="shared" ca="1" si="164"/>
        <v>-7286121627507.3828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-7286121627507.3828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-30358840114.614094</v>
      </c>
      <c r="L4300" s="444">
        <f t="shared" ca="1" si="164"/>
        <v>-7316480467621.9971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-7316480467621.9971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-30485335281.758316</v>
      </c>
      <c r="L4301" s="444">
        <f t="shared" ca="1" si="164"/>
        <v>-7346965802903.7559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-7346965802903.7559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-30612357512.098984</v>
      </c>
      <c r="L4302" s="444">
        <f t="shared" ca="1" si="164"/>
        <v>-7377578160415.8545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-7377578160415.8545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-30739909001.732727</v>
      </c>
      <c r="L4303" s="444">
        <f t="shared" ca="1" si="164"/>
        <v>-7408318069417.5869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-7408318069417.5869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-30867991955.906612</v>
      </c>
      <c r="L4304" s="444">
        <f t="shared" ca="1" si="164"/>
        <v>-7439186061373.4932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-7439186061373.4932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-30996608589.056221</v>
      </c>
      <c r="L4305" s="444">
        <f t="shared" ca="1" si="164"/>
        <v>-7470182669962.5498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-7470182669962.5498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-31125761124.84396</v>
      </c>
      <c r="L4306" s="444">
        <f t="shared" ca="1" si="164"/>
        <v>-7501308431087.3936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-7501308431087.3936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-31255451796.197468</v>
      </c>
      <c r="L4307" s="444">
        <f t="shared" ca="1" si="164"/>
        <v>-7532563882883.5908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-7532563882883.5908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-31385682845.348293</v>
      </c>
      <c r="L4308" s="444">
        <f t="shared" ca="1" si="164"/>
        <v>-7563949565728.9395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-7563949565728.9395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-31516456523.870586</v>
      </c>
      <c r="L4309" s="444">
        <f t="shared" ca="1" si="164"/>
        <v>-7595466022252.8096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-7595466022252.8096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-31647775092.720039</v>
      </c>
      <c r="L4310" s="444">
        <f t="shared" ca="1" si="164"/>
        <v>-7627113797345.5293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-7627113797345.5293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-31779640822.273041</v>
      </c>
      <c r="L4311" s="444">
        <f t="shared" ca="1" si="164"/>
        <v>-7658893438167.8027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-7658893438167.8027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-31912055992.365845</v>
      </c>
      <c r="L4312" s="444">
        <f t="shared" ca="1" si="164"/>
        <v>-7690805494160.1689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-7690805494160.1689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-32045022892.334038</v>
      </c>
      <c r="L4313" s="444">
        <f t="shared" ca="1" si="164"/>
        <v>-7722850517052.5029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-7722850517052.5029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-32178543821.05209</v>
      </c>
      <c r="L4314" s="444">
        <f t="shared" ca="1" si="164"/>
        <v>-7755029060873.5547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-7755029060873.5547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-32312621086.973145</v>
      </c>
      <c r="L4315" s="444">
        <f t="shared" ca="1" si="164"/>
        <v>-7787341681960.5273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-7787341681960.5273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-32447257008.168858</v>
      </c>
      <c r="L4316" s="444">
        <f t="shared" ca="1" si="164"/>
        <v>-7819788938968.6963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-7819788938968.6963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-32582453912.369568</v>
      </c>
      <c r="L4317" s="444">
        <f t="shared" ca="1" si="164"/>
        <v>-7852371392881.0654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-7852371392881.0654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-32718214137.00444</v>
      </c>
      <c r="L4318" s="444">
        <f t="shared" ca="1" si="164"/>
        <v>-7885089607018.0703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-7885089607018.0703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-32854540029.241959</v>
      </c>
      <c r="L4319" s="444">
        <f t="shared" ca="1" si="164"/>
        <v>-7917944147047.3125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-7917944147047.3125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-32991433946.030468</v>
      </c>
      <c r="L4320" s="444">
        <f t="shared" ca="1" si="164"/>
        <v>-7950935580993.3428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-7950935580993.3428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-33128898254.138927</v>
      </c>
      <c r="L4321" s="444">
        <f t="shared" ca="1" si="164"/>
        <v>-7984064479247.4814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-7984064479247.4814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-33266935330.197838</v>
      </c>
      <c r="L4322" s="444">
        <f t="shared" ca="1" si="164"/>
        <v>-8017331414577.6797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-8017331414577.6797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-33405547560.740326</v>
      </c>
      <c r="L4323" s="444">
        <f t="shared" ca="1" si="164"/>
        <v>-8050736962138.4199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-8050736962138.4199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-33544737342.243412</v>
      </c>
      <c r="L4324" s="444">
        <f t="shared" ca="1" si="164"/>
        <v>-8084281699480.6631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-8084281699480.6631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-33684507081.169426</v>
      </c>
      <c r="L4325" s="444">
        <f t="shared" ca="1" si="164"/>
        <v>-8117966206561.832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-8117966206561.832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-33824859194.007633</v>
      </c>
      <c r="L4326" s="444">
        <f t="shared" ca="1" si="164"/>
        <v>-8151791065755.8398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-8151791065755.8398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-33965796107.316002</v>
      </c>
      <c r="L4327" s="444">
        <f t="shared" ca="1" si="164"/>
        <v>-8185756861863.1563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-8185756861863.1563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-34107320257.763153</v>
      </c>
      <c r="L4328" s="444">
        <f t="shared" ca="1" si="164"/>
        <v>-8219864182120.9189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-8219864182120.9189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-34249434092.170494</v>
      </c>
      <c r="L4329" s="444">
        <f t="shared" ca="1" si="164"/>
        <v>-8254113616213.0898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-8254113616213.0898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-34392140067.554543</v>
      </c>
      <c r="L4330" s="444">
        <f t="shared" ca="1" si="164"/>
        <v>-8288505756280.6445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-8288505756280.6445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-34535440651.16935</v>
      </c>
      <c r="L4331" s="444">
        <f t="shared" ca="1" si="164"/>
        <v>-8323041196931.8135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-8323041196931.8135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-34679338320.549217</v>
      </c>
      <c r="L4332" s="444">
        <f t="shared" ca="1" si="164"/>
        <v>-8357720535252.3623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-8357720535252.3623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-34823835563.551506</v>
      </c>
      <c r="L4333" s="444">
        <f t="shared" ca="1" si="164"/>
        <v>-8392544370815.9141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-8392544370815.9141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-34968934878.399643</v>
      </c>
      <c r="L4334" s="444">
        <f t="shared" ca="1" si="164"/>
        <v>-8427513305694.3135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-8427513305694.3135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-35114638773.726303</v>
      </c>
      <c r="L4335" s="444">
        <f t="shared" ca="1" si="164"/>
        <v>-8462627944468.04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-8462627944468.04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-35260949768.616829</v>
      </c>
      <c r="L4336" s="444">
        <f t="shared" ca="1" si="164"/>
        <v>-8497888894236.6572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-8497888894236.6572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-35407870392.652733</v>
      </c>
      <c r="L4337" s="444">
        <f t="shared" ca="1" si="164"/>
        <v>-8533296764629.3096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-8533296764629.3096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-35555403185.95546</v>
      </c>
      <c r="L4338" s="444">
        <f t="shared" ca="1" si="164"/>
        <v>-8568852167815.2646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-8568852167815.2646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-35703550699.23027</v>
      </c>
      <c r="L4339" s="444">
        <f t="shared" ca="1" si="164"/>
        <v>-8604555718514.4951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-8604555718514.4951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-35852315493.810394</v>
      </c>
      <c r="L4340" s="444">
        <f t="shared" ca="1" si="164"/>
        <v>-8640408034008.3057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-8640408034008.3057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-36001700141.701279</v>
      </c>
      <c r="L4341" s="444">
        <f t="shared" ca="1" si="164"/>
        <v>-8676409734150.0068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-8676409734150.0068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-36151707225.625031</v>
      </c>
      <c r="L4342" s="444">
        <f t="shared" ca="1" si="164"/>
        <v>-8712561441375.6318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-8712561441375.6318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-36302339339.065132</v>
      </c>
      <c r="L4343" s="444">
        <f t="shared" ref="L4343:L4597" ca="1" si="169">I4343-J4343+K4343</f>
        <v>-8748863780714.6973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-8748863780714.6973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-36453599086.311241</v>
      </c>
      <c r="L4344" s="444">
        <f t="shared" ca="1" si="169"/>
        <v>-8785317379801.0088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-8785317379801.0088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-36605489082.504204</v>
      </c>
      <c r="L4345" s="444">
        <f t="shared" ca="1" si="169"/>
        <v>-8821922868883.5137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-8821922868883.5137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-36758011953.681305</v>
      </c>
      <c r="L4346" s="444">
        <f t="shared" ca="1" si="169"/>
        <v>-8858680880837.1953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-8858680880837.1953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-36911170336.821648</v>
      </c>
      <c r="L4347" s="444">
        <f t="shared" ca="1" si="169"/>
        <v>-8895592051174.0176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-8895592051174.0176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-37064966879.891739</v>
      </c>
      <c r="L4348" s="444">
        <f t="shared" ca="1" si="169"/>
        <v>-8932657018053.9102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-8932657018053.9102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-37219404241.891289</v>
      </c>
      <c r="L4349" s="444">
        <f t="shared" ca="1" si="169"/>
        <v>-8969876422295.8008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-8969876422295.8008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-37374485092.89917</v>
      </c>
      <c r="L4350" s="444">
        <f t="shared" ca="1" si="169"/>
        <v>-9007250907388.6992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-9007250907388.6992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-37530212114.119583</v>
      </c>
      <c r="L4351" s="444">
        <f t="shared" ca="1" si="169"/>
        <v>-9044781119502.8184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-9044781119502.8184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-37686587997.928406</v>
      </c>
      <c r="L4352" s="444">
        <f t="shared" ca="1" si="169"/>
        <v>-9082467707500.7461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-9082467707500.7461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-37843615447.919777</v>
      </c>
      <c r="L4353" s="444">
        <f t="shared" ca="1" si="169"/>
        <v>-9120311322948.666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-9120311322948.666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-38001297178.952774</v>
      </c>
      <c r="L4354" s="444">
        <f t="shared" ca="1" si="169"/>
        <v>-9158312620127.6191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-9158312620127.6191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-38159635917.19841</v>
      </c>
      <c r="L4355" s="444">
        <f t="shared" ca="1" si="169"/>
        <v>-9196472256044.8184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-9196472256044.8184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-38318634400.186745</v>
      </c>
      <c r="L4356" s="444">
        <f t="shared" ca="1" si="169"/>
        <v>-9234790890445.0059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-9234790890445.0059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-38478295376.854187</v>
      </c>
      <c r="L4357" s="444">
        <f t="shared" ca="1" si="169"/>
        <v>-9273269185821.8594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-9273269185821.8594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-38638621607.59108</v>
      </c>
      <c r="L4358" s="444">
        <f t="shared" ca="1" si="169"/>
        <v>-9311907807429.4512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-9311907807429.4512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-38799615864.289383</v>
      </c>
      <c r="L4359" s="444">
        <f t="shared" ca="1" si="169"/>
        <v>-9350707423293.7402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-9350707423293.7402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-38961280930.390587</v>
      </c>
      <c r="L4360" s="444">
        <f t="shared" ca="1" si="169"/>
        <v>-9389668704224.1309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-9389668704224.1309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-39123619600.933876</v>
      </c>
      <c r="L4361" s="444">
        <f t="shared" ca="1" si="169"/>
        <v>-9428792323825.0645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-9428792323825.0645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-39286634682.604431</v>
      </c>
      <c r="L4362" s="444">
        <f t="shared" ca="1" si="169"/>
        <v>-9468078958507.668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-9468078958507.668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-39450328993.781952</v>
      </c>
      <c r="L4363" s="444">
        <f t="shared" ca="1" si="169"/>
        <v>-9507529287501.4492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-9507529287501.4492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-39614705364.589371</v>
      </c>
      <c r="L4364" s="444">
        <f t="shared" ca="1" si="169"/>
        <v>-9547143992866.0391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-9547143992866.0391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-39779766636.941826</v>
      </c>
      <c r="L4365" s="444">
        <f t="shared" ca="1" si="169"/>
        <v>-9586923759502.9805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-9586923759502.9805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-39945515664.595749</v>
      </c>
      <c r="L4366" s="444">
        <f t="shared" ca="1" si="169"/>
        <v>-9626869275167.5762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-9626869275167.5762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-40111955313.198235</v>
      </c>
      <c r="L4367" s="444">
        <f t="shared" ca="1" si="169"/>
        <v>-9666981230480.7734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-9666981230480.7734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-40279088460.336555</v>
      </c>
      <c r="L4368" s="444">
        <f t="shared" ca="1" si="169"/>
        <v>-9707260318941.1094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-9707260318941.1094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-40446917995.587952</v>
      </c>
      <c r="L4369" s="444">
        <f t="shared" ca="1" si="169"/>
        <v>-9747707236936.6973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-9747707236936.6973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-40615446820.569572</v>
      </c>
      <c r="L4370" s="444">
        <f t="shared" ca="1" si="169"/>
        <v>-9788322683757.2676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-9788322683757.2676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-40784677848.988617</v>
      </c>
      <c r="L4371" s="444">
        <f t="shared" ca="1" si="169"/>
        <v>-9829107361606.2559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-9829107361606.2559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-40954614006.692734</v>
      </c>
      <c r="L4372" s="444">
        <f t="shared" ca="1" si="169"/>
        <v>-9870061975612.9492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-9870061975612.9492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-41125258231.720619</v>
      </c>
      <c r="L4373" s="444">
        <f t="shared" ca="1" si="169"/>
        <v>-9911187233844.6699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-9911187233844.6699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-41296613474.352791</v>
      </c>
      <c r="L4374" s="444">
        <f t="shared" ca="1" si="169"/>
        <v>-9952483847319.0234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-9952483847319.0234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-41468682697.162598</v>
      </c>
      <c r="L4375" s="444">
        <f t="shared" ca="1" si="169"/>
        <v>-9993952530016.1855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-9993952530016.1855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-41641468875.067436</v>
      </c>
      <c r="L4376" s="444">
        <f t="shared" ca="1" si="169"/>
        <v>-10035593998891.254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-10035593998891.254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-41814974995.380226</v>
      </c>
      <c r="L4377" s="444">
        <f t="shared" ca="1" si="169"/>
        <v>-10077408973886.635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-10077408973886.635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-41989204057.860977</v>
      </c>
      <c r="L4378" s="444">
        <f t="shared" ca="1" si="169"/>
        <v>-10119398177944.496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-10119398177944.496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-42164159074.76873</v>
      </c>
      <c r="L4379" s="444">
        <f t="shared" ca="1" si="169"/>
        <v>-10161562337019.266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-10161562337019.266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-42339843070.913605</v>
      </c>
      <c r="L4380" s="444">
        <f t="shared" ca="1" si="169"/>
        <v>-10203902180090.18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-10203902180090.18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-42516259083.709084</v>
      </c>
      <c r="L4381" s="444">
        <f t="shared" ca="1" si="169"/>
        <v>-10246418439173.889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-10246418439173.889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-42693410163.224533</v>
      </c>
      <c r="L4382" s="444">
        <f t="shared" ca="1" si="169"/>
        <v>-10289111849337.113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-10289111849337.113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-42871299372.237968</v>
      </c>
      <c r="L4383" s="444">
        <f t="shared" ca="1" si="169"/>
        <v>-10331983148709.352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-10331983148709.352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-43049929786.288963</v>
      </c>
      <c r="L4384" s="444">
        <f t="shared" ca="1" si="169"/>
        <v>-10375033078495.641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-10375033078495.641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-43229304493.731834</v>
      </c>
      <c r="L4385" s="444">
        <f t="shared" ca="1" si="169"/>
        <v>-10418262382989.373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-10418262382989.373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-43409426595.789055</v>
      </c>
      <c r="L4386" s="444">
        <f t="shared" ca="1" si="169"/>
        <v>-10461671809585.162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-10461671809585.162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-43590299206.604843</v>
      </c>
      <c r="L4387" s="444">
        <f t="shared" ca="1" si="169"/>
        <v>-10505262108791.768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-10505262108791.768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-43771925453.299034</v>
      </c>
      <c r="L4388" s="444">
        <f t="shared" ca="1" si="169"/>
        <v>-10549034034245.066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-10549034034245.066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-43954308476.021111</v>
      </c>
      <c r="L4389" s="444">
        <f t="shared" ca="1" si="169"/>
        <v>-10592988342721.088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-10592988342721.088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-44137451428.004532</v>
      </c>
      <c r="L4390" s="444">
        <f t="shared" ca="1" si="169"/>
        <v>-10637125794149.092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-10637125794149.092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-44321357475.621216</v>
      </c>
      <c r="L4391" s="444">
        <f t="shared" ca="1" si="169"/>
        <v>-10681447151624.713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-10681447151624.713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-44506029798.436302</v>
      </c>
      <c r="L4392" s="444">
        <f t="shared" ca="1" si="169"/>
        <v>-10725953181423.148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-10725953181423.148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-44691471589.263115</v>
      </c>
      <c r="L4393" s="444">
        <f t="shared" ca="1" si="169"/>
        <v>-10770644653012.412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-10770644653012.412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-44877686054.218384</v>
      </c>
      <c r="L4394" s="444">
        <f t="shared" ca="1" si="169"/>
        <v>-10815522339066.631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-10815522339066.631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-45064676412.777626</v>
      </c>
      <c r="L4395" s="444">
        <f t="shared" ca="1" si="169"/>
        <v>-10860587015479.408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-10860587015479.408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-45252445897.830864</v>
      </c>
      <c r="L4396" s="444">
        <f t="shared" ca="1" si="169"/>
        <v>-10905839461377.238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-10905839461377.238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-45440997755.738495</v>
      </c>
      <c r="L4397" s="444">
        <f t="shared" ca="1" si="169"/>
        <v>-10951280459132.977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-10951280459132.977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-45630335246.387405</v>
      </c>
      <c r="L4398" s="444">
        <f t="shared" ca="1" si="169"/>
        <v>-10996910794379.363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-10996910794379.363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-45820461643.247345</v>
      </c>
      <c r="L4399" s="444">
        <f t="shared" ca="1" si="169"/>
        <v>-11042731256022.611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-11042731256022.611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-46011380233.427544</v>
      </c>
      <c r="L4400" s="444">
        <f t="shared" ca="1" si="169"/>
        <v>-11088742636256.039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-11088742636256.039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-46203094317.733498</v>
      </c>
      <c r="L4401" s="444">
        <f t="shared" ca="1" si="169"/>
        <v>-11134945730573.773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-11134945730573.773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-46395607210.724052</v>
      </c>
      <c r="L4402" s="444">
        <f t="shared" ca="1" si="169"/>
        <v>-11181341337784.498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-11181341337784.498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-46588922240.768738</v>
      </c>
      <c r="L4403" s="444">
        <f t="shared" ca="1" si="169"/>
        <v>-11227930260025.268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-11227930260025.268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-46783042750.105278</v>
      </c>
      <c r="L4404" s="444">
        <f t="shared" ca="1" si="169"/>
        <v>-11274713302775.373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-11274713302775.373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-46977972094.897385</v>
      </c>
      <c r="L4405" s="444">
        <f t="shared" ca="1" si="169"/>
        <v>-11321691274870.27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-11321691274870.27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-47173713645.292786</v>
      </c>
      <c r="L4406" s="444">
        <f t="shared" ca="1" si="169"/>
        <v>-11368864988515.563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-11368864988515.563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-47370270785.481506</v>
      </c>
      <c r="L4407" s="444">
        <f t="shared" ca="1" si="169"/>
        <v>-11416235259301.045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-11416235259301.045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-47567646913.754356</v>
      </c>
      <c r="L4408" s="444">
        <f t="shared" ca="1" si="169"/>
        <v>-11463802906214.799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-11463802906214.799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-47765845442.561661</v>
      </c>
      <c r="L4409" s="444">
        <f t="shared" ca="1" si="169"/>
        <v>-11511568751657.361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-11511568751657.361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-47964869798.572342</v>
      </c>
      <c r="L4410" s="444">
        <f t="shared" ca="1" si="169"/>
        <v>-11559533621455.934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-11559533621455.934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-48164723422.733055</v>
      </c>
      <c r="L4411" s="444">
        <f t="shared" ca="1" si="169"/>
        <v>-11607698344878.666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-11607698344878.666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-48365409770.327774</v>
      </c>
      <c r="L4412" s="444">
        <f t="shared" ca="1" si="169"/>
        <v>-11656063754648.994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-11656063754648.994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-48566932311.037476</v>
      </c>
      <c r="L4413" s="444">
        <f t="shared" ca="1" si="169"/>
        <v>-11704630686960.031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-11704630686960.031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-48769294529.00013</v>
      </c>
      <c r="L4414" s="444">
        <f t="shared" ca="1" si="169"/>
        <v>-11753399981489.031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-11753399981489.031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-48972499922.870964</v>
      </c>
      <c r="L4415" s="444">
        <f t="shared" ca="1" si="169"/>
        <v>-11802372481411.902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-11802372481411.902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-49176552005.882927</v>
      </c>
      <c r="L4416" s="444">
        <f t="shared" ca="1" si="169"/>
        <v>-11851549033417.785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-11851549033417.785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-49381454305.90744</v>
      </c>
      <c r="L4417" s="444">
        <f t="shared" ca="1" si="169"/>
        <v>-11900930487723.693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-11900930487723.693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-49587210365.515388</v>
      </c>
      <c r="L4418" s="444">
        <f t="shared" ca="1" si="169"/>
        <v>-11950517698089.209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-11950517698089.209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-49793823742.038368</v>
      </c>
      <c r="L4419" s="444">
        <f t="shared" ca="1" si="169"/>
        <v>-12000311521831.248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-12000311521831.248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-50001298007.630203</v>
      </c>
      <c r="L4420" s="444">
        <f t="shared" ca="1" si="169"/>
        <v>-12050312819838.879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-12050312819838.879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-50209636749.328659</v>
      </c>
      <c r="L4421" s="444">
        <f t="shared" ca="1" si="169"/>
        <v>-12100522456588.207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-12100522456588.207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-50418843569.117531</v>
      </c>
      <c r="L4422" s="444">
        <f t="shared" ca="1" si="169"/>
        <v>-12150941300157.324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-12150941300157.324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-50628922083.988853</v>
      </c>
      <c r="L4423" s="444">
        <f t="shared" ca="1" si="169"/>
        <v>-12201570222241.313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-12201570222241.313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-50839875926.00547</v>
      </c>
      <c r="L4424" s="444">
        <f t="shared" ca="1" si="169"/>
        <v>-12252410098167.318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-12252410098167.318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-51051708742.363823</v>
      </c>
      <c r="L4425" s="444">
        <f t="shared" ca="1" si="169"/>
        <v>-12303461806909.682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-12303461806909.682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-51264424195.457008</v>
      </c>
      <c r="L4426" s="444">
        <f t="shared" ca="1" si="169"/>
        <v>-12354726231105.139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-12354726231105.139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-51478025962.93808</v>
      </c>
      <c r="L4427" s="444">
        <f t="shared" ca="1" si="169"/>
        <v>-12406204257068.076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-12406204257068.076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-51692517737.783653</v>
      </c>
      <c r="L4428" s="444">
        <f t="shared" ca="1" si="169"/>
        <v>-12457896774805.859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-12457896774805.859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-51907903228.35775</v>
      </c>
      <c r="L4429" s="444">
        <f t="shared" ca="1" si="169"/>
        <v>-12509804678034.217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-12509804678034.217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-52124186158.475906</v>
      </c>
      <c r="L4430" s="444">
        <f t="shared" ca="1" si="169"/>
        <v>-12561928864192.693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-12561928864192.693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-52341370267.469559</v>
      </c>
      <c r="L4431" s="444">
        <f t="shared" ca="1" si="169"/>
        <v>-12614270234460.162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-12614270234460.162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-52559459310.250671</v>
      </c>
      <c r="L4432" s="444">
        <f t="shared" ca="1" si="169"/>
        <v>-12666829693770.412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-12666829693770.412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-52778457057.376717</v>
      </c>
      <c r="L4433" s="444">
        <f t="shared" ca="1" si="169"/>
        <v>-12719608150827.789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-12719608150827.789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-52998367295.115784</v>
      </c>
      <c r="L4434" s="444">
        <f t="shared" ca="1" si="169"/>
        <v>-12772606518122.904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-12772606518122.904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-53219193825.5121</v>
      </c>
      <c r="L4435" s="444">
        <f t="shared" ca="1" si="169"/>
        <v>-12825825711948.416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-12825825711948.416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-53440940466.451736</v>
      </c>
      <c r="L4436" s="444">
        <f t="shared" ca="1" si="169"/>
        <v>-12879266652414.867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-12879266652414.867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-53663611051.728615</v>
      </c>
      <c r="L4437" s="444">
        <f t="shared" ca="1" si="169"/>
        <v>-12932930263466.596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-12932930263466.596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-53887209431.110817</v>
      </c>
      <c r="L4438" s="444">
        <f t="shared" ca="1" si="169"/>
        <v>-12986817472897.707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-12986817472897.707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-54111739470.407112</v>
      </c>
      <c r="L4439" s="444">
        <f t="shared" ca="1" si="169"/>
        <v>-13040929212368.113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-13040929212368.113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-54337205051.533806</v>
      </c>
      <c r="L4440" s="444">
        <f t="shared" ca="1" si="169"/>
        <v>-13095266417419.646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-13095266417419.646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-54563610072.581863</v>
      </c>
      <c r="L4441" s="444">
        <f t="shared" ca="1" si="169"/>
        <v>-13149830027492.229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-13149830027492.229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-54790958447.884285</v>
      </c>
      <c r="L4442" s="444">
        <f t="shared" ca="1" si="169"/>
        <v>-13204620985940.113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-13204620985940.113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-55019254108.083801</v>
      </c>
      <c r="L4443" s="444">
        <f t="shared" ca="1" si="169"/>
        <v>-13259640240048.197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-13259640240048.197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-55248501000.200821</v>
      </c>
      <c r="L4444" s="444">
        <f t="shared" ca="1" si="169"/>
        <v>-13314888741048.398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-13314888741048.398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-55478703087.70166</v>
      </c>
      <c r="L4445" s="444">
        <f t="shared" ca="1" si="169"/>
        <v>-13370367444136.1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-13370367444136.1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-55709864350.567078</v>
      </c>
      <c r="L4446" s="444">
        <f t="shared" ca="1" si="169"/>
        <v>-13426077308486.666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-13426077308486.666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-55941988785.361107</v>
      </c>
      <c r="L4447" s="444">
        <f t="shared" ca="1" si="169"/>
        <v>-13482019297272.027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-13482019297272.027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-56175080405.30011</v>
      </c>
      <c r="L4448" s="444">
        <f t="shared" ca="1" si="169"/>
        <v>-13538194377677.328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-13538194377677.328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-56409143240.322197</v>
      </c>
      <c r="L4449" s="444">
        <f t="shared" ca="1" si="169"/>
        <v>-13594603520917.65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-13594603520917.65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-56644181337.156876</v>
      </c>
      <c r="L4450" s="444">
        <f t="shared" ca="1" si="169"/>
        <v>-13651247702254.807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-13651247702254.807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-56880198759.395027</v>
      </c>
      <c r="L4451" s="444">
        <f t="shared" ca="1" si="169"/>
        <v>-13708127901014.201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-13708127901014.201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-57117199587.559174</v>
      </c>
      <c r="L4452" s="444">
        <f t="shared" ca="1" si="169"/>
        <v>-13765245100601.76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-13765245100601.76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-57355187919.173996</v>
      </c>
      <c r="L4453" s="444">
        <f t="shared" ca="1" si="169"/>
        <v>-13822600288520.934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-13822600288520.934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-57594167868.837227</v>
      </c>
      <c r="L4454" s="444">
        <f t="shared" ca="1" si="169"/>
        <v>-13880194456389.771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-13880194456389.771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-57834143568.29071</v>
      </c>
      <c r="L4455" s="444">
        <f t="shared" ca="1" si="169"/>
        <v>-13938028599958.063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-13938028599958.063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-58075119166.49192</v>
      </c>
      <c r="L4456" s="444">
        <f t="shared" ca="1" si="169"/>
        <v>-13996103719124.555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-13996103719124.555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-58317098829.685646</v>
      </c>
      <c r="L4457" s="444">
        <f t="shared" ca="1" si="169"/>
        <v>-14054420817954.24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-14054420817954.24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-58560086741.47599</v>
      </c>
      <c r="L4458" s="444">
        <f t="shared" ca="1" si="169"/>
        <v>-14112980904695.717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-14112980904695.717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-58804087102.898819</v>
      </c>
      <c r="L4459" s="444">
        <f t="shared" ca="1" si="169"/>
        <v>-14171784991798.615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-14171784991798.615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-59049104132.494225</v>
      </c>
      <c r="L4460" s="444">
        <f t="shared" ca="1" si="169"/>
        <v>-14230834095931.109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-14230834095931.109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-59295142066.379623</v>
      </c>
      <c r="L4461" s="444">
        <f t="shared" ca="1" si="169"/>
        <v>-14290129237997.488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-14290129237997.488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-59542205158.322868</v>
      </c>
      <c r="L4462" s="444">
        <f t="shared" ca="1" si="169"/>
        <v>-14349671443155.811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-14349671443155.811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-59790297679.81588</v>
      </c>
      <c r="L4463" s="444">
        <f t="shared" ca="1" si="169"/>
        <v>-14409461740835.627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-14409461740835.627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-60039423920.148445</v>
      </c>
      <c r="L4464" s="444">
        <f t="shared" ca="1" si="169"/>
        <v>-14469501164755.775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-14469501164755.775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-60289588186.482391</v>
      </c>
      <c r="L4465" s="444">
        <f t="shared" ca="1" si="169"/>
        <v>-14529790752942.258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-14529790752942.258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-60540794803.926071</v>
      </c>
      <c r="L4466" s="444">
        <f t="shared" ca="1" si="169"/>
        <v>-14590331547746.184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-14590331547746.184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-60793048115.6091</v>
      </c>
      <c r="L4467" s="444">
        <f t="shared" ca="1" si="169"/>
        <v>-14651124595861.793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-14651124595861.793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-61046352482.757469</v>
      </c>
      <c r="L4468" s="444">
        <f t="shared" ca="1" si="169"/>
        <v>-14712170948344.551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-14712170948344.551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-61300712284.768959</v>
      </c>
      <c r="L4469" s="444">
        <f t="shared" ca="1" si="169"/>
        <v>-14773471660629.32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-14773471660629.32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-61556131919.288841</v>
      </c>
      <c r="L4470" s="444">
        <f t="shared" ca="1" si="169"/>
        <v>-14835027792548.609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-14835027792548.609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-61812615802.285873</v>
      </c>
      <c r="L4471" s="444">
        <f t="shared" ca="1" si="169"/>
        <v>-14896840408350.895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-14896840408350.895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-62070168368.128723</v>
      </c>
      <c r="L4472" s="444">
        <f t="shared" ca="1" si="169"/>
        <v>-14958910576719.023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-14958910576719.023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-62328794069.66259</v>
      </c>
      <c r="L4473" s="444">
        <f t="shared" ca="1" si="169"/>
        <v>-15021239370788.686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-15021239370788.686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-62588497378.286186</v>
      </c>
      <c r="L4474" s="444">
        <f t="shared" ca="1" si="169"/>
        <v>-15083827868166.973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-15083827868166.973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-62849282784.029053</v>
      </c>
      <c r="L4475" s="444">
        <f t="shared" ca="1" si="169"/>
        <v>-15146677150951.002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-15146677150951.002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-63111154795.629173</v>
      </c>
      <c r="L4476" s="444">
        <f t="shared" ca="1" si="169"/>
        <v>-15209788305746.631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-15209788305746.631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-63374117940.610962</v>
      </c>
      <c r="L4477" s="444">
        <f t="shared" ca="1" si="169"/>
        <v>-15273162423687.242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-15273162423687.242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-63638176765.36351</v>
      </c>
      <c r="L4478" s="444">
        <f t="shared" ca="1" si="169"/>
        <v>-15336800600452.605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-15336800600452.605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-63903335835.219185</v>
      </c>
      <c r="L4479" s="444">
        <f t="shared" ca="1" si="169"/>
        <v>-15400703936287.824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-15400703936287.824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-64169599734.532593</v>
      </c>
      <c r="L4480" s="444">
        <f t="shared" ca="1" si="169"/>
        <v>-15464873536022.357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-15464873536022.357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-64436973066.759819</v>
      </c>
      <c r="L4481" s="444">
        <f t="shared" ca="1" si="169"/>
        <v>-15529310509089.117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-15529310509089.117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-64705460454.537994</v>
      </c>
      <c r="L4482" s="444">
        <f t="shared" ca="1" si="169"/>
        <v>-15594015969543.654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-15594015969543.654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-64975066539.765228</v>
      </c>
      <c r="L4483" s="444">
        <f t="shared" ca="1" si="169"/>
        <v>-15658991036083.42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-15658991036083.42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-65245795983.680923</v>
      </c>
      <c r="L4484" s="444">
        <f t="shared" ca="1" si="169"/>
        <v>-15724236832067.102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-15724236832067.102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-65517653466.946259</v>
      </c>
      <c r="L4485" s="444">
        <f t="shared" ca="1" si="169"/>
        <v>-15789754485534.047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-15789754485534.047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-65790643689.725204</v>
      </c>
      <c r="L4486" s="444">
        <f t="shared" ca="1" si="169"/>
        <v>-15855545129223.771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-15855545129223.771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-66064771371.765717</v>
      </c>
      <c r="L4487" s="444">
        <f t="shared" ca="1" si="169"/>
        <v>-15921609900595.537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-15921609900595.537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-66340041252.481407</v>
      </c>
      <c r="L4488" s="444">
        <f t="shared" ca="1" si="169"/>
        <v>-15987949941848.018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-15987949941848.018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-66616458091.033417</v>
      </c>
      <c r="L4489" s="444">
        <f t="shared" ca="1" si="169"/>
        <v>-16054566399939.051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-16054566399939.051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-66894026666.412704</v>
      </c>
      <c r="L4490" s="444">
        <f t="shared" ca="1" si="169"/>
        <v>-16121460426605.463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-16121460426605.463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-67172751777.522751</v>
      </c>
      <c r="L4491" s="444">
        <f t="shared" ca="1" si="169"/>
        <v>-16188633178382.986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-16188633178382.986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-67452638243.262451</v>
      </c>
      <c r="L4492" s="444">
        <f t="shared" ca="1" si="169"/>
        <v>-16256085816626.248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-16256085816626.248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-67733690902.609367</v>
      </c>
      <c r="L4493" s="444">
        <f t="shared" ca="1" si="169"/>
        <v>-16323819507528.857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-16323819507528.857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-68015914614.70356</v>
      </c>
      <c r="L4494" s="444">
        <f t="shared" ca="1" si="169"/>
        <v>-16391835422143.561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-16391835422143.561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-68299314258.931503</v>
      </c>
      <c r="L4495" s="444">
        <f t="shared" ca="1" si="169"/>
        <v>-16460134736402.492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-16460134736402.492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-68583894735.010391</v>
      </c>
      <c r="L4496" s="444">
        <f t="shared" ca="1" si="169"/>
        <v>-16528718631137.502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-16528718631137.502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-68869660963.072922</v>
      </c>
      <c r="L4497" s="444">
        <f t="shared" ca="1" si="169"/>
        <v>-16597588292100.574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-16597588292100.574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-69156617883.752396</v>
      </c>
      <c r="L4498" s="444">
        <f t="shared" ca="1" si="169"/>
        <v>-16666744909984.326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-16666744909984.326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-69444770458.268021</v>
      </c>
      <c r="L4499" s="444">
        <f t="shared" ca="1" si="169"/>
        <v>-16736189680442.594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-16736189680442.594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-69734123668.510803</v>
      </c>
      <c r="L4500" s="444">
        <f t="shared" ca="1" si="169"/>
        <v>-16805923804111.105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-16805923804111.105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-70024682517.129608</v>
      </c>
      <c r="L4501" s="444">
        <f t="shared" ca="1" si="169"/>
        <v>-16875948486628.234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-16875948486628.234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-70316452027.617645</v>
      </c>
      <c r="L4502" s="444">
        <f t="shared" ca="1" si="169"/>
        <v>-16946264938655.852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-16946264938655.852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-70609437244.399384</v>
      </c>
      <c r="L4503" s="444">
        <f t="shared" ca="1" si="169"/>
        <v>-17016874375900.25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-17016874375900.25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-70903643232.917709</v>
      </c>
      <c r="L4504" s="444">
        <f t="shared" ca="1" si="169"/>
        <v>-17087778019133.168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-17087778019133.168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-71199075079.721542</v>
      </c>
      <c r="L4505" s="444">
        <f t="shared" ca="1" si="169"/>
        <v>-17158977094212.889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-17158977094212.889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-71495737892.553696</v>
      </c>
      <c r="L4506" s="444">
        <f t="shared" ca="1" si="169"/>
        <v>-17230472832105.441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-17230472832105.441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-71793636800.439331</v>
      </c>
      <c r="L4507" s="444">
        <f t="shared" ca="1" si="169"/>
        <v>-17302266468905.881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-17302266468905.881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-72092776953.774506</v>
      </c>
      <c r="L4508" s="444">
        <f t="shared" ca="1" si="169"/>
        <v>-17374359245859.656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-17374359245859.656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-72393163524.415222</v>
      </c>
      <c r="L4509" s="444">
        <f t="shared" ca="1" si="169"/>
        <v>-17446752409384.072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-17446752409384.072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-72694801705.766968</v>
      </c>
      <c r="L4510" s="444">
        <f t="shared" ca="1" si="169"/>
        <v>-17519447211089.84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-17519447211089.84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-72997696712.874329</v>
      </c>
      <c r="L4511" s="444">
        <f t="shared" ca="1" si="169"/>
        <v>-17592444907802.715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-17592444907802.715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-73301853782.511307</v>
      </c>
      <c r="L4512" s="444">
        <f t="shared" ca="1" si="169"/>
        <v>-17665746761585.227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-17665746761585.227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-73607278173.271774</v>
      </c>
      <c r="L4513" s="444">
        <f t="shared" ca="1" si="169"/>
        <v>-17739354039758.5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-17739354039758.5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-73913975165.660416</v>
      </c>
      <c r="L4514" s="444">
        <f t="shared" ca="1" si="169"/>
        <v>-17813268014924.16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-17813268014924.16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-74221950062.184006</v>
      </c>
      <c r="L4515" s="444">
        <f t="shared" ca="1" si="169"/>
        <v>-17887489964986.344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-17887489964986.344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-74531208187.4431</v>
      </c>
      <c r="L4516" s="444">
        <f t="shared" ca="1" si="169"/>
        <v>-17962021173173.785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-17962021173173.785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-74841754888.224106</v>
      </c>
      <c r="L4517" s="444">
        <f t="shared" ca="1" si="169"/>
        <v>-18036862928062.008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-18036862928062.008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-75153595533.591705</v>
      </c>
      <c r="L4518" s="444">
        <f t="shared" ca="1" si="169"/>
        <v>-18112016523595.598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-18112016523595.598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-75466735514.981659</v>
      </c>
      <c r="L4519" s="444">
        <f t="shared" ca="1" si="169"/>
        <v>-18187483259110.578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-18187483259110.578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-75781180246.294067</v>
      </c>
      <c r="L4520" s="444">
        <f t="shared" ca="1" si="169"/>
        <v>-18263264439356.871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-18263264439356.871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-76096935163.986969</v>
      </c>
      <c r="L4521" s="444">
        <f t="shared" ca="1" si="169"/>
        <v>-18339361374520.859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-18339361374520.859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-76414005727.170242</v>
      </c>
      <c r="L4522" s="444">
        <f t="shared" ca="1" si="169"/>
        <v>-18415775380248.031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-18415775380248.031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-76732397417.700134</v>
      </c>
      <c r="L4523" s="444">
        <f t="shared" ca="1" si="169"/>
        <v>-18492507777665.73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-18492507777665.73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-77052115740.27388</v>
      </c>
      <c r="L4524" s="444">
        <f t="shared" ca="1" si="169"/>
        <v>-18569559893406.004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-18569559893406.004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-77373166222.525009</v>
      </c>
      <c r="L4525" s="444">
        <f t="shared" ca="1" si="169"/>
        <v>-18646933059628.527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-18646933059628.527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-77695554415.118866</v>
      </c>
      <c r="L4526" s="444">
        <f t="shared" ca="1" si="169"/>
        <v>-18724628614043.645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-18724628614043.645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-78019285891.848511</v>
      </c>
      <c r="L4527" s="444">
        <f t="shared" ca="1" si="169"/>
        <v>-18802647899935.492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-18802647899935.492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-78344366249.731216</v>
      </c>
      <c r="L4528" s="444">
        <f t="shared" ca="1" si="169"/>
        <v>-18880992266185.223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-18880992266185.223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-78670801109.105087</v>
      </c>
      <c r="L4529" s="444">
        <f t="shared" ca="1" si="169"/>
        <v>-18959663067294.328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-18959663067294.328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-78998596113.726364</v>
      </c>
      <c r="L4530" s="444">
        <f t="shared" ca="1" si="169"/>
        <v>-19038661663408.055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-19038661663408.055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-79327756930.866898</v>
      </c>
      <c r="L4531" s="444">
        <f t="shared" ca="1" si="169"/>
        <v>-19117989420338.922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-19117989420338.922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-79658289251.41217</v>
      </c>
      <c r="L4532" s="444">
        <f t="shared" ca="1" si="169"/>
        <v>-19197647709590.336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-19197647709590.336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-79990198789.959732</v>
      </c>
      <c r="L4533" s="444">
        <f t="shared" ca="1" si="169"/>
        <v>-19277637908380.297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-19277637908380.297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-80323491284.917908</v>
      </c>
      <c r="L4534" s="444">
        <f t="shared" ca="1" si="169"/>
        <v>-19357961399665.215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-19357961399665.215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-80658172498.605057</v>
      </c>
      <c r="L4535" s="444">
        <f t="shared" ca="1" si="169"/>
        <v>-19438619572163.82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-19438619572163.82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-80994248217.349243</v>
      </c>
      <c r="L4536" s="444">
        <f t="shared" ca="1" si="169"/>
        <v>-19519613820381.168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-19519613820381.168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-81331724251.588196</v>
      </c>
      <c r="L4537" s="444">
        <f t="shared" ca="1" si="169"/>
        <v>-19600945544632.758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-19600945544632.758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-81670606435.969818</v>
      </c>
      <c r="L4538" s="444">
        <f t="shared" ca="1" si="169"/>
        <v>-19682616151068.727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-19682616151068.727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-82010900629.453033</v>
      </c>
      <c r="L4539" s="444">
        <f t="shared" ca="1" si="169"/>
        <v>-19764627051698.18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-19764627051698.18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-82352612715.409088</v>
      </c>
      <c r="L4540" s="444">
        <f t="shared" ca="1" si="169"/>
        <v>-19846979664413.59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-19846979664413.59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-82695748601.723297</v>
      </c>
      <c r="L4541" s="444">
        <f t="shared" ca="1" si="169"/>
        <v>-19929675413015.313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-19929675413015.313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-83040314220.897141</v>
      </c>
      <c r="L4542" s="444">
        <f t="shared" ca="1" si="169"/>
        <v>-20012715727236.211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-20012715727236.211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-83386315530.150879</v>
      </c>
      <c r="L4543" s="444">
        <f t="shared" ca="1" si="169"/>
        <v>-20096102042766.363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-20096102042766.363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-83733758511.52652</v>
      </c>
      <c r="L4544" s="444">
        <f t="shared" ca="1" si="169"/>
        <v>-20179835801277.891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-20179835801277.891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-84082649171.991211</v>
      </c>
      <c r="L4545" s="444">
        <f t="shared" ca="1" si="169"/>
        <v>-20263918450449.883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-20263918450449.883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-84432993543.541183</v>
      </c>
      <c r="L4546" s="444">
        <f t="shared" ca="1" si="169"/>
        <v>-20348351443993.426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-20348351443993.426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-84784797683.305939</v>
      </c>
      <c r="L4547" s="444">
        <f t="shared" ca="1" si="169"/>
        <v>-20433136241676.73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-20433136241676.73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-85138067673.653046</v>
      </c>
      <c r="L4548" s="444">
        <f t="shared" ca="1" si="169"/>
        <v>-20518274309350.383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-20518274309350.383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-85492809622.293259</v>
      </c>
      <c r="L4549" s="444">
        <f t="shared" ca="1" si="169"/>
        <v>-20603767118972.676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-20603767118972.676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-85849029662.386154</v>
      </c>
      <c r="L4550" s="444">
        <f t="shared" ca="1" si="169"/>
        <v>-20689616148635.063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-20689616148635.063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-86206733952.646088</v>
      </c>
      <c r="L4551" s="444">
        <f t="shared" ca="1" si="169"/>
        <v>-20775822882587.707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-20775822882587.707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-86565928677.448776</v>
      </c>
      <c r="L4552" s="444">
        <f t="shared" ca="1" si="169"/>
        <v>-20862388811265.156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-20862388811265.156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-86926620046.938156</v>
      </c>
      <c r="L4553" s="444">
        <f t="shared" ca="1" si="169"/>
        <v>-20949315431312.094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-20949315431312.094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-87288814297.133728</v>
      </c>
      <c r="L4554" s="444">
        <f t="shared" ca="1" si="169"/>
        <v>-21036604245609.227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-21036604245609.227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-87652517690.038437</v>
      </c>
      <c r="L4555" s="444">
        <f t="shared" ca="1" si="169"/>
        <v>-21124256763299.266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-21124256763299.266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-88017736513.746933</v>
      </c>
      <c r="L4556" s="444">
        <f t="shared" ca="1" si="169"/>
        <v>-21212274499813.012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-21212274499813.012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-88384477082.554214</v>
      </c>
      <c r="L4557" s="444">
        <f t="shared" ca="1" si="169"/>
        <v>-21300658976895.566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-21300658976895.566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-88752745737.064865</v>
      </c>
      <c r="L4558" s="444">
        <f t="shared" ca="1" si="169"/>
        <v>-21389411722632.633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-21389411722632.633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-89122548844.302643</v>
      </c>
      <c r="L4559" s="444">
        <f t="shared" ca="1" si="169"/>
        <v>-21478534271476.934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-21478534271476.934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-89493892797.820557</v>
      </c>
      <c r="L4560" s="444">
        <f t="shared" ca="1" si="169"/>
        <v>-21568028164274.754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-21568028164274.754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-89866784017.811478</v>
      </c>
      <c r="L4561" s="444">
        <f t="shared" ca="1" si="169"/>
        <v>-21657894948292.566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-21657894948292.566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-90241228951.219025</v>
      </c>
      <c r="L4562" s="444">
        <f t="shared" ca="1" si="169"/>
        <v>-21748136177243.785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-21748136177243.785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-90617234071.849106</v>
      </c>
      <c r="L4563" s="444">
        <f t="shared" ca="1" si="169"/>
        <v>-21838753411315.633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-21838753411315.633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-90994805880.481796</v>
      </c>
      <c r="L4564" s="444">
        <f t="shared" ca="1" si="169"/>
        <v>-21929748217196.113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-21929748217196.113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-91373950904.98381</v>
      </c>
      <c r="L4565" s="444">
        <f t="shared" ca="1" si="169"/>
        <v>-22021122168101.098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-22021122168101.098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-91754675700.421234</v>
      </c>
      <c r="L4566" s="444">
        <f t="shared" ca="1" si="169"/>
        <v>-22112876843801.52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-22112876843801.52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-92136986849.173004</v>
      </c>
      <c r="L4567" s="444">
        <f t="shared" ca="1" si="169"/>
        <v>-22205013830650.691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-22205013830650.691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-92520890961.04454</v>
      </c>
      <c r="L4568" s="444">
        <f t="shared" ca="1" si="169"/>
        <v>-22297534721611.734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-22297534721611.734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-92906394673.382233</v>
      </c>
      <c r="L4569" s="444">
        <f t="shared" ca="1" si="169"/>
        <v>-22390441116285.117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-22390441116285.117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-93293504651.187988</v>
      </c>
      <c r="L4570" s="444">
        <f t="shared" ca="1" si="169"/>
        <v>-22483734620936.305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-22483734620936.305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-93682227587.234604</v>
      </c>
      <c r="L4571" s="444">
        <f t="shared" ca="1" si="169"/>
        <v>-22577416848523.539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-22577416848523.539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-94072570202.181412</v>
      </c>
      <c r="L4572" s="444">
        <f t="shared" ca="1" si="169"/>
        <v>-22671489418725.719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-22671489418725.719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-94464539244.690491</v>
      </c>
      <c r="L4573" s="444">
        <f t="shared" ca="1" si="169"/>
        <v>-22765953957970.41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-22765953957970.41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-94858141491.543381</v>
      </c>
      <c r="L4574" s="444">
        <f t="shared" ca="1" si="169"/>
        <v>-22860812099461.953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-22860812099461.953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-95253383747.758133</v>
      </c>
      <c r="L4575" s="444">
        <f t="shared" ca="1" si="169"/>
        <v>-22956065483209.711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-22956065483209.711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-95650272846.707123</v>
      </c>
      <c r="L4576" s="444">
        <f t="shared" ca="1" si="169"/>
        <v>-23051715756056.418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-23051715756056.418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-96048815650.235077</v>
      </c>
      <c r="L4577" s="444">
        <f t="shared" ca="1" si="169"/>
        <v>-23147764571706.652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-23147764571706.652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-96449019048.77771</v>
      </c>
      <c r="L4578" s="444">
        <f t="shared" ca="1" si="169"/>
        <v>-23244213590755.43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-23244213590755.43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-96850889961.480957</v>
      </c>
      <c r="L4579" s="444">
        <f t="shared" ca="1" si="169"/>
        <v>-23341064480716.91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-23341064480716.91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-97254435336.320465</v>
      </c>
      <c r="L4580" s="444">
        <f t="shared" ca="1" si="169"/>
        <v>-23438318916053.23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-23438318916053.23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-97659662150.221786</v>
      </c>
      <c r="L4581" s="444">
        <f t="shared" ca="1" si="169"/>
        <v>-23535978578203.453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-23535978578203.453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-98066577409.181061</v>
      </c>
      <c r="L4582" s="444">
        <f t="shared" ca="1" si="169"/>
        <v>-23634045155612.633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-23634045155612.633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-98475188148.385971</v>
      </c>
      <c r="L4583" s="444">
        <f t="shared" ca="1" si="169"/>
        <v>-23732520343761.02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-23732520343761.02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-98885501432.337585</v>
      </c>
      <c r="L4584" s="444">
        <f t="shared" ca="1" si="169"/>
        <v>-23831405845193.355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-23831405845193.355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-99297524354.972321</v>
      </c>
      <c r="L4585" s="444">
        <f t="shared" ca="1" si="169"/>
        <v>-23930703369548.328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-23930703369548.328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-99711264039.784698</v>
      </c>
      <c r="L4586" s="444">
        <f t="shared" ca="1" si="169"/>
        <v>-24030414633588.113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-24030414633588.113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-100126727639.95047</v>
      </c>
      <c r="L4587" s="444">
        <f t="shared" ca="1" si="169"/>
        <v>-24130541361228.063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-24130541361228.063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-100543922338.45026</v>
      </c>
      <c r="L4588" s="444">
        <f t="shared" ca="1" si="169"/>
        <v>-24231085283566.512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-24231085283566.512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-100962855348.1938</v>
      </c>
      <c r="L4589" s="444">
        <f t="shared" ca="1" si="169"/>
        <v>-24332048138914.707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-24332048138914.707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-101383533912.14461</v>
      </c>
      <c r="L4590" s="444">
        <f t="shared" ca="1" si="169"/>
        <v>-24433431672826.852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-24433431672826.852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-101805965303.44522</v>
      </c>
      <c r="L4591" s="444">
        <f t="shared" ca="1" si="169"/>
        <v>-24535237638130.297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-24535237638130.297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-102230156825.54291</v>
      </c>
      <c r="L4592" s="444">
        <f t="shared" ca="1" si="169"/>
        <v>-24637467794955.84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-24637467794955.84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-102656115812.31599</v>
      </c>
      <c r="L4593" s="444">
        <f t="shared" ca="1" si="169"/>
        <v>-24740123910768.156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-24740123910768.156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-103083849628.20065</v>
      </c>
      <c r="L4594" s="444">
        <f t="shared" ca="1" si="169"/>
        <v>-24843207760396.355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-24843207760396.355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-103513365668.31815</v>
      </c>
      <c r="L4595" s="444">
        <f t="shared" ca="1" si="169"/>
        <v>-24946721126064.672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-24946721126064.672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-103944671358.6028</v>
      </c>
      <c r="L4596" s="444">
        <f t="shared" ca="1" si="169"/>
        <v>-25050665797423.273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-25050665797423.273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-104377774155.9303</v>
      </c>
      <c r="L4597" s="444">
        <f t="shared" ca="1" si="169"/>
        <v>-25155043571579.203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-25155043571579.203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-104812681548.24667</v>
      </c>
      <c r="L4598" s="444">
        <f t="shared" ref="L4598:L4852" ca="1" si="174">I4598-J4598+K4598</f>
        <v>-25259856253127.449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-25259856253127.449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-105249401054.69771</v>
      </c>
      <c r="L4599" s="444">
        <f t="shared" ca="1" si="174"/>
        <v>-25365105654182.148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-25365105654182.148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-105687940225.75896</v>
      </c>
      <c r="L4600" s="444">
        <f t="shared" ca="1" si="174"/>
        <v>-25470793594407.906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-25470793594407.906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-106128306643.36627</v>
      </c>
      <c r="L4601" s="444">
        <f t="shared" ca="1" si="174"/>
        <v>-25576921901051.273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-25576921901051.273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-106570507921.04697</v>
      </c>
      <c r="L4602" s="444">
        <f t="shared" ca="1" si="174"/>
        <v>-25683492408972.32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-25683492408972.32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-107014551704.05133</v>
      </c>
      <c r="L4603" s="444">
        <f t="shared" ca="1" si="174"/>
        <v>-25790506960676.371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-25790506960676.371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-107460445669.48488</v>
      </c>
      <c r="L4604" s="444">
        <f t="shared" ca="1" si="174"/>
        <v>-25897967406345.855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-25897967406345.855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-107908197526.44107</v>
      </c>
      <c r="L4605" s="444">
        <f t="shared" ca="1" si="174"/>
        <v>-26005875603872.297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-26005875603872.297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-108357815016.13457</v>
      </c>
      <c r="L4606" s="444">
        <f t="shared" ca="1" si="174"/>
        <v>-26114233418888.43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-26114233418888.43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-108809305912.03513</v>
      </c>
      <c r="L4607" s="444">
        <f t="shared" ca="1" si="174"/>
        <v>-26223042724800.465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-26223042724800.465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-109262678020.00194</v>
      </c>
      <c r="L4608" s="444">
        <f t="shared" ca="1" si="174"/>
        <v>-26332305402820.465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-26332305402820.465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-109717939178.41861</v>
      </c>
      <c r="L4609" s="444">
        <f t="shared" ca="1" si="174"/>
        <v>-26442023341998.883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-26442023341998.883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-110175097258.32867</v>
      </c>
      <c r="L4610" s="444">
        <f t="shared" ca="1" si="174"/>
        <v>-26552198439257.211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-26552198439257.211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-110634160163.57172</v>
      </c>
      <c r="L4611" s="444">
        <f t="shared" ca="1" si="174"/>
        <v>-26662832599420.781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-26662832599420.781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-111095135830.91992</v>
      </c>
      <c r="L4612" s="444">
        <f t="shared" ca="1" si="174"/>
        <v>-26773927735251.703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-26773927735251.703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-111558032230.21542</v>
      </c>
      <c r="L4613" s="444">
        <f t="shared" ca="1" si="174"/>
        <v>-26885485767481.918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-26885485767481.918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-112022857364.508</v>
      </c>
      <c r="L4614" s="444">
        <f t="shared" ca="1" si="174"/>
        <v>-26997508624846.426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-26997508624846.426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-112489619270.19344</v>
      </c>
      <c r="L4615" s="444">
        <f t="shared" ca="1" si="174"/>
        <v>-27109998244116.621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-27109998244116.621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-112958326017.15259</v>
      </c>
      <c r="L4616" s="444">
        <f t="shared" ca="1" si="174"/>
        <v>-27222956570133.773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-27222956570133.773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-113428985708.89072</v>
      </c>
      <c r="L4617" s="444">
        <f t="shared" ca="1" si="174"/>
        <v>-27336385555842.664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-27336385555842.664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-113901606482.67776</v>
      </c>
      <c r="L4618" s="444">
        <f t="shared" ca="1" si="174"/>
        <v>-27450287162325.344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-27450287162325.344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-114376196509.68893</v>
      </c>
      <c r="L4619" s="444">
        <f t="shared" ca="1" si="174"/>
        <v>-27564663358835.031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-27564663358835.031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-114852763995.14595</v>
      </c>
      <c r="L4620" s="444">
        <f t="shared" ca="1" si="174"/>
        <v>-27679516122830.176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-27679516122830.176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-115331317178.45906</v>
      </c>
      <c r="L4621" s="444">
        <f t="shared" ca="1" si="174"/>
        <v>-27794847440008.637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-27794847440008.637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-115811864333.36932</v>
      </c>
      <c r="L4622" s="444">
        <f t="shared" ca="1" si="174"/>
        <v>-27910659304342.008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-27910659304342.008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-116294413768.09172</v>
      </c>
      <c r="L4623" s="444">
        <f t="shared" ca="1" si="174"/>
        <v>-28026953718110.098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-28026953718110.098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-116778973825.45874</v>
      </c>
      <c r="L4624" s="444">
        <f t="shared" ca="1" si="174"/>
        <v>-28143732691935.555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-28143732691935.555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-117265552883.0648</v>
      </c>
      <c r="L4625" s="444">
        <f t="shared" ca="1" si="174"/>
        <v>-28260998244818.621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-28260998244818.621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-117754159353.41092</v>
      </c>
      <c r="L4626" s="444">
        <f t="shared" ca="1" si="174"/>
        <v>-28378752404172.031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-28378752404172.031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-118244801684.05013</v>
      </c>
      <c r="L4627" s="444">
        <f t="shared" ca="1" si="174"/>
        <v>-28496997205856.082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-28496997205856.082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-118737488357.73369</v>
      </c>
      <c r="L4628" s="444">
        <f t="shared" ca="1" si="174"/>
        <v>-28615734694213.816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-28615734694213.816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-119232227892.55757</v>
      </c>
      <c r="L4629" s="444">
        <f t="shared" ca="1" si="174"/>
        <v>-28734966922106.375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-28734966922106.375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-119729028842.10991</v>
      </c>
      <c r="L4630" s="444">
        <f t="shared" ca="1" si="174"/>
        <v>-28854695950948.484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-28854695950948.484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-120227899795.61868</v>
      </c>
      <c r="L4631" s="444">
        <f t="shared" ca="1" si="174"/>
        <v>-28974923850744.102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-28974923850744.102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-120728849378.10042</v>
      </c>
      <c r="L4632" s="444">
        <f t="shared" ca="1" si="174"/>
        <v>-29095652700122.203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-29095652700122.203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-121231886250.50917</v>
      </c>
      <c r="L4633" s="444">
        <f t="shared" ca="1" si="174"/>
        <v>-29216884586372.711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-29216884586372.711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-121737019109.88629</v>
      </c>
      <c r="L4634" s="444">
        <f t="shared" ca="1" si="174"/>
        <v>-29338621605482.598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-29338621605482.598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-122244256689.51082</v>
      </c>
      <c r="L4635" s="444">
        <f t="shared" ca="1" si="174"/>
        <v>-29460865862172.109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-29460865862172.109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-122753607759.05046</v>
      </c>
      <c r="L4636" s="444">
        <f t="shared" ca="1" si="174"/>
        <v>-29583619469931.16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-29583619469931.16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-123265081124.71317</v>
      </c>
      <c r="L4637" s="444">
        <f t="shared" ca="1" si="174"/>
        <v>-29706884551055.875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-29706884551055.875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-123778685629.39948</v>
      </c>
      <c r="L4638" s="444">
        <f t="shared" ca="1" si="174"/>
        <v>-29830663236685.273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-29830663236685.273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-124294430152.85529</v>
      </c>
      <c r="L4639" s="444">
        <f t="shared" ca="1" si="174"/>
        <v>-29954957666838.129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-29954957666838.129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-124812323611.82553</v>
      </c>
      <c r="L4640" s="444">
        <f t="shared" ca="1" si="174"/>
        <v>-30079769990449.953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-30079769990449.953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-125332374960.20813</v>
      </c>
      <c r="L4641" s="444">
        <f t="shared" ca="1" si="174"/>
        <v>-30205102365410.16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-30205102365410.16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-125854593189.20901</v>
      </c>
      <c r="L4642" s="444">
        <f t="shared" ca="1" si="174"/>
        <v>-30330956958599.371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-30330956958599.371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-126378987327.49738</v>
      </c>
      <c r="L4643" s="444">
        <f t="shared" ca="1" si="174"/>
        <v>-30457335945926.867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-30457335945926.867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-126905566441.36192</v>
      </c>
      <c r="L4644" s="444">
        <f t="shared" ca="1" si="174"/>
        <v>-30584241512368.23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-30584241512368.23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-127434339634.86763</v>
      </c>
      <c r="L4645" s="444">
        <f t="shared" ca="1" si="174"/>
        <v>-30711675852003.098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-30711675852003.098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-127965316050.01291</v>
      </c>
      <c r="L4646" s="444">
        <f t="shared" ca="1" si="174"/>
        <v>-30839641168053.109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-30839641168053.109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-128498504866.88795</v>
      </c>
      <c r="L4647" s="444">
        <f t="shared" ca="1" si="174"/>
        <v>-30968139672919.996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-30968139672919.996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-129033915303.83333</v>
      </c>
      <c r="L4648" s="444">
        <f t="shared" ca="1" si="174"/>
        <v>-31097173588223.828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-31097173588223.828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-129571556617.59929</v>
      </c>
      <c r="L4649" s="444">
        <f t="shared" ca="1" si="174"/>
        <v>-31226745144841.426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-31226745144841.426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-130111438103.50594</v>
      </c>
      <c r="L4650" s="444">
        <f t="shared" ca="1" si="174"/>
        <v>-31356856582944.934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-31356856582944.934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-130653569095.60387</v>
      </c>
      <c r="L4651" s="444">
        <f t="shared" ca="1" si="174"/>
        <v>-31487510152040.539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-31487510152040.539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-131197958966.83557</v>
      </c>
      <c r="L4652" s="444">
        <f t="shared" ca="1" si="174"/>
        <v>-31618708111007.375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-31618708111007.375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-131744617129.19739</v>
      </c>
      <c r="L4653" s="444">
        <f t="shared" ca="1" si="174"/>
        <v>-31750452728136.574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-31750452728136.574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-132293553033.90237</v>
      </c>
      <c r="L4654" s="444">
        <f t="shared" ca="1" si="174"/>
        <v>-31882746281170.477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-31882746281170.477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-132844776171.54366</v>
      </c>
      <c r="L4655" s="444">
        <f t="shared" ca="1" si="174"/>
        <v>-32015591057342.02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-32015591057342.02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-133398296072.25842</v>
      </c>
      <c r="L4656" s="444">
        <f t="shared" ca="1" si="174"/>
        <v>-32148989353414.277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-32148989353414.277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-133954122305.89282</v>
      </c>
      <c r="L4657" s="444">
        <f t="shared" ca="1" si="174"/>
        <v>-32282943475720.172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-32282943475720.172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-134512264482.16736</v>
      </c>
      <c r="L4658" s="444">
        <f t="shared" ca="1" si="174"/>
        <v>-32417455740202.34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-32417455740202.34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-135072732250.84308</v>
      </c>
      <c r="L4659" s="444">
        <f t="shared" ca="1" si="174"/>
        <v>-32552528472453.184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-32552528472453.184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-135635535301.88826</v>
      </c>
      <c r="L4660" s="444">
        <f t="shared" ca="1" si="174"/>
        <v>-32688164007755.07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-32688164007755.07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-136200683365.64612</v>
      </c>
      <c r="L4661" s="444">
        <f t="shared" ca="1" si="174"/>
        <v>-32824364691120.715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-32824364691120.715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-136768186213.00299</v>
      </c>
      <c r="L4662" s="444">
        <f t="shared" ca="1" si="174"/>
        <v>-32961132877333.719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-32961132877333.719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-137338053655.55717</v>
      </c>
      <c r="L4663" s="444">
        <f t="shared" ca="1" si="174"/>
        <v>-33098470930989.277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-33098470930989.277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-137910295545.78867</v>
      </c>
      <c r="L4664" s="444">
        <f t="shared" ca="1" si="174"/>
        <v>-33236381226535.066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-33236381226535.066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-138484921777.22943</v>
      </c>
      <c r="L4665" s="444">
        <f t="shared" ca="1" si="174"/>
        <v>-33374866148312.297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-33374866148312.297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-139061942284.63458</v>
      </c>
      <c r="L4666" s="444">
        <f t="shared" ca="1" si="174"/>
        <v>-33513928090596.93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-33513928090596.93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-139641367044.15387</v>
      </c>
      <c r="L4667" s="444">
        <f t="shared" ca="1" si="174"/>
        <v>-33653569457641.082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-33653569457641.082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-140223206073.50452</v>
      </c>
      <c r="L4668" s="444">
        <f t="shared" ca="1" si="174"/>
        <v>-33793792663714.586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-33793792663714.586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-140807469432.14413</v>
      </c>
      <c r="L4669" s="444">
        <f t="shared" ca="1" si="174"/>
        <v>-33934600133146.73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-33934600133146.73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-141394167221.4447</v>
      </c>
      <c r="L4670" s="444">
        <f t="shared" ca="1" si="174"/>
        <v>-34075994300368.176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-34075994300368.176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-141983309584.86737</v>
      </c>
      <c r="L4671" s="444">
        <f t="shared" ca="1" si="174"/>
        <v>-34217977609953.043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-34217977609953.043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-142574906708.13766</v>
      </c>
      <c r="L4672" s="444">
        <f t="shared" ca="1" si="174"/>
        <v>-34360552516661.18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-34360552516661.18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-143168968819.42157</v>
      </c>
      <c r="L4673" s="444">
        <f t="shared" ca="1" si="174"/>
        <v>-34503721485480.602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-34503721485480.602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-143765506189.5025</v>
      </c>
      <c r="L4674" s="444">
        <f t="shared" ca="1" si="174"/>
        <v>-34647486991670.105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-34647486991670.105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-144364529131.9588</v>
      </c>
      <c r="L4675" s="444">
        <f t="shared" ca="1" si="174"/>
        <v>-34791851520802.063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-34791851520802.063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-144966048003.34192</v>
      </c>
      <c r="L4676" s="444">
        <f t="shared" ca="1" si="174"/>
        <v>-34936817568805.406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-34936817568805.406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-145570073203.35587</v>
      </c>
      <c r="L4677" s="444">
        <f t="shared" ca="1" si="174"/>
        <v>-35082387642008.762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-35082387642008.762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-146176615175.0365</v>
      </c>
      <c r="L4678" s="444">
        <f t="shared" ca="1" si="174"/>
        <v>-35228564257183.797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-35228564257183.797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-146785684404.9325</v>
      </c>
      <c r="L4679" s="444">
        <f t="shared" ca="1" si="174"/>
        <v>-35375349941588.727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-35375349941588.727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-147397291423.28635</v>
      </c>
      <c r="L4680" s="444">
        <f t="shared" ca="1" si="174"/>
        <v>-35522747233012.016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-35522747233012.016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-148011446804.21674</v>
      </c>
      <c r="L4681" s="444">
        <f t="shared" ca="1" si="174"/>
        <v>-35670758679816.234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-35670758679816.234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-148628161165.90097</v>
      </c>
      <c r="L4682" s="444">
        <f t="shared" ca="1" si="174"/>
        <v>-35819386840982.133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-35819386840982.133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-149247445170.75888</v>
      </c>
      <c r="L4683" s="444">
        <f t="shared" ca="1" si="174"/>
        <v>-35968634286152.891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-35968634286152.891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-149869309525.63705</v>
      </c>
      <c r="L4684" s="444">
        <f t="shared" ca="1" si="174"/>
        <v>-36118503595678.531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-36118503595678.531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-150493764981.99387</v>
      </c>
      <c r="L4685" s="444">
        <f t="shared" ca="1" si="174"/>
        <v>-36268997360660.523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-36268997360660.523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-151120822336.08551</v>
      </c>
      <c r="L4686" s="444">
        <f t="shared" ca="1" si="174"/>
        <v>-36420118182996.609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-36420118182996.609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-151750492429.15253</v>
      </c>
      <c r="L4687" s="444">
        <f t="shared" ca="1" si="174"/>
        <v>-36571868675425.766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-36571868675425.766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-152382786147.60736</v>
      </c>
      <c r="L4688" s="444">
        <f t="shared" ca="1" si="174"/>
        <v>-36724251461573.375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-36724251461573.375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-153017714423.22238</v>
      </c>
      <c r="L4689" s="444">
        <f t="shared" ca="1" si="174"/>
        <v>-36877269175996.594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-36877269175996.594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-153655288233.31915</v>
      </c>
      <c r="L4690" s="444">
        <f t="shared" ca="1" si="174"/>
        <v>-37030924464229.914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-37030924464229.914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-154295518600.95798</v>
      </c>
      <c r="L4691" s="444">
        <f t="shared" ca="1" si="174"/>
        <v>-37185219982830.875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-37185219982830.875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-154938416595.12863</v>
      </c>
      <c r="L4692" s="444">
        <f t="shared" ca="1" si="174"/>
        <v>-37340158399426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-37340158399426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-155583993330.94165</v>
      </c>
      <c r="L4693" s="444">
        <f t="shared" ca="1" si="174"/>
        <v>-37495742392756.945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-37495742392756.945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-156232259969.82062</v>
      </c>
      <c r="L4694" s="444">
        <f t="shared" ca="1" si="174"/>
        <v>-37651974652726.766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-37651974652726.766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-156883227719.69485</v>
      </c>
      <c r="L4695" s="444">
        <f t="shared" ca="1" si="174"/>
        <v>-37808857880446.461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-37808857880446.461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-157536907835.19357</v>
      </c>
      <c r="L4696" s="444">
        <f t="shared" ca="1" si="174"/>
        <v>-37966394788281.656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-37966394788281.656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-158193311617.84024</v>
      </c>
      <c r="L4697" s="444">
        <f t="shared" ca="1" si="174"/>
        <v>-38124588099899.5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-38124588099899.5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-158852450416.24792</v>
      </c>
      <c r="L4698" s="444">
        <f t="shared" ca="1" si="174"/>
        <v>-38283440550315.75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-38283440550315.75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-159514335626.31561</v>
      </c>
      <c r="L4699" s="444">
        <f t="shared" ca="1" si="174"/>
        <v>-38442954885942.063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-38442954885942.063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-160178978691.42526</v>
      </c>
      <c r="L4700" s="444">
        <f t="shared" ca="1" si="174"/>
        <v>-38603133864633.484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-38603133864633.484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-160846391102.63953</v>
      </c>
      <c r="L4701" s="444">
        <f t="shared" ca="1" si="174"/>
        <v>-38763980255736.125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-38763980255736.125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-161516584398.90051</v>
      </c>
      <c r="L4702" s="444">
        <f t="shared" ca="1" si="174"/>
        <v>-38925496840135.023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-38925496840135.023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-162189570167.22925</v>
      </c>
      <c r="L4703" s="444">
        <f t="shared" ca="1" si="174"/>
        <v>-39087686410302.25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-39087686410302.25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-162865360042.92603</v>
      </c>
      <c r="L4704" s="444">
        <f t="shared" ca="1" si="174"/>
        <v>-39250551770345.18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-39250551770345.18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-163543965709.77158</v>
      </c>
      <c r="L4705" s="444">
        <f t="shared" ca="1" si="174"/>
        <v>-39414095736054.953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-39414095736054.953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-164225398900.22897</v>
      </c>
      <c r="L4706" s="444">
        <f t="shared" ca="1" si="174"/>
        <v>-39578321134955.18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-39578321134955.18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-164909671395.64658</v>
      </c>
      <c r="L4707" s="444">
        <f t="shared" ca="1" si="174"/>
        <v>-39743230806350.828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-39743230806350.828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-165596795026.46179</v>
      </c>
      <c r="L4708" s="444">
        <f t="shared" ca="1" si="174"/>
        <v>-39908827601377.289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-39908827601377.289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-166286781672.40536</v>
      </c>
      <c r="L4709" s="444">
        <f t="shared" ca="1" si="174"/>
        <v>-40075114383049.695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-40075114383049.695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-166979643262.70706</v>
      </c>
      <c r="L4710" s="444">
        <f t="shared" ca="1" si="174"/>
        <v>-40242094026312.406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-40242094026312.406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-167675391776.3017</v>
      </c>
      <c r="L4711" s="444">
        <f t="shared" ca="1" si="174"/>
        <v>-40409769418088.711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-40409769418088.711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-168374039242.03629</v>
      </c>
      <c r="L4712" s="444">
        <f t="shared" ca="1" si="174"/>
        <v>-40578143457330.75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-40578143457330.75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-169075597738.87811</v>
      </c>
      <c r="L4713" s="444">
        <f t="shared" ca="1" si="174"/>
        <v>-40747219055069.625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-40747219055069.625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-169780079396.12344</v>
      </c>
      <c r="L4714" s="444">
        <f t="shared" ca="1" si="174"/>
        <v>-40916999134465.75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-40916999134465.75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-170487496393.6073</v>
      </c>
      <c r="L4715" s="444">
        <f t="shared" ca="1" si="174"/>
        <v>-41087486630859.359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-41087486630859.359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-171197860961.914</v>
      </c>
      <c r="L4716" s="444">
        <f t="shared" ca="1" si="174"/>
        <v>-41258684491821.273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-41258684491821.273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-171911185382.58862</v>
      </c>
      <c r="L4717" s="444">
        <f t="shared" ca="1" si="174"/>
        <v>-41430595677203.859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-41430595677203.859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-172627481988.34943</v>
      </c>
      <c r="L4718" s="444">
        <f t="shared" ca="1" si="174"/>
        <v>-41603223159192.211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-41603223159192.211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-173346763163.30087</v>
      </c>
      <c r="L4719" s="444">
        <f t="shared" ca="1" si="174"/>
        <v>-41776569922355.516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-41776569922355.516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-174069041343.14798</v>
      </c>
      <c r="L4720" s="444">
        <f t="shared" ca="1" si="174"/>
        <v>-41950638963698.664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-41950638963698.664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-174794329015.4111</v>
      </c>
      <c r="L4721" s="444">
        <f t="shared" ca="1" si="174"/>
        <v>-42125433292714.078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-42125433292714.078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-175522638719.642</v>
      </c>
      <c r="L4722" s="444">
        <f t="shared" ca="1" si="174"/>
        <v>-42300955931433.719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-42300955931433.719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-176253983047.6405</v>
      </c>
      <c r="L4723" s="444">
        <f t="shared" ca="1" si="174"/>
        <v>-42477209914481.359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-42477209914481.359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-176988374643.67233</v>
      </c>
      <c r="L4724" s="444">
        <f t="shared" ca="1" si="174"/>
        <v>-42654198289125.031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-42654198289125.031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-177725826204.68762</v>
      </c>
      <c r="L4725" s="444">
        <f t="shared" ca="1" si="174"/>
        <v>-42831924115329.719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-42831924115329.719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-178466350480.5405</v>
      </c>
      <c r="L4726" s="444">
        <f t="shared" ca="1" si="174"/>
        <v>-43010390465810.258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-43010390465810.258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-179209960274.20941</v>
      </c>
      <c r="L4727" s="444">
        <f t="shared" ca="1" si="174"/>
        <v>-43189600426084.469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-43189600426084.469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-179956668442.01862</v>
      </c>
      <c r="L4728" s="444">
        <f t="shared" ca="1" si="174"/>
        <v>-43369557094526.484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-43369557094526.484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-180706487893.86035</v>
      </c>
      <c r="L4729" s="444">
        <f t="shared" ca="1" si="174"/>
        <v>-43550263582420.344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-43550263582420.344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-181459431593.41809</v>
      </c>
      <c r="L4730" s="444">
        <f t="shared" ca="1" si="174"/>
        <v>-43731723014013.766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-43731723014013.766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-182215512558.39069</v>
      </c>
      <c r="L4731" s="444">
        <f t="shared" ca="1" si="174"/>
        <v>-43913938526572.156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-43913938526572.156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-182974743860.71732</v>
      </c>
      <c r="L4732" s="444">
        <f t="shared" ca="1" si="174"/>
        <v>-44096913270432.875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-44096913270432.875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-183737138626.80365</v>
      </c>
      <c r="L4733" s="444">
        <f t="shared" ca="1" si="174"/>
        <v>-44280650409059.68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-44280650409059.68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-184502710037.74866</v>
      </c>
      <c r="L4734" s="444">
        <f t="shared" ca="1" si="174"/>
        <v>-44465153119097.43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-44465153119097.43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-185271471329.57263</v>
      </c>
      <c r="L4735" s="444">
        <f t="shared" ca="1" si="174"/>
        <v>-44650424590427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-44650424590427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-186043435793.44583</v>
      </c>
      <c r="L4736" s="444">
        <f t="shared" ca="1" si="174"/>
        <v>-44836468026220.445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-44836468026220.445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-186818616775.91852</v>
      </c>
      <c r="L4737" s="444">
        <f t="shared" ca="1" si="174"/>
        <v>-45023286642996.367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-45023286642996.367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-187597027679.15152</v>
      </c>
      <c r="L4738" s="444">
        <f t="shared" ca="1" si="174"/>
        <v>-45210883670675.516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-45210883670675.516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-188378681961.14798</v>
      </c>
      <c r="L4739" s="444">
        <f t="shared" ca="1" si="174"/>
        <v>-45399262352636.664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-45399262352636.664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-189163593135.98608</v>
      </c>
      <c r="L4740" s="444">
        <f t="shared" ca="1" si="174"/>
        <v>-45588425945772.648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-45588425945772.648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-189951774774.0527</v>
      </c>
      <c r="L4741" s="444">
        <f t="shared" ca="1" si="174"/>
        <v>-45778377720546.703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-45778377720546.703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-190743240502.27792</v>
      </c>
      <c r="L4742" s="444">
        <f t="shared" ca="1" si="174"/>
        <v>-45969120961048.984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-45969120961048.984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-191538004004.37076</v>
      </c>
      <c r="L4743" s="444">
        <f t="shared" ca="1" si="174"/>
        <v>-46160658965053.352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-46160658965053.352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-192336079021.05563</v>
      </c>
      <c r="L4744" s="444">
        <f t="shared" ca="1" si="174"/>
        <v>-46352995044074.406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-46352995044074.406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-193137479350.31003</v>
      </c>
      <c r="L4745" s="444">
        <f t="shared" ca="1" si="174"/>
        <v>-46546132523424.719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-46546132523424.719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-193942218847.603</v>
      </c>
      <c r="L4746" s="444">
        <f t="shared" ca="1" si="174"/>
        <v>-46740074742272.32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-46740074742272.32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-194750311426.13467</v>
      </c>
      <c r="L4747" s="444">
        <f t="shared" ca="1" si="174"/>
        <v>-46934825053698.453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-46934825053698.453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-195561771057.07687</v>
      </c>
      <c r="L4748" s="444">
        <f t="shared" ca="1" si="174"/>
        <v>-47130386824755.531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-47130386824755.531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-196376611769.8147</v>
      </c>
      <c r="L4749" s="444">
        <f t="shared" ca="1" si="174"/>
        <v>-47326763436525.344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-47326763436525.344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-197194847652.18893</v>
      </c>
      <c r="L4750" s="444">
        <f t="shared" ca="1" si="174"/>
        <v>-47523958284177.531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-47523958284177.531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-198016492850.73972</v>
      </c>
      <c r="L4751" s="444">
        <f t="shared" ca="1" si="174"/>
        <v>-47721974777028.273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-47721974777028.273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-198841561570.95114</v>
      </c>
      <c r="L4752" s="444">
        <f t="shared" ca="1" si="174"/>
        <v>-47920816338599.227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-47920816338599.227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-199670068077.49677</v>
      </c>
      <c r="L4753" s="444">
        <f t="shared" ca="1" si="174"/>
        <v>-48120486406676.727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-48120486406676.727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-200502026694.48636</v>
      </c>
      <c r="L4754" s="444">
        <f t="shared" ca="1" si="174"/>
        <v>-48320988433371.211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-48320988433371.211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-201337451805.71338</v>
      </c>
      <c r="L4755" s="444">
        <f t="shared" ca="1" si="174"/>
        <v>-48522325885176.922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-48522325885176.922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-202176357854.90384</v>
      </c>
      <c r="L4756" s="444">
        <f t="shared" ca="1" si="174"/>
        <v>-48724502243031.828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-48724502243031.828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-203018759345.96594</v>
      </c>
      <c r="L4757" s="444">
        <f t="shared" ca="1" si="174"/>
        <v>-48927521002377.797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-48927521002377.797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-203864670843.24081</v>
      </c>
      <c r="L4758" s="444">
        <f t="shared" ca="1" si="174"/>
        <v>-49131385673221.039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-49131385673221.039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-204714106971.75433</v>
      </c>
      <c r="L4759" s="444">
        <f t="shared" ca="1" si="174"/>
        <v>-49336099780192.797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-49336099780192.797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-205567082417.46997</v>
      </c>
      <c r="L4760" s="444">
        <f t="shared" ca="1" si="174"/>
        <v>-49541666862610.266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-49541666862610.266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-206423611927.54279</v>
      </c>
      <c r="L4761" s="444">
        <f t="shared" ca="1" si="174"/>
        <v>-49748090474537.805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-49748090474537.805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-207283710310.57419</v>
      </c>
      <c r="L4762" s="444">
        <f t="shared" ca="1" si="174"/>
        <v>-49955374184848.375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-49955374184848.375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-208147392436.86823</v>
      </c>
      <c r="L4763" s="444">
        <f t="shared" ca="1" si="174"/>
        <v>-50163521577285.242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-50163521577285.242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-209014673238.68851</v>
      </c>
      <c r="L4764" s="444">
        <f t="shared" ca="1" si="174"/>
        <v>-50372536250523.93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-50372536250523.93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-209885567710.51636</v>
      </c>
      <c r="L4765" s="444">
        <f t="shared" ca="1" si="174"/>
        <v>-50582421818234.445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-50582421818234.445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-210760090909.31018</v>
      </c>
      <c r="L4766" s="444">
        <f t="shared" ca="1" si="174"/>
        <v>-50793181909143.758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-50793181909143.758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-211638257954.76566</v>
      </c>
      <c r="L4767" s="444">
        <f t="shared" ca="1" si="174"/>
        <v>-51004820167098.523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-51004820167098.523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-212520084029.57718</v>
      </c>
      <c r="L4768" s="444">
        <f t="shared" ca="1" si="174"/>
        <v>-51217340251128.102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-51217340251128.102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-213405584379.70041</v>
      </c>
      <c r="L4769" s="444">
        <f t="shared" ca="1" si="174"/>
        <v>-51430745835507.805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-51430745835507.805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-214294774314.61584</v>
      </c>
      <c r="L4770" s="444">
        <f t="shared" ca="1" si="174"/>
        <v>-51645040609822.422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-51645040609822.422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-215187669207.59341</v>
      </c>
      <c r="L4771" s="444">
        <f t="shared" ca="1" si="174"/>
        <v>-51860228279030.016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-51860228279030.016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-216084284495.9584</v>
      </c>
      <c r="L4772" s="444">
        <f t="shared" ca="1" si="174"/>
        <v>-52076312563525.977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-52076312563525.977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-216984635681.35825</v>
      </c>
      <c r="L4773" s="444">
        <f t="shared" ca="1" si="174"/>
        <v>-52293297199207.336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-52293297199207.336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-217888738330.03058</v>
      </c>
      <c r="L4774" s="444">
        <f t="shared" ca="1" si="174"/>
        <v>-52511185937537.367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-52511185937537.367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-218796608073.07236</v>
      </c>
      <c r="L4775" s="444">
        <f t="shared" ca="1" si="174"/>
        <v>-52729982545610.438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-52729982545610.438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-219708260606.71014</v>
      </c>
      <c r="L4776" s="444">
        <f t="shared" ca="1" si="174"/>
        <v>-52949690806217.148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-52949690806217.148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-220623711692.57144</v>
      </c>
      <c r="L4777" s="444">
        <f t="shared" ca="1" si="174"/>
        <v>-53170314517909.719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-53170314517909.719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-221542977157.95715</v>
      </c>
      <c r="L4778" s="444">
        <f t="shared" ca="1" si="174"/>
        <v>-53391857495067.68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-53391857495067.68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-222466072896.11533</v>
      </c>
      <c r="L4779" s="444">
        <f t="shared" ca="1" si="174"/>
        <v>-53614323567963.797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-53614323567963.797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-223393014866.51581</v>
      </c>
      <c r="L4780" s="444">
        <f t="shared" ca="1" si="174"/>
        <v>-53837716582830.313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-53837716582830.313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-224323819095.12631</v>
      </c>
      <c r="L4781" s="444">
        <f t="shared" ca="1" si="174"/>
        <v>-54062040401925.438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-54062040401925.438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-225258501674.68933</v>
      </c>
      <c r="L4782" s="444">
        <f t="shared" ca="1" si="174"/>
        <v>-54287298903600.125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-54287298903600.125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-226197078765.00052</v>
      </c>
      <c r="L4783" s="444">
        <f t="shared" ca="1" si="174"/>
        <v>-54513495982365.125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-54513495982365.125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-227139566593.18802</v>
      </c>
      <c r="L4784" s="444">
        <f t="shared" ca="1" si="174"/>
        <v>-54740635548958.313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-54740635548958.313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-228085981453.99295</v>
      </c>
      <c r="L4785" s="444">
        <f t="shared" ca="1" si="174"/>
        <v>-54968721530412.305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-54968721530412.305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-229036339710.0513</v>
      </c>
      <c r="L4786" s="444">
        <f t="shared" ca="1" si="174"/>
        <v>-55197757870122.359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-55197757870122.359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-229990657792.17645</v>
      </c>
      <c r="L4787" s="444">
        <f t="shared" ca="1" si="174"/>
        <v>-55427748527914.539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-55427748527914.539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-230948952199.64389</v>
      </c>
      <c r="L4788" s="444">
        <f t="shared" ca="1" si="174"/>
        <v>-55658697480114.18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-55658697480114.18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-231911239500.47574</v>
      </c>
      <c r="L4789" s="444">
        <f t="shared" ca="1" si="174"/>
        <v>-55890608719614.656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-55890608719614.656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-232877536331.72775</v>
      </c>
      <c r="L4790" s="444">
        <f t="shared" ca="1" si="174"/>
        <v>-56123486255946.383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-56123486255946.383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-233847859399.77661</v>
      </c>
      <c r="L4791" s="444">
        <f t="shared" ca="1" si="174"/>
        <v>-56357334115346.156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-56357334115346.156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-234822225480.60898</v>
      </c>
      <c r="L4792" s="444">
        <f t="shared" ca="1" si="174"/>
        <v>-56592156340826.766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-56592156340826.766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-235800651420.11148</v>
      </c>
      <c r="L4793" s="444">
        <f t="shared" ca="1" si="174"/>
        <v>-56827956992246.875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-56827956992246.875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-236783154134.36197</v>
      </c>
      <c r="L4794" s="444">
        <f t="shared" ca="1" si="174"/>
        <v>-57064740146381.234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-57064740146381.234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-237769750609.92181</v>
      </c>
      <c r="L4795" s="444">
        <f t="shared" ca="1" si="174"/>
        <v>-57302509896991.156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-57302509896991.156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-238760457904.12982</v>
      </c>
      <c r="L4796" s="444">
        <f t="shared" ca="1" si="174"/>
        <v>-57541270354895.289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-57541270354895.289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-239755293145.397</v>
      </c>
      <c r="L4797" s="444">
        <f t="shared" ca="1" si="174"/>
        <v>-57781025648040.688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-57781025648040.688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-240754273533.50284</v>
      </c>
      <c r="L4798" s="444">
        <f t="shared" ca="1" si="174"/>
        <v>-58021779921574.188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-58021779921574.188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-241757416339.89249</v>
      </c>
      <c r="L4799" s="444">
        <f t="shared" ca="1" si="174"/>
        <v>-58263537337914.078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-58263537337914.078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-242764738907.97531</v>
      </c>
      <c r="L4800" s="444">
        <f t="shared" ca="1" si="174"/>
        <v>-58506302076822.055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-58506302076822.055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-243776258653.42526</v>
      </c>
      <c r="L4801" s="444">
        <f t="shared" ca="1" si="174"/>
        <v>-58750078335475.477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-58750078335475.477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-244791993064.48114</v>
      </c>
      <c r="L4802" s="444">
        <f t="shared" ca="1" si="174"/>
        <v>-58994870328539.961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-58994870328539.961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-245811959702.24985</v>
      </c>
      <c r="L4803" s="444">
        <f t="shared" ca="1" si="174"/>
        <v>-59240682288242.211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-59240682288242.211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-246836176201.00922</v>
      </c>
      <c r="L4804" s="444">
        <f t="shared" ca="1" si="174"/>
        <v>-59487518464443.219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-59487518464443.219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-247864660268.5134</v>
      </c>
      <c r="L4805" s="444">
        <f t="shared" ca="1" si="174"/>
        <v>-59735383124711.734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-59735383124711.734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-248897429686.29889</v>
      </c>
      <c r="L4806" s="444">
        <f t="shared" ca="1" si="174"/>
        <v>-59984280554398.031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-59984280554398.031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-249934502309.99179</v>
      </c>
      <c r="L4807" s="444">
        <f t="shared" ca="1" si="174"/>
        <v>-60234215056708.023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-60234215056708.023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-250975896069.61676</v>
      </c>
      <c r="L4808" s="444">
        <f t="shared" ca="1" si="174"/>
        <v>-60485190952777.641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-60485190952777.641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-252021628969.90683</v>
      </c>
      <c r="L4809" s="444">
        <f t="shared" ca="1" si="174"/>
        <v>-60737212581747.547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-60737212581747.547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-253071719090.61475</v>
      </c>
      <c r="L4810" s="444">
        <f t="shared" ca="1" si="174"/>
        <v>-60990284300838.164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-60990284300838.164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-254126184586.82565</v>
      </c>
      <c r="L4811" s="444">
        <f t="shared" ca="1" si="174"/>
        <v>-61244410485424.992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-61244410485424.992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-255185043689.27078</v>
      </c>
      <c r="L4812" s="444">
        <f t="shared" ca="1" si="174"/>
        <v>-61499595529114.266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-61499595529114.266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-256248314704.64276</v>
      </c>
      <c r="L4813" s="444">
        <f t="shared" ca="1" si="174"/>
        <v>-61755843843818.906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-61755843843818.906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-257316016015.91211</v>
      </c>
      <c r="L4814" s="444">
        <f t="shared" ca="1" si="174"/>
        <v>-62013159859834.82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-62013159859834.82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-258388166082.64508</v>
      </c>
      <c r="L4815" s="444">
        <f t="shared" ca="1" si="174"/>
        <v>-62271548025917.469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-62271548025917.469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-259464783441.32275</v>
      </c>
      <c r="L4816" s="444">
        <f t="shared" ca="1" si="174"/>
        <v>-62531012809358.789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-62531012809358.789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-260545886705.66162</v>
      </c>
      <c r="L4817" s="444">
        <f t="shared" ca="1" si="174"/>
        <v>-62791558696064.453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-62791558696064.453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-261631494566.93518</v>
      </c>
      <c r="L4818" s="444">
        <f t="shared" ca="1" si="174"/>
        <v>-63053190190631.391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-63053190190631.391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-262721625794.29745</v>
      </c>
      <c r="L4819" s="444">
        <f t="shared" ca="1" si="174"/>
        <v>-63315911816425.688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-63315911816425.688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-263816299235.10706</v>
      </c>
      <c r="L4820" s="444">
        <f t="shared" ca="1" si="174"/>
        <v>-63579728115660.797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-63579728115660.797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-264915533815.25333</v>
      </c>
      <c r="L4821" s="444">
        <f t="shared" ca="1" si="174"/>
        <v>-63844643649476.047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-63844643649476.047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-266019348539.48349</v>
      </c>
      <c r="L4822" s="444">
        <f t="shared" ca="1" si="174"/>
        <v>-64110662998015.531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-64110662998015.531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-267127762491.73135</v>
      </c>
      <c r="L4823" s="444">
        <f t="shared" ca="1" si="174"/>
        <v>-64377790760507.266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-64377790760507.266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-268240794835.44693</v>
      </c>
      <c r="L4824" s="444">
        <f t="shared" ca="1" si="174"/>
        <v>-64646031555342.711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-64646031555342.711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-269358464813.92798</v>
      </c>
      <c r="L4825" s="444">
        <f t="shared" ca="1" si="174"/>
        <v>-64915390020156.641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-64915390020156.641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-270480791750.65262</v>
      </c>
      <c r="L4826" s="444">
        <f t="shared" ca="1" si="174"/>
        <v>-65185870811907.297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-65185870811907.297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-271607795049.61374</v>
      </c>
      <c r="L4827" s="444">
        <f t="shared" ca="1" si="174"/>
        <v>-65457478606956.914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-65457478606956.914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-272739494195.65381</v>
      </c>
      <c r="L4828" s="444">
        <f t="shared" ca="1" si="174"/>
        <v>-65730218101152.57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-65730218101152.57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-273875908754.80234</v>
      </c>
      <c r="L4829" s="444">
        <f t="shared" ca="1" si="174"/>
        <v>-66004094009907.375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-66004094009907.375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-275017058374.61407</v>
      </c>
      <c r="L4830" s="444">
        <f t="shared" ca="1" si="174"/>
        <v>-66279111068281.992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-66279111068281.992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-276162962784.5083</v>
      </c>
      <c r="L4831" s="444">
        <f t="shared" ca="1" si="174"/>
        <v>-66555274031066.5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-66555274031066.5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-277313641796.11041</v>
      </c>
      <c r="L4832" s="444">
        <f t="shared" ca="1" si="174"/>
        <v>-66832587672862.609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-66832587672862.609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-278469115303.59418</v>
      </c>
      <c r="L4833" s="444">
        <f t="shared" ca="1" si="174"/>
        <v>-67111056788166.203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-67111056788166.203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-279629403284.02582</v>
      </c>
      <c r="L4834" s="444">
        <f t="shared" ca="1" si="174"/>
        <v>-67390686191450.227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-67390686191450.227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-280794525797.70923</v>
      </c>
      <c r="L4835" s="444">
        <f t="shared" ca="1" si="174"/>
        <v>-67671480717247.938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-67671480717247.938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-281964502988.53308</v>
      </c>
      <c r="L4836" s="444">
        <f t="shared" ca="1" si="174"/>
        <v>-67953445220236.469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-67953445220236.469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-283139355084.31866</v>
      </c>
      <c r="L4837" s="444">
        <f t="shared" ca="1" si="174"/>
        <v>-68236584575320.789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-68236584575320.789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-284319102397.16998</v>
      </c>
      <c r="L4838" s="444">
        <f t="shared" ca="1" si="174"/>
        <v>-68520903677717.961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-68520903677717.961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-285503765323.82489</v>
      </c>
      <c r="L4839" s="444">
        <f t="shared" ca="1" si="174"/>
        <v>-68806407443041.789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-68806407443041.789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-286693364346.00745</v>
      </c>
      <c r="L4840" s="444">
        <f t="shared" ca="1" si="174"/>
        <v>-69093100807387.797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-69093100807387.797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-287887920030.78247</v>
      </c>
      <c r="L4841" s="444">
        <f t="shared" ca="1" si="174"/>
        <v>-69380988727418.578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-69380988727418.578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-289087453030.91077</v>
      </c>
      <c r="L4842" s="444">
        <f t="shared" ca="1" si="174"/>
        <v>-69670076180449.492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-69670076180449.492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-290291984085.20624</v>
      </c>
      <c r="L4843" s="444">
        <f t="shared" ca="1" si="174"/>
        <v>-69960368164534.695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-69960368164534.695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-291501534018.89453</v>
      </c>
      <c r="L4844" s="444">
        <f t="shared" ca="1" si="174"/>
        <v>-70251869698553.594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-70251869698553.594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-292716123743.97333</v>
      </c>
      <c r="L4845" s="444">
        <f t="shared" ca="1" si="174"/>
        <v>-70544585822297.563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-70544585822297.563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-293935774259.57318</v>
      </c>
      <c r="L4846" s="444">
        <f t="shared" ca="1" si="174"/>
        <v>-70838521596557.141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-70838521596557.141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-295160506652.32141</v>
      </c>
      <c r="L4847" s="444">
        <f t="shared" ca="1" si="174"/>
        <v>-71133682103209.469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-71133682103209.469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-296390342096.70612</v>
      </c>
      <c r="L4848" s="444">
        <f t="shared" ca="1" si="174"/>
        <v>-71430072445306.172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-71430072445306.172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-297625301855.44238</v>
      </c>
      <c r="L4849" s="444">
        <f t="shared" ca="1" si="174"/>
        <v>-71727697747161.609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-71727697747161.609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-298865407279.84003</v>
      </c>
      <c r="L4850" s="444">
        <f t="shared" ca="1" si="174"/>
        <v>-72026563154441.453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-72026563154441.453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-300110679810.17273</v>
      </c>
      <c r="L4851" s="444">
        <f t="shared" ca="1" si="174"/>
        <v>-72326673834251.625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-72326673834251.625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-301361140976.04846</v>
      </c>
      <c r="L4852" s="444">
        <f t="shared" ca="1" si="174"/>
        <v>-72628034975227.672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-72628034975227.672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-302616812396.78198</v>
      </c>
      <c r="L4853" s="444">
        <f t="shared" ref="L4853:L5107" ca="1" si="179">I4853-J4853+K4853</f>
        <v>-72930651787624.453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-72930651787624.453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-303877715781.76855</v>
      </c>
      <c r="L4854" s="444">
        <f t="shared" ca="1" si="179"/>
        <v>-73234529503406.219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-73234529503406.219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-305143872930.85925</v>
      </c>
      <c r="L4855" s="444">
        <f t="shared" ca="1" si="179"/>
        <v>-73539673376337.078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-73539673376337.078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-306415305734.73779</v>
      </c>
      <c r="L4856" s="444">
        <f t="shared" ca="1" si="179"/>
        <v>-73846088682071.813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-73846088682071.813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-307692036175.29919</v>
      </c>
      <c r="L4857" s="444">
        <f t="shared" ca="1" si="179"/>
        <v>-74153780718247.109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-74153780718247.109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-308974086326.0296</v>
      </c>
      <c r="L4858" s="444">
        <f t="shared" ca="1" si="179"/>
        <v>-74462754804573.141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-74462754804573.141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-310261478352.38806</v>
      </c>
      <c r="L4859" s="444">
        <f t="shared" ca="1" si="179"/>
        <v>-74773016282925.531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-74773016282925.531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-311554234512.1897</v>
      </c>
      <c r="L4860" s="444">
        <f t="shared" ca="1" si="179"/>
        <v>-75084570517437.719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-75084570517437.719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-312852377155.99048</v>
      </c>
      <c r="L4861" s="444">
        <f t="shared" ca="1" si="179"/>
        <v>-75397422894593.703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-75397422894593.703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-314155928727.47375</v>
      </c>
      <c r="L4862" s="444">
        <f t="shared" ca="1" si="179"/>
        <v>-75711578823321.172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-75711578823321.172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-315464911763.8382</v>
      </c>
      <c r="L4863" s="444">
        <f t="shared" ca="1" si="179"/>
        <v>-76027043735085.016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-76027043735085.016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-316779348896.18756</v>
      </c>
      <c r="L4864" s="444">
        <f t="shared" ca="1" si="179"/>
        <v>-76343823083981.203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-76343823083981.203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-318099262849.92169</v>
      </c>
      <c r="L4865" s="444">
        <f t="shared" ca="1" si="179"/>
        <v>-76661922346831.125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-76661922346831.125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-319424676445.1297</v>
      </c>
      <c r="L4866" s="444">
        <f t="shared" ca="1" si="179"/>
        <v>-76981347023276.25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-76981347023276.25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-320755612596.98438</v>
      </c>
      <c r="L4867" s="444">
        <f t="shared" ca="1" si="179"/>
        <v>-77302102635873.234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-77302102635873.234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-322092094316.13849</v>
      </c>
      <c r="L4868" s="444">
        <f t="shared" ca="1" si="179"/>
        <v>-77624194730189.375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-77624194730189.375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-323434144709.12238</v>
      </c>
      <c r="L4869" s="444">
        <f t="shared" ca="1" si="179"/>
        <v>-77947628874898.5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-77947628874898.5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-324781786978.74377</v>
      </c>
      <c r="L4870" s="444">
        <f t="shared" ca="1" si="179"/>
        <v>-78272410661877.25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-78272410661877.25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-326135044424.48853</v>
      </c>
      <c r="L4871" s="444">
        <f t="shared" ca="1" si="179"/>
        <v>-78598545706301.734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-78598545706301.734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-327493940442.92389</v>
      </c>
      <c r="L4872" s="444">
        <f t="shared" ca="1" si="179"/>
        <v>-78926039646744.656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-78926039646744.656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-328858498528.10272</v>
      </c>
      <c r="L4873" s="444">
        <f t="shared" ca="1" si="179"/>
        <v>-79254898145272.766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-79254898145272.766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-330228742271.96985</v>
      </c>
      <c r="L4874" s="444">
        <f t="shared" ca="1" si="179"/>
        <v>-79585126887544.734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-79585126887544.734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-331604695364.76971</v>
      </c>
      <c r="L4875" s="444">
        <f t="shared" ca="1" si="179"/>
        <v>-79916731582909.5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-79916731582909.5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-332986381595.45624</v>
      </c>
      <c r="L4876" s="444">
        <f t="shared" ca="1" si="179"/>
        <v>-80249717964504.953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-80249717964504.953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-334373824852.10394</v>
      </c>
      <c r="L4877" s="444">
        <f t="shared" ca="1" si="179"/>
        <v>-80584091789357.063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-80584091789357.063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-335767049122.32111</v>
      </c>
      <c r="L4878" s="444">
        <f t="shared" ca="1" si="179"/>
        <v>-80919858838479.391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-80919858838479.391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-337166078493.66412</v>
      </c>
      <c r="L4879" s="444">
        <f t="shared" ca="1" si="179"/>
        <v>-81257024916973.063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-81257024916973.063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-338570937154.05444</v>
      </c>
      <c r="L4880" s="444">
        <f t="shared" ca="1" si="179"/>
        <v>-81595595854127.109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-81595595854127.109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-339981649392.19629</v>
      </c>
      <c r="L4881" s="444">
        <f t="shared" ca="1" si="179"/>
        <v>-81935577503519.313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-81935577503519.313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-341398239597.99713</v>
      </c>
      <c r="L4882" s="444">
        <f t="shared" ca="1" si="179"/>
        <v>-82276975743117.313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-82276975743117.313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-342820732262.98877</v>
      </c>
      <c r="L4883" s="444">
        <f t="shared" ca="1" si="179"/>
        <v>-82619796475380.297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-82619796475380.297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-344249151980.75122</v>
      </c>
      <c r="L4884" s="444">
        <f t="shared" ca="1" si="179"/>
        <v>-82964045627361.047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-82964045627361.047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-345683523447.33771</v>
      </c>
      <c r="L4885" s="444">
        <f t="shared" ca="1" si="179"/>
        <v>-83309729150808.391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-83309729150808.391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-347123871461.7016</v>
      </c>
      <c r="L4886" s="444">
        <f t="shared" ca="1" si="179"/>
        <v>-83656853022270.094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-83656853022270.094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-348570220926.12537</v>
      </c>
      <c r="L4887" s="444">
        <f t="shared" ca="1" si="179"/>
        <v>-84005423243196.219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-84005423243196.219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-350022596846.65088</v>
      </c>
      <c r="L4888" s="444">
        <f t="shared" ca="1" si="179"/>
        <v>-84355445840042.875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-84355445840042.875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-351481024333.51196</v>
      </c>
      <c r="L4889" s="444">
        <f t="shared" ca="1" si="179"/>
        <v>-84706926864376.391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-84706926864376.391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-352945528601.5683</v>
      </c>
      <c r="L4890" s="444">
        <f t="shared" ca="1" si="179"/>
        <v>-85059872392977.953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-85059872392977.953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-354416134970.74146</v>
      </c>
      <c r="L4891" s="444">
        <f t="shared" ca="1" si="179"/>
        <v>-85414288527948.688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-85414288527948.688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-355892868866.45288</v>
      </c>
      <c r="L4892" s="444">
        <f t="shared" ca="1" si="179"/>
        <v>-85770181396815.141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-85770181396815.141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-357375755820.06311</v>
      </c>
      <c r="L4893" s="444">
        <f t="shared" ca="1" si="179"/>
        <v>-86127557152635.203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-86127557152635.203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-358864821469.31335</v>
      </c>
      <c r="L4894" s="444">
        <f t="shared" ca="1" si="179"/>
        <v>-86486421974104.516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-86486421974104.516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-360360091558.7688</v>
      </c>
      <c r="L4895" s="444">
        <f t="shared" ca="1" si="179"/>
        <v>-86846782065663.281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-86846782065663.281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-361861591940.26367</v>
      </c>
      <c r="L4896" s="444">
        <f t="shared" ca="1" si="179"/>
        <v>-87208643657603.547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-87208643657603.547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-363369348573.34808</v>
      </c>
      <c r="L4897" s="444">
        <f t="shared" ca="1" si="179"/>
        <v>-87572013006176.891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-87572013006176.891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-364883387525.73706</v>
      </c>
      <c r="L4898" s="444">
        <f t="shared" ca="1" si="179"/>
        <v>-87936896393702.625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-87936896393702.625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-366403734973.76093</v>
      </c>
      <c r="L4899" s="444">
        <f t="shared" ca="1" si="179"/>
        <v>-88303300128676.391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-88303300128676.391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-367930417202.8183</v>
      </c>
      <c r="L4900" s="444">
        <f t="shared" ca="1" si="179"/>
        <v>-88671230545879.203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-88671230545879.203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-369463460607.83002</v>
      </c>
      <c r="L4901" s="444">
        <f t="shared" ca="1" si="179"/>
        <v>-89040694006487.031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-89040694006487.031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-371002891693.69598</v>
      </c>
      <c r="L4902" s="444">
        <f t="shared" ca="1" si="179"/>
        <v>-89411696898180.734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-89411696898180.734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-372548737075.75305</v>
      </c>
      <c r="L4903" s="444">
        <f t="shared" ca="1" si="179"/>
        <v>-89784245635256.484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-89784245635256.484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-374101023480.23535</v>
      </c>
      <c r="L4904" s="444">
        <f t="shared" ca="1" si="179"/>
        <v>-90158346658736.719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-90158346658736.719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-375659777744.73633</v>
      </c>
      <c r="L4905" s="444">
        <f t="shared" ca="1" si="179"/>
        <v>-90534006436481.453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-90534006436481.453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-377225026818.67273</v>
      </c>
      <c r="L4906" s="444">
        <f t="shared" ca="1" si="179"/>
        <v>-90911231463300.125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-90911231463300.125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-378796797763.75049</v>
      </c>
      <c r="L4907" s="444">
        <f t="shared" ca="1" si="179"/>
        <v>-91290028261063.875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-91290028261063.875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-380375117754.4328</v>
      </c>
      <c r="L4908" s="444">
        <f t="shared" ca="1" si="179"/>
        <v>-91670403378818.313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-91670403378818.313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-381960014078.40961</v>
      </c>
      <c r="L4909" s="444">
        <f t="shared" ca="1" si="179"/>
        <v>-92052363392896.719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-92052363392896.719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-383551514137.06964</v>
      </c>
      <c r="L4910" s="444">
        <f t="shared" ca="1" si="179"/>
        <v>-92435914907033.781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-92435914907033.781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-385149645445.97406</v>
      </c>
      <c r="L4911" s="444">
        <f t="shared" ca="1" si="179"/>
        <v>-92821064552479.75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-92821064552479.75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-386754435635.33228</v>
      </c>
      <c r="L4912" s="444">
        <f t="shared" ca="1" si="179"/>
        <v>-93207818988115.078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-93207818988115.078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-388365912450.47949</v>
      </c>
      <c r="L4913" s="444">
        <f t="shared" ca="1" si="179"/>
        <v>-93596184900565.563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-93596184900565.563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-389984103752.35651</v>
      </c>
      <c r="L4914" s="444">
        <f t="shared" ca="1" si="179"/>
        <v>-93986169004317.922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-93986169004317.922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-391609037517.99133</v>
      </c>
      <c r="L4915" s="444">
        <f t="shared" ca="1" si="179"/>
        <v>-94377778041835.906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-94377778041835.906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-393240741840.98291</v>
      </c>
      <c r="L4916" s="444">
        <f t="shared" ca="1" si="179"/>
        <v>-94771018783676.891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-94771018783676.891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-394879244931.98706</v>
      </c>
      <c r="L4917" s="444">
        <f t="shared" ca="1" si="179"/>
        <v>-95165898028608.875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-95165898028608.875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-396524575119.20361</v>
      </c>
      <c r="L4918" s="444">
        <f t="shared" ca="1" si="179"/>
        <v>-95562422603728.078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-95562422603728.078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-398176760848.867</v>
      </c>
      <c r="L4919" s="444">
        <f t="shared" ca="1" si="179"/>
        <v>-95960599364576.938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-95960599364576.938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-399835830685.73724</v>
      </c>
      <c r="L4920" s="444">
        <f t="shared" ca="1" si="179"/>
        <v>-96360435195262.672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-96360435195262.672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-401501813313.59448</v>
      </c>
      <c r="L4921" s="444">
        <f t="shared" ca="1" si="179"/>
        <v>-96761937008576.266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-96761937008576.266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-403174737535.73444</v>
      </c>
      <c r="L4922" s="444">
        <f t="shared" ca="1" si="179"/>
        <v>-97165111746112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-97165111746112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-404854632275.46667</v>
      </c>
      <c r="L4923" s="444">
        <f t="shared" ca="1" si="179"/>
        <v>-97569966378387.469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-97569966378387.469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-406541526576.61444</v>
      </c>
      <c r="L4924" s="444">
        <f t="shared" ca="1" si="179"/>
        <v>-97976507904964.078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-97976507904964.078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-408235449604.01697</v>
      </c>
      <c r="L4925" s="444">
        <f t="shared" ca="1" si="179"/>
        <v>-98384743354568.094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-98384743354568.094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-409936430644.03369</v>
      </c>
      <c r="L4926" s="444">
        <f t="shared" ca="1" si="179"/>
        <v>-98794679785212.125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-98794679785212.125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-411644499105.05054</v>
      </c>
      <c r="L4927" s="444">
        <f t="shared" ca="1" si="179"/>
        <v>-99206324284317.172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-99206324284317.172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-413359684517.98822</v>
      </c>
      <c r="L4928" s="444">
        <f t="shared" ca="1" si="179"/>
        <v>-99619683968835.156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-99619683968835.156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-415082016536.81317</v>
      </c>
      <c r="L4929" s="444">
        <f t="shared" ca="1" si="179"/>
        <v>-100034765985371.97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-100034765985371.97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-416811524939.04987</v>
      </c>
      <c r="L4930" s="444">
        <f t="shared" ca="1" si="179"/>
        <v>-100451577510311.02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-100451577510311.02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-418548239626.2959</v>
      </c>
      <c r="L4931" s="444">
        <f t="shared" ca="1" si="179"/>
        <v>-100870125749937.31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-100870125749937.31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-420292190624.73877</v>
      </c>
      <c r="L4932" s="444">
        <f t="shared" ca="1" si="179"/>
        <v>-101290417940562.05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-101290417940562.05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-422043408085.67517</v>
      </c>
      <c r="L4933" s="444">
        <f t="shared" ca="1" si="179"/>
        <v>-101712461348647.72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-101712461348647.72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-423801922286.03217</v>
      </c>
      <c r="L4934" s="444">
        <f t="shared" ca="1" si="179"/>
        <v>-102136263270933.75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-102136263270933.75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-425567763628.89063</v>
      </c>
      <c r="L4935" s="444">
        <f t="shared" ca="1" si="179"/>
        <v>-102561831034562.64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-102561831034562.64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-427340962644.01099</v>
      </c>
      <c r="L4936" s="444">
        <f t="shared" ca="1" si="179"/>
        <v>-102989171997206.66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-102989171997206.66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-429121549988.36108</v>
      </c>
      <c r="L4937" s="444">
        <f t="shared" ca="1" si="179"/>
        <v>-103418293547195.02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-103418293547195.02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-430909556446.64587</v>
      </c>
      <c r="L4938" s="444">
        <f t="shared" ca="1" si="179"/>
        <v>-103849203103641.66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-103849203103641.66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-432705012931.84021</v>
      </c>
      <c r="L4939" s="444">
        <f t="shared" ca="1" si="179"/>
        <v>-104281908116573.5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-104281908116573.5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-434507950485.7229</v>
      </c>
      <c r="L4940" s="444">
        <f t="shared" ca="1" si="179"/>
        <v>-104716416067059.22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-104716416067059.22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-436318400279.41339</v>
      </c>
      <c r="L4941" s="444">
        <f t="shared" ca="1" si="179"/>
        <v>-105152734467338.63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-105152734467338.63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-438136393613.91095</v>
      </c>
      <c r="L4942" s="444">
        <f t="shared" ca="1" si="179"/>
        <v>-105590870860952.53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-105590870860952.53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-439961961920.63556</v>
      </c>
      <c r="L4943" s="444">
        <f t="shared" ca="1" si="179"/>
        <v>-106030832822873.17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-106030832822873.17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-441795136761.97156</v>
      </c>
      <c r="L4944" s="444">
        <f t="shared" ca="1" si="179"/>
        <v>-106472627959635.14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-106472627959635.14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-443635949831.81305</v>
      </c>
      <c r="L4945" s="444">
        <f t="shared" ca="1" si="179"/>
        <v>-106916263909466.95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-106916263909466.95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-445484432956.1123</v>
      </c>
      <c r="L4946" s="444">
        <f t="shared" ca="1" si="179"/>
        <v>-107361748342423.06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-107361748342423.06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-447340618093.42944</v>
      </c>
      <c r="L4947" s="444">
        <f t="shared" ca="1" si="179"/>
        <v>-107809088960516.48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-107809088960516.48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-449204537335.48535</v>
      </c>
      <c r="L4948" s="444">
        <f t="shared" ca="1" si="179"/>
        <v>-108258293497851.97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-108258293497851.97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-451076222907.71655</v>
      </c>
      <c r="L4949" s="444">
        <f t="shared" ca="1" si="179"/>
        <v>-108709369720759.69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-108709369720759.69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-452955707169.83203</v>
      </c>
      <c r="L4950" s="444">
        <f t="shared" ca="1" si="179"/>
        <v>-109162325427929.52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-109162325427929.52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-454843022616.37299</v>
      </c>
      <c r="L4951" s="444">
        <f t="shared" ca="1" si="179"/>
        <v>-109617168450545.89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-109617168450545.89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-456738201877.2746</v>
      </c>
      <c r="L4952" s="444">
        <f t="shared" ca="1" si="179"/>
        <v>-110073906652423.17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-110073906652423.17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-458641277718.42987</v>
      </c>
      <c r="L4953" s="444">
        <f t="shared" ca="1" si="179"/>
        <v>-110532547930141.61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-110532547930141.61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-460552283042.25677</v>
      </c>
      <c r="L4954" s="444">
        <f t="shared" ca="1" si="179"/>
        <v>-110993100213183.86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-110993100213183.86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-462471250888.26605</v>
      </c>
      <c r="L4955" s="444">
        <f t="shared" ca="1" si="179"/>
        <v>-111455571464072.13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-111455571464072.13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-464398214433.63391</v>
      </c>
      <c r="L4956" s="444">
        <f t="shared" ca="1" si="179"/>
        <v>-111919969678505.77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-111919969678505.77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-466333206993.77399</v>
      </c>
      <c r="L4957" s="444">
        <f t="shared" ca="1" si="179"/>
        <v>-112386302885499.55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-112386302885499.55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-468276262022.91486</v>
      </c>
      <c r="L4958" s="444">
        <f t="shared" ca="1" si="179"/>
        <v>-112854579147522.47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-112854579147522.47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-470227413114.67694</v>
      </c>
      <c r="L4959" s="444">
        <f t="shared" ca="1" si="179"/>
        <v>-113324806560637.14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-113324806560637.14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-472186694002.65472</v>
      </c>
      <c r="L4960" s="444">
        <f t="shared" ca="1" si="179"/>
        <v>-113796993254639.8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-113796993254639.8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-474154138560.99915</v>
      </c>
      <c r="L4961" s="444">
        <f t="shared" ca="1" si="179"/>
        <v>-114271147393200.8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-114271147393200.8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-476129780805.00336</v>
      </c>
      <c r="L4962" s="444">
        <f t="shared" ca="1" si="179"/>
        <v>-114747277174005.8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-114747277174005.8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-478113654891.6908</v>
      </c>
      <c r="L4963" s="444">
        <f t="shared" ca="1" si="179"/>
        <v>-115225390828897.48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-115225390828897.48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-480105795120.40613</v>
      </c>
      <c r="L4964" s="444">
        <f t="shared" ca="1" si="179"/>
        <v>-115705496624017.89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-115705496624017.89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-482106235933.4079</v>
      </c>
      <c r="L4965" s="444">
        <f t="shared" ca="1" si="179"/>
        <v>-116187602859951.3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-116187602859951.3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-484115011916.46368</v>
      </c>
      <c r="L4966" s="444">
        <f t="shared" ca="1" si="179"/>
        <v>-116671717871867.77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-116671717871867.77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-486132157799.44897</v>
      </c>
      <c r="L4967" s="444">
        <f t="shared" ca="1" si="179"/>
        <v>-117157850029667.22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-117157850029667.22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-488157708456.94672</v>
      </c>
      <c r="L4968" s="444">
        <f t="shared" ca="1" si="179"/>
        <v>-117646007738124.17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-117646007738124.17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-490191698908.85065</v>
      </c>
      <c r="L4969" s="444">
        <f t="shared" ca="1" si="179"/>
        <v>-118136199437033.02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-118136199437033.02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-492234164320.97089</v>
      </c>
      <c r="L4970" s="444">
        <f t="shared" ca="1" si="179"/>
        <v>-118628433601353.98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-118628433601353.98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-494285140005.6416</v>
      </c>
      <c r="L4971" s="444">
        <f t="shared" ca="1" si="179"/>
        <v>-119122718741359.63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-119122718741359.63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-496344661422.33173</v>
      </c>
      <c r="L4972" s="444">
        <f t="shared" ca="1" si="179"/>
        <v>-119619063402781.95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-119619063402781.95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-498412764178.25806</v>
      </c>
      <c r="L4973" s="444">
        <f t="shared" ca="1" si="179"/>
        <v>-120117476166960.22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-120117476166960.22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-500489484029.00092</v>
      </c>
      <c r="L4974" s="444">
        <f t="shared" ca="1" si="179"/>
        <v>-120617965650989.22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-120617965650989.22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-502574856879.12164</v>
      </c>
      <c r="L4975" s="444">
        <f t="shared" ca="1" si="179"/>
        <v>-121120540507868.34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-121120540507868.34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-504668918782.78485</v>
      </c>
      <c r="L4976" s="444">
        <f t="shared" ca="1" si="179"/>
        <v>-121625209426651.13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-121625209426651.13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-506771705944.37976</v>
      </c>
      <c r="L4977" s="444">
        <f t="shared" ca="1" si="179"/>
        <v>-122131981132595.5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-122131981132595.5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-508883254719.14795</v>
      </c>
      <c r="L4978" s="444">
        <f t="shared" ca="1" si="179"/>
        <v>-122640864387314.64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-122640864387314.64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-511003601613.81091</v>
      </c>
      <c r="L4979" s="444">
        <f t="shared" ca="1" si="179"/>
        <v>-123151867988928.45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-123151867988928.45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-513132783287.2019</v>
      </c>
      <c r="L4980" s="444">
        <f t="shared" ca="1" si="179"/>
        <v>-123665000772215.66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-123665000772215.66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-515270836550.89856</v>
      </c>
      <c r="L4981" s="444">
        <f t="shared" ca="1" si="179"/>
        <v>-124180271608766.56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-124180271608766.56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-517417798369.86066</v>
      </c>
      <c r="L4982" s="444">
        <f t="shared" ca="1" si="179"/>
        <v>-124697689407136.42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-124697689407136.42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-519573705863.06848</v>
      </c>
      <c r="L4983" s="444">
        <f t="shared" ca="1" si="179"/>
        <v>-125217263112999.48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-125217263112999.48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-521738596304.16449</v>
      </c>
      <c r="L4984" s="444">
        <f t="shared" ca="1" si="179"/>
        <v>-125739001709303.66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-125739001709303.66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-523912507122.09857</v>
      </c>
      <c r="L4985" s="444">
        <f t="shared" ca="1" si="179"/>
        <v>-126262914216425.75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-126262914216425.75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-526095475901.77393</v>
      </c>
      <c r="L4986" s="444">
        <f t="shared" ca="1" si="179"/>
        <v>-126789009692327.53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-126789009692327.53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-528287540384.69812</v>
      </c>
      <c r="L4987" s="444">
        <f t="shared" ca="1" si="179"/>
        <v>-127317297232712.23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-127317297232712.23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-530488738469.63428</v>
      </c>
      <c r="L4988" s="444">
        <f t="shared" ca="1" si="179"/>
        <v>-127847785971181.88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-127847785971181.88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-532699108213.25781</v>
      </c>
      <c r="L4989" s="444">
        <f t="shared" ca="1" si="179"/>
        <v>-128380485079395.13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-128380485079395.13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-534918687830.81299</v>
      </c>
      <c r="L4990" s="444">
        <f t="shared" ca="1" si="179"/>
        <v>-128915403767225.94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-128915403767225.94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-537147515696.77472</v>
      </c>
      <c r="L4991" s="444">
        <f t="shared" ca="1" si="179"/>
        <v>-129452551282922.72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-129452551282922.72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-539385630345.51141</v>
      </c>
      <c r="L4992" s="444">
        <f t="shared" ca="1" si="179"/>
        <v>-129991936913268.23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-129991936913268.23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-541633070471.95105</v>
      </c>
      <c r="L4993" s="444">
        <f t="shared" ca="1" si="179"/>
        <v>-130533569983740.19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-130533569983740.19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-543889874932.25079</v>
      </c>
      <c r="L4994" s="444">
        <f t="shared" ca="1" si="179"/>
        <v>-131077459858672.44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-131077459858672.44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-546156082744.46851</v>
      </c>
      <c r="L4995" s="444">
        <f t="shared" ca="1" si="179"/>
        <v>-131623615941416.91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-131623615941416.91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-548431733089.23712</v>
      </c>
      <c r="L4996" s="444">
        <f t="shared" ca="1" si="179"/>
        <v>-132172047674506.14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-132172047674506.14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-550716865310.44226</v>
      </c>
      <c r="L4997" s="444">
        <f t="shared" ca="1" si="179"/>
        <v>-132722764539816.58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-132722764539816.58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-553011518915.90234</v>
      </c>
      <c r="L4998" s="444">
        <f t="shared" ca="1" si="179"/>
        <v>-133275776058732.48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-133275776058732.48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-555315733578.052</v>
      </c>
      <c r="L4999" s="444">
        <f t="shared" ca="1" si="179"/>
        <v>-133831091792310.53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-133831091792310.53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-557629549134.6272</v>
      </c>
      <c r="L5000" s="444">
        <f t="shared" ca="1" si="179"/>
        <v>-134388721341445.16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-134388721341445.16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-559953005589.35486</v>
      </c>
      <c r="L5001" s="444">
        <f t="shared" ca="1" si="179"/>
        <v>-134948674347034.52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-134948674347034.52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-562286143112.64392</v>
      </c>
      <c r="L5002" s="444">
        <f t="shared" ca="1" si="179"/>
        <v>-135510960490147.16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-135510960490147.16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-564629002042.27979</v>
      </c>
      <c r="L5003" s="444">
        <f t="shared" ca="1" si="179"/>
        <v>-136075589492189.44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-136075589492189.44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-566981622884.12256</v>
      </c>
      <c r="L5004" s="444">
        <f t="shared" ca="1" si="179"/>
        <v>-136642571115073.56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-136642571115073.56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-569344046312.80652</v>
      </c>
      <c r="L5005" s="444">
        <f t="shared" ca="1" si="179"/>
        <v>-137211915161386.38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-137211915161386.38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-571716313172.44324</v>
      </c>
      <c r="L5006" s="444">
        <f t="shared" ca="1" si="179"/>
        <v>-137783631474558.81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-137783631474558.81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-574098464477.32837</v>
      </c>
      <c r="L5007" s="444">
        <f t="shared" ca="1" si="179"/>
        <v>-138357729939036.14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-138357729939036.14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-576490541412.65063</v>
      </c>
      <c r="L5008" s="444">
        <f t="shared" ca="1" si="179"/>
        <v>-138934220480448.8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-138934220480448.8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-578892585335.20337</v>
      </c>
      <c r="L5009" s="444">
        <f t="shared" ca="1" si="179"/>
        <v>-139513113065784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-139513113065784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-581304637774.09998</v>
      </c>
      <c r="L5010" s="444">
        <f t="shared" ca="1" si="179"/>
        <v>-140094417703558.09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-140094417703558.09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-583726740431.49207</v>
      </c>
      <c r="L5011" s="444">
        <f t="shared" ca="1" si="179"/>
        <v>-140678144443989.58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-140678144443989.58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-586158935183.28979</v>
      </c>
      <c r="L5012" s="444">
        <f t="shared" ca="1" si="179"/>
        <v>-141264303379172.88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-141264303379172.88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-588601264079.88696</v>
      </c>
      <c r="L5013" s="444">
        <f t="shared" ca="1" si="179"/>
        <v>-141852904643252.75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-141852904643252.75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-591053769346.88647</v>
      </c>
      <c r="L5014" s="444">
        <f t="shared" ca="1" si="179"/>
        <v>-142443958412599.63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-142443958412599.63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-593516493385.83179</v>
      </c>
      <c r="L5015" s="444">
        <f t="shared" ca="1" si="179"/>
        <v>-143037474905985.47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-143037474905985.47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-595989478774.93945</v>
      </c>
      <c r="L5016" s="444">
        <f t="shared" ca="1" si="179"/>
        <v>-143633464384760.41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-143633464384760.41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-598472768269.83496</v>
      </c>
      <c r="L5017" s="444">
        <f t="shared" ca="1" si="179"/>
        <v>-144231937153030.25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-144231937153030.25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-600966404804.29272</v>
      </c>
      <c r="L5018" s="444">
        <f t="shared" ca="1" si="179"/>
        <v>-144832903557834.53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-144832903557834.53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-603470431490.97717</v>
      </c>
      <c r="L5019" s="444">
        <f t="shared" ca="1" si="179"/>
        <v>-145436373989325.5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-145436373989325.5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-605984891622.18958</v>
      </c>
      <c r="L5020" s="444">
        <f t="shared" ca="1" si="179"/>
        <v>-146042358880947.69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-146042358880947.69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-608509828670.61536</v>
      </c>
      <c r="L5021" s="444">
        <f t="shared" ca="1" si="179"/>
        <v>-146650868709618.31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-146650868709618.31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-611045286290.07629</v>
      </c>
      <c r="L5022" s="444">
        <f t="shared" ca="1" si="179"/>
        <v>-147261913995908.38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-147261913995908.38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-613591308316.28491</v>
      </c>
      <c r="L5023" s="444">
        <f t="shared" ca="1" si="179"/>
        <v>-147875505304224.66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-147875505304224.66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-616147938767.60278</v>
      </c>
      <c r="L5024" s="444">
        <f t="shared" ca="1" si="179"/>
        <v>-148491653242992.25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-148491653242992.25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-618715221845.80103</v>
      </c>
      <c r="L5025" s="444">
        <f t="shared" ca="1" si="179"/>
        <v>-149110368464838.06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-149110368464838.06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-621293201936.8252</v>
      </c>
      <c r="L5026" s="444">
        <f t="shared" ca="1" si="179"/>
        <v>-149731661666774.88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-149731661666774.88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-623881923611.56201</v>
      </c>
      <c r="L5027" s="444">
        <f t="shared" ca="1" si="179"/>
        <v>-150355543590386.44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-150355543590386.44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-626481431626.61011</v>
      </c>
      <c r="L5028" s="444">
        <f t="shared" ca="1" si="179"/>
        <v>-150982025022013.06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-150982025022013.06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-629091770925.05444</v>
      </c>
      <c r="L5029" s="444">
        <f t="shared" ca="1" si="179"/>
        <v>-151611116792938.13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-151611116792938.13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-631712986637.24219</v>
      </c>
      <c r="L5030" s="444">
        <f t="shared" ca="1" si="179"/>
        <v>-152242829779575.38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-152242829779575.38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-634345124081.56409</v>
      </c>
      <c r="L5031" s="444">
        <f t="shared" ca="1" si="179"/>
        <v>-152877174903656.94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-152877174903656.94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-636988228765.23718</v>
      </c>
      <c r="L5032" s="444">
        <f t="shared" ca="1" si="179"/>
        <v>-153514163132422.19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-153514163132422.19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-639642346385.09241</v>
      </c>
      <c r="L5033" s="444">
        <f t="shared" ca="1" si="179"/>
        <v>-154153805478807.28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-154153805478807.28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-642307522828.36365</v>
      </c>
      <c r="L5034" s="444">
        <f t="shared" ca="1" si="179"/>
        <v>-154796113001635.66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-154796113001635.66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-644983804173.48193</v>
      </c>
      <c r="L5035" s="444">
        <f t="shared" ca="1" si="179"/>
        <v>-155441096805809.13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-155441096805809.13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-647671236690.87134</v>
      </c>
      <c r="L5036" s="444">
        <f t="shared" ca="1" si="179"/>
        <v>-156088768042500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-156088768042500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-650369866843.75</v>
      </c>
      <c r="L5037" s="444">
        <f t="shared" ca="1" si="179"/>
        <v>-156739137909343.75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-156739137909343.75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-653079741288.93225</v>
      </c>
      <c r="L5038" s="444">
        <f t="shared" ca="1" si="179"/>
        <v>-157392217650632.69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-157392217650632.69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-655800906877.63623</v>
      </c>
      <c r="L5039" s="444">
        <f t="shared" ca="1" si="179"/>
        <v>-158048018557510.31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-158048018557510.31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-658533410656.29297</v>
      </c>
      <c r="L5040" s="444">
        <f t="shared" ca="1" si="179"/>
        <v>-158706551968166.59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-158706551968166.59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-661277299867.36084</v>
      </c>
      <c r="L5041" s="444">
        <f t="shared" ca="1" si="179"/>
        <v>-159367829268033.97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-159367829268033.97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-664032621950.14148</v>
      </c>
      <c r="L5042" s="444">
        <f t="shared" ca="1" si="179"/>
        <v>-160031861889984.13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-160031861889984.13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-666799424541.60046</v>
      </c>
      <c r="L5043" s="444">
        <f t="shared" ca="1" si="179"/>
        <v>-160698661314525.72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-160698661314525.72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-669577755477.19043</v>
      </c>
      <c r="L5044" s="444">
        <f t="shared" ca="1" si="179"/>
        <v>-161368239070002.91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-161368239070002.91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-672367662791.67871</v>
      </c>
      <c r="L5045" s="444">
        <f t="shared" ca="1" si="179"/>
        <v>-162040606732794.59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-162040606732794.59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-675169194719.97742</v>
      </c>
      <c r="L5046" s="444">
        <f t="shared" ca="1" si="179"/>
        <v>-162715775927514.56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-162715775927514.56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-677982399697.97729</v>
      </c>
      <c r="L5047" s="444">
        <f t="shared" ca="1" si="179"/>
        <v>-163393758327212.53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-163393758327212.53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-680807326363.3855</v>
      </c>
      <c r="L5048" s="444">
        <f t="shared" ca="1" si="179"/>
        <v>-164074565653575.91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-164074565653575.91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-683644023556.56628</v>
      </c>
      <c r="L5049" s="444">
        <f t="shared" ca="1" si="179"/>
        <v>-164758209677132.47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-164758209677132.47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-686492540321.38525</v>
      </c>
      <c r="L5050" s="444">
        <f t="shared" ca="1" si="179"/>
        <v>-165444702217453.84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-165444702217453.84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-689352925906.05762</v>
      </c>
      <c r="L5051" s="444">
        <f t="shared" ca="1" si="179"/>
        <v>-166134055143359.91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-166134055143359.91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-692225229763.99963</v>
      </c>
      <c r="L5052" s="444">
        <f t="shared" ca="1" si="179"/>
        <v>-166826280373123.91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-166826280373123.91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-695109501554.68298</v>
      </c>
      <c r="L5053" s="444">
        <f t="shared" ca="1" si="179"/>
        <v>-167521389874678.59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-167521389874678.59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-698005791144.49414</v>
      </c>
      <c r="L5054" s="444">
        <f t="shared" ca="1" si="179"/>
        <v>-168219395665823.09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-168219395665823.09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-700914148607.59619</v>
      </c>
      <c r="L5055" s="444">
        <f t="shared" ca="1" si="179"/>
        <v>-168920309814430.69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-168920309814430.69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-703834624226.79456</v>
      </c>
      <c r="L5056" s="444">
        <f t="shared" ca="1" si="179"/>
        <v>-169624144438657.47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-169624144438657.47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-706767268494.40613</v>
      </c>
      <c r="L5057" s="444">
        <f t="shared" ca="1" si="179"/>
        <v>-170330911707151.88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-170330911707151.88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-709712132113.13281</v>
      </c>
      <c r="L5058" s="444">
        <f t="shared" ca="1" si="179"/>
        <v>-171040623839265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-171040623839265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-712669265996.9375</v>
      </c>
      <c r="L5059" s="444">
        <f t="shared" ca="1" si="179"/>
        <v>-171753293105261.94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-171753293105261.94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-715638721271.92468</v>
      </c>
      <c r="L5060" s="444">
        <f t="shared" ca="1" si="179"/>
        <v>-172468931826533.88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-172468931826533.88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-718620549277.22449</v>
      </c>
      <c r="L5061" s="444">
        <f t="shared" ca="1" si="179"/>
        <v>-173187552375811.09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-173187552375811.09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-721614801565.87952</v>
      </c>
      <c r="L5062" s="444">
        <f t="shared" ca="1" si="179"/>
        <v>-173909167177376.97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-173909167177376.97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-724621529905.7373</v>
      </c>
      <c r="L5063" s="444">
        <f t="shared" ca="1" si="179"/>
        <v>-174633788707282.72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-174633788707282.72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-727640786280.3446</v>
      </c>
      <c r="L5064" s="444">
        <f t="shared" ca="1" si="179"/>
        <v>-175361429493563.06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-175361429493563.06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-730672622889.84607</v>
      </c>
      <c r="L5065" s="444">
        <f t="shared" ca="1" si="179"/>
        <v>-176092102116452.91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-176092102116452.91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-733717092151.88708</v>
      </c>
      <c r="L5066" s="444">
        <f t="shared" ca="1" si="179"/>
        <v>-176825819208604.78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-176825819208604.78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-736774246702.5199</v>
      </c>
      <c r="L5067" s="444">
        <f t="shared" ca="1" si="179"/>
        <v>-177562593455307.31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-177562593455307.31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-739844139397.11377</v>
      </c>
      <c r="L5068" s="444">
        <f t="shared" ca="1" si="179"/>
        <v>-178302437594704.44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-178302437594704.44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-742926823311.26843</v>
      </c>
      <c r="L5069" s="444">
        <f t="shared" ca="1" si="179"/>
        <v>-179045364418015.72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-179045364418015.72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-746022351741.73218</v>
      </c>
      <c r="L5070" s="444">
        <f t="shared" ca="1" si="179"/>
        <v>-179791386769757.44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-179791386769757.44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-749130778207.32263</v>
      </c>
      <c r="L5071" s="444">
        <f t="shared" ca="1" si="179"/>
        <v>-180540517547964.75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-180540517547964.75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-752252156449.85315</v>
      </c>
      <c r="L5072" s="444">
        <f t="shared" ca="1" si="179"/>
        <v>-181292769704414.59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-181292769704414.59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-755386540435.06079</v>
      </c>
      <c r="L5073" s="444">
        <f t="shared" ca="1" si="179"/>
        <v>-182048156244849.66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-182048156244849.66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-758533984353.54028</v>
      </c>
      <c r="L5074" s="444">
        <f t="shared" ca="1" si="179"/>
        <v>-182806690229203.19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-182806690229203.19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-761694542621.67993</v>
      </c>
      <c r="L5075" s="444">
        <f t="shared" ca="1" si="179"/>
        <v>-183568384771824.88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-183568384771824.88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-764868269882.60364</v>
      </c>
      <c r="L5076" s="444">
        <f t="shared" ca="1" si="179"/>
        <v>-184333253041707.47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-184333253041707.47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-768055221007.1145</v>
      </c>
      <c r="L5077" s="444">
        <f t="shared" ca="1" si="179"/>
        <v>-185101308262714.59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-185101308262714.59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-771255451094.64417</v>
      </c>
      <c r="L5078" s="444">
        <f t="shared" ca="1" si="179"/>
        <v>-185872563713809.25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-185872563713809.25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-774469015474.2052</v>
      </c>
      <c r="L5079" s="444">
        <f t="shared" ca="1" si="179"/>
        <v>-186647032729283.47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-186647032729283.47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-777695969705.34778</v>
      </c>
      <c r="L5080" s="444">
        <f t="shared" ca="1" si="179"/>
        <v>-187424728698988.81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-187424728698988.81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-780936369579.12</v>
      </c>
      <c r="L5081" s="444">
        <f t="shared" ca="1" si="179"/>
        <v>-188205665068567.94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-188205665068567.94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-784190271119.03308</v>
      </c>
      <c r="L5082" s="444">
        <f t="shared" ca="1" si="179"/>
        <v>-188989855339686.97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-188989855339686.97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-787457730582.02905</v>
      </c>
      <c r="L5083" s="444">
        <f t="shared" ca="1" si="179"/>
        <v>-189777313070269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-189777313070269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-790738804459.4541</v>
      </c>
      <c r="L5084" s="444">
        <f t="shared" ca="1" si="179"/>
        <v>-190568051874728.47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-190568051874728.47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-794033549478.03528</v>
      </c>
      <c r="L5085" s="444">
        <f t="shared" ca="1" si="179"/>
        <v>-191362085424206.5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-191362085424206.5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-797342022600.86035</v>
      </c>
      <c r="L5086" s="444">
        <f t="shared" ca="1" si="179"/>
        <v>-192159427446807.38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-192159427446807.38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-800664281028.36401</v>
      </c>
      <c r="L5087" s="444">
        <f t="shared" ca="1" si="179"/>
        <v>-192960091727835.75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-192960091727835.75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-804000382199.31567</v>
      </c>
      <c r="L5088" s="444">
        <f t="shared" ca="1" si="179"/>
        <v>-193764092110035.06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-193764092110035.06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-807350383791.81274</v>
      </c>
      <c r="L5089" s="444">
        <f t="shared" ca="1" si="179"/>
        <v>-194571442493826.88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-194571442493826.88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-810714343724.27869</v>
      </c>
      <c r="L5090" s="444">
        <f t="shared" ca="1" si="179"/>
        <v>-195382156837551.16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-195382156837551.16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-814092320156.46313</v>
      </c>
      <c r="L5091" s="444">
        <f t="shared" ca="1" si="179"/>
        <v>-196196249157707.63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-196196249157707.63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-817484371490.44849</v>
      </c>
      <c r="L5092" s="444">
        <f t="shared" ca="1" si="179"/>
        <v>-197013733529198.06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-197013733529198.06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-820890556371.65857</v>
      </c>
      <c r="L5093" s="444">
        <f t="shared" ca="1" si="179"/>
        <v>-197834624085569.72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-197834624085569.72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-824310933689.87378</v>
      </c>
      <c r="L5094" s="444">
        <f t="shared" ca="1" si="179"/>
        <v>-198658935019259.59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-198658935019259.59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-827745562580.24829</v>
      </c>
      <c r="L5095" s="444">
        <f t="shared" ca="1" si="179"/>
        <v>-199486680581839.84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-199486680581839.84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-831194502424.33264</v>
      </c>
      <c r="L5096" s="444">
        <f t="shared" ca="1" si="179"/>
        <v>-200317875084264.19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-200317875084264.19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-834657812851.10083</v>
      </c>
      <c r="L5097" s="444">
        <f t="shared" ca="1" si="179"/>
        <v>-201152532897115.28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-201152532897115.28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-838135553737.98035</v>
      </c>
      <c r="L5098" s="444">
        <f t="shared" ca="1" si="179"/>
        <v>-201990668450853.25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-201990668450853.25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-841627785211.88855</v>
      </c>
      <c r="L5099" s="444">
        <f t="shared" ca="1" si="179"/>
        <v>-202832296236065.13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-202832296236065.13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-845134567650.27136</v>
      </c>
      <c r="L5100" s="444">
        <f t="shared" ca="1" si="179"/>
        <v>-203677430803715.41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-203677430803715.41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-848655961682.14746</v>
      </c>
      <c r="L5101" s="444">
        <f t="shared" ca="1" si="179"/>
        <v>-204526086765397.56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-204526086765397.56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-852192028189.15649</v>
      </c>
      <c r="L5102" s="444">
        <f t="shared" ca="1" si="179"/>
        <v>-205378278793586.72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-205378278793586.72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-855742828306.61133</v>
      </c>
      <c r="L5103" s="444">
        <f t="shared" ca="1" si="179"/>
        <v>-206234021621893.34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-206234021621893.34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-859308423424.55554</v>
      </c>
      <c r="L5104" s="444">
        <f t="shared" ca="1" si="179"/>
        <v>-207093330045317.91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-207093330045317.91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-862888875188.82458</v>
      </c>
      <c r="L5105" s="444">
        <f t="shared" ca="1" si="179"/>
        <v>-207956218920506.72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-207956218920506.72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-866484245502.11133</v>
      </c>
      <c r="L5106" s="444">
        <f t="shared" ca="1" si="179"/>
        <v>-208822703166008.84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-208822703166008.84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-870094596525.03687</v>
      </c>
      <c r="L5107" s="444">
        <f t="shared" ca="1" si="179"/>
        <v>-209692797762533.88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-209692797762533.88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-873719990677.22449</v>
      </c>
      <c r="L5108" s="444">
        <f t="shared" ref="L5108:L5362" ca="1" si="184">I5108-J5108+K5108</f>
        <v>-210566517753211.09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-210566517753211.09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-877360490638.37952</v>
      </c>
      <c r="L5109" s="444">
        <f t="shared" ca="1" si="184"/>
        <v>-211443878243849.47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-211443878243849.47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-881016159349.3728</v>
      </c>
      <c r="L5110" s="444">
        <f t="shared" ca="1" si="184"/>
        <v>-212324894403198.84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-212324894403198.84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-884687060013.32849</v>
      </c>
      <c r="L5111" s="444">
        <f t="shared" ca="1" si="184"/>
        <v>-213209581463212.19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-213209581463212.19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-888373256096.71741</v>
      </c>
      <c r="L5112" s="444">
        <f t="shared" ca="1" si="184"/>
        <v>-214097954719308.91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-214097954719308.91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-892074811330.45374</v>
      </c>
      <c r="L5113" s="444">
        <f t="shared" ca="1" si="184"/>
        <v>-214990029530639.38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-214990029530639.38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-895791789710.99744</v>
      </c>
      <c r="L5114" s="444">
        <f t="shared" ca="1" si="184"/>
        <v>-215885821320350.38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-215885821320350.38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-899524255501.45984</v>
      </c>
      <c r="L5115" s="444">
        <f t="shared" ca="1" si="184"/>
        <v>-216785345575851.84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-216785345575851.84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-903272273232.71594</v>
      </c>
      <c r="L5116" s="444">
        <f t="shared" ca="1" si="184"/>
        <v>-217688617849084.56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-217688617849084.56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-907035907704.51904</v>
      </c>
      <c r="L5117" s="444">
        <f t="shared" ca="1" si="184"/>
        <v>-218595653756789.09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-218595653756789.09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-910815223986.62122</v>
      </c>
      <c r="L5118" s="444">
        <f t="shared" ca="1" si="184"/>
        <v>-219506468980775.72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-219506468980775.72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-914610287419.8988</v>
      </c>
      <c r="L5119" s="444">
        <f t="shared" ca="1" si="184"/>
        <v>-220421079268195.63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-220421079268195.63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-918421163617.48157</v>
      </c>
      <c r="L5120" s="444">
        <f t="shared" ca="1" si="184"/>
        <v>-221339500431813.09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-221339500431813.09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-922247918465.8877</v>
      </c>
      <c r="L5121" s="444">
        <f t="shared" ca="1" si="184"/>
        <v>-222261748350278.97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-222261748350278.97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-926090618126.16235</v>
      </c>
      <c r="L5122" s="444">
        <f t="shared" ca="1" si="184"/>
        <v>-223187838968405.13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-223187838968405.13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-929949329035.02136</v>
      </c>
      <c r="L5123" s="444">
        <f t="shared" ca="1" si="184"/>
        <v>-224117788297440.16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-224117788297440.16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-933824117906.00073</v>
      </c>
      <c r="L5124" s="444">
        <f t="shared" ca="1" si="184"/>
        <v>-225051612415346.16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-225051612415346.16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-937715051730.60901</v>
      </c>
      <c r="L5125" s="444">
        <f t="shared" ca="1" si="184"/>
        <v>-225989327467076.75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-225989327467076.75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-941622197779.48645</v>
      </c>
      <c r="L5126" s="444">
        <f t="shared" ca="1" si="184"/>
        <v>-226930949664856.25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-226930949664856.25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-945545623603.56775</v>
      </c>
      <c r="L5127" s="444">
        <f t="shared" ca="1" si="184"/>
        <v>-227876495288459.81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-227876495288459.81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-949485397035.24902</v>
      </c>
      <c r="L5128" s="444">
        <f t="shared" ca="1" si="184"/>
        <v>-228825980685495.06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-228825980685495.06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-953441586189.56274</v>
      </c>
      <c r="L5129" s="444">
        <f t="shared" ca="1" si="184"/>
        <v>-229779422271684.63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-229779422271684.63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-957414259465.35266</v>
      </c>
      <c r="L5130" s="444">
        <f t="shared" ca="1" si="184"/>
        <v>-230736836531149.97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-230736836531149.97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-961403485546.45813</v>
      </c>
      <c r="L5131" s="444">
        <f t="shared" ca="1" si="184"/>
        <v>-231698240016696.44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-231698240016696.44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-965409333402.90186</v>
      </c>
      <c r="L5132" s="444">
        <f t="shared" ca="1" si="184"/>
        <v>-232663649350099.34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-232663649350099.34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-969431872292.08069</v>
      </c>
      <c r="L5133" s="444">
        <f t="shared" ca="1" si="184"/>
        <v>-233633081222391.44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-233633081222391.44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-973471171759.96436</v>
      </c>
      <c r="L5134" s="444">
        <f t="shared" ca="1" si="184"/>
        <v>-234606552394151.41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-234606552394151.41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-977527301642.29749</v>
      </c>
      <c r="L5135" s="444">
        <f t="shared" ca="1" si="184"/>
        <v>-235584079695793.72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-235584079695793.72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-981600332065.80713</v>
      </c>
      <c r="L5136" s="444">
        <f t="shared" ca="1" si="184"/>
        <v>-236565680027859.53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-236565680027859.53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-985690333449.41455</v>
      </c>
      <c r="L5137" s="444">
        <f t="shared" ca="1" si="184"/>
        <v>-237551370361308.94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-237551370361308.94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-989797376505.45398</v>
      </c>
      <c r="L5138" s="444">
        <f t="shared" ca="1" si="184"/>
        <v>-238541167737814.41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-238541167737814.41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-993921532240.89331</v>
      </c>
      <c r="L5139" s="444">
        <f t="shared" ca="1" si="184"/>
        <v>-239535089270055.31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-239535089270055.31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-998062871958.56384</v>
      </c>
      <c r="L5140" s="444">
        <f t="shared" ca="1" si="184"/>
        <v>-240533152142013.88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-240533152142013.88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-1002221467258.3911</v>
      </c>
      <c r="L5141" s="444">
        <f t="shared" ca="1" si="184"/>
        <v>-241535373609272.28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-241535373609272.28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-1006397390038.6344</v>
      </c>
      <c r="L5142" s="444">
        <f t="shared" ca="1" si="184"/>
        <v>-242541770999310.91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-242541770999310.91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-1010590712497.1289</v>
      </c>
      <c r="L5143" s="444">
        <f t="shared" ca="1" si="184"/>
        <v>-243552361711808.03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-243552361711808.03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-1014801507132.5336</v>
      </c>
      <c r="L5144" s="444">
        <f t="shared" ca="1" si="184"/>
        <v>-244567163218940.56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-244567163218940.56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-1019029846745.5856</v>
      </c>
      <c r="L5145" s="444">
        <f t="shared" ca="1" si="184"/>
        <v>-245586193065686.16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-245586193065686.16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-1023275804440.359</v>
      </c>
      <c r="L5146" s="444">
        <f t="shared" ca="1" si="184"/>
        <v>-246609468870126.5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-246609468870126.5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-1027539453625.527</v>
      </c>
      <c r="L5147" s="444">
        <f t="shared" ca="1" si="184"/>
        <v>-247637008323752.03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-247637008323752.03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-1031820868015.6333</v>
      </c>
      <c r="L5148" s="444">
        <f t="shared" ca="1" si="184"/>
        <v>-248668829191767.66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-248668829191767.66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-1036120121632.3652</v>
      </c>
      <c r="L5149" s="444">
        <f t="shared" ca="1" si="184"/>
        <v>-249704949313400.03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-249704949313400.03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-1040437288805.8335</v>
      </c>
      <c r="L5150" s="444">
        <f t="shared" ca="1" si="184"/>
        <v>-250745386602205.88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-250745386602205.88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-1044772444175.8577</v>
      </c>
      <c r="L5151" s="444">
        <f t="shared" ca="1" si="184"/>
        <v>-251790159046381.72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-251790159046381.72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-1049125662693.2573</v>
      </c>
      <c r="L5152" s="444">
        <f t="shared" ca="1" si="184"/>
        <v>-252839284709074.97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-252839284709074.97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-1053497019621.1456</v>
      </c>
      <c r="L5153" s="444">
        <f t="shared" ca="1" si="184"/>
        <v>-253892781728696.13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-253892781728696.13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-1057886590536.2339</v>
      </c>
      <c r="L5154" s="444">
        <f t="shared" ca="1" si="184"/>
        <v>-254950668319232.34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-254950668319232.34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-1062294451330.1349</v>
      </c>
      <c r="L5155" s="444">
        <f t="shared" ca="1" si="184"/>
        <v>-256012962770562.47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-256012962770562.47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-1066720678210.6771</v>
      </c>
      <c r="L5156" s="444">
        <f t="shared" ca="1" si="184"/>
        <v>-257079683448773.16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-257079683448773.16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-1071165347703.2214</v>
      </c>
      <c r="L5157" s="444">
        <f t="shared" ca="1" si="184"/>
        <v>-258150848796476.38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-258150848796476.38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-1075628536651.9849</v>
      </c>
      <c r="L5158" s="444">
        <f t="shared" ca="1" si="184"/>
        <v>-259226477333128.38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-259226477333128.38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-1080110322221.3682</v>
      </c>
      <c r="L5159" s="444">
        <f t="shared" ca="1" si="184"/>
        <v>-260306587655349.75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-260306587655349.75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-1084610781897.2906</v>
      </c>
      <c r="L5160" s="444">
        <f t="shared" ca="1" si="184"/>
        <v>-261391198437247.03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-261391198437247.03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-1089129993488.5292</v>
      </c>
      <c r="L5161" s="444">
        <f t="shared" ca="1" si="184"/>
        <v>-262480328430735.56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-262480328430735.56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-1093668035128.0648</v>
      </c>
      <c r="L5162" s="444">
        <f t="shared" ca="1" si="184"/>
        <v>-263573996465863.63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-263573996465863.63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-1098224985274.4318</v>
      </c>
      <c r="L5163" s="444">
        <f t="shared" ca="1" si="184"/>
        <v>-264672221451138.06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-264672221451138.06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-1102800922713.0752</v>
      </c>
      <c r="L5164" s="444">
        <f t="shared" ca="1" si="184"/>
        <v>-265775022373851.13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-265775022373851.13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-1107395926557.7129</v>
      </c>
      <c r="L5165" s="444">
        <f t="shared" ca="1" si="184"/>
        <v>-266882418300408.84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-266882418300408.84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-1112010076251.7036</v>
      </c>
      <c r="L5166" s="444">
        <f t="shared" ca="1" si="184"/>
        <v>-267994428376660.56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-267994428376660.56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-1116643451569.4192</v>
      </c>
      <c r="L5167" s="444">
        <f t="shared" ca="1" si="184"/>
        <v>-269111071828229.97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-269111071828229.97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-1121296132617.6248</v>
      </c>
      <c r="L5168" s="444">
        <f t="shared" ca="1" si="184"/>
        <v>-270232367960847.59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-270232367960847.59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-1125968199836.865</v>
      </c>
      <c r="L5169" s="444">
        <f t="shared" ca="1" si="184"/>
        <v>-271358336160684.47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-271358336160684.47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-1130659734002.8521</v>
      </c>
      <c r="L5170" s="444">
        <f t="shared" ca="1" si="184"/>
        <v>-272488995894687.31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-272488995894687.31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-1135370816227.8638</v>
      </c>
      <c r="L5171" s="444">
        <f t="shared" ca="1" si="184"/>
        <v>-273624366710915.19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-273624366710915.19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-1140101527962.1467</v>
      </c>
      <c r="L5172" s="444">
        <f t="shared" ca="1" si="184"/>
        <v>-274764468238877.34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-274764468238877.34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-1144851950995.322</v>
      </c>
      <c r="L5173" s="444">
        <f t="shared" ca="1" si="184"/>
        <v>-275909320189872.66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-275909320189872.66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-1149622167457.8027</v>
      </c>
      <c r="L5174" s="444">
        <f t="shared" ca="1" si="184"/>
        <v>-277058942357330.47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-277058942357330.47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-1154412259822.2102</v>
      </c>
      <c r="L5175" s="444">
        <f t="shared" ca="1" si="184"/>
        <v>-278213354617152.69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-278213354617152.69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-1159222310904.8027</v>
      </c>
      <c r="L5176" s="444">
        <f t="shared" ca="1" si="184"/>
        <v>-279372576928057.5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-279372576928057.5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-1164052403866.906</v>
      </c>
      <c r="L5177" s="444">
        <f t="shared" ca="1" si="184"/>
        <v>-280536629331924.41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-280536629331924.41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-1168902622216.3516</v>
      </c>
      <c r="L5178" s="444">
        <f t="shared" ca="1" si="184"/>
        <v>-281705531954140.75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-281705531954140.75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-1173773049808.9197</v>
      </c>
      <c r="L5179" s="444">
        <f t="shared" ca="1" si="184"/>
        <v>-282879305003949.69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-282879305003949.69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-1178663770849.7903</v>
      </c>
      <c r="L5180" s="444">
        <f t="shared" ca="1" si="184"/>
        <v>-284057968774799.5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-284057968774799.5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-1183574869894.9978</v>
      </c>
      <c r="L5181" s="444">
        <f t="shared" ca="1" si="184"/>
        <v>-285241543644694.5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-285241543644694.5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-1188506431852.8938</v>
      </c>
      <c r="L5182" s="444">
        <f t="shared" ca="1" si="184"/>
        <v>-286430050076547.38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-286430050076547.38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-1193458541985.614</v>
      </c>
      <c r="L5183" s="444">
        <f t="shared" ca="1" si="184"/>
        <v>-287623508618533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-287623508618533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-1198431285910.5542</v>
      </c>
      <c r="L5184" s="444">
        <f t="shared" ca="1" si="184"/>
        <v>-288821939904443.56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-288821939904443.56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-1203424749601.8481</v>
      </c>
      <c r="L5185" s="444">
        <f t="shared" ca="1" si="184"/>
        <v>-290025364654045.44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-290025364654045.44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-1208439019391.856</v>
      </c>
      <c r="L5186" s="444">
        <f t="shared" ca="1" si="184"/>
        <v>-291233803673437.31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-291233803673437.31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-1213474181972.6555</v>
      </c>
      <c r="L5187" s="444">
        <f t="shared" ca="1" si="184"/>
        <v>-292447277855409.94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-292447277855409.94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-1218530324397.5415</v>
      </c>
      <c r="L5188" s="444">
        <f t="shared" ca="1" si="184"/>
        <v>-293665808179807.5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-293665808179807.5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-1223607534082.5313</v>
      </c>
      <c r="L5189" s="444">
        <f t="shared" ca="1" si="184"/>
        <v>-294889415713890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-294889415713890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-1228705898807.875</v>
      </c>
      <c r="L5190" s="444">
        <f t="shared" ca="1" si="184"/>
        <v>-296118121612697.88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-296118121612697.88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-1233825506719.5745</v>
      </c>
      <c r="L5191" s="444">
        <f t="shared" ca="1" si="184"/>
        <v>-297351947119417.44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-297351947119417.44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-1238966446330.906</v>
      </c>
      <c r="L5192" s="444">
        <f t="shared" ca="1" si="184"/>
        <v>-298590913565748.31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-298590913565748.31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-1244128806523.9512</v>
      </c>
      <c r="L5193" s="444">
        <f t="shared" ca="1" si="184"/>
        <v>-299835042372272.25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-299835042372272.25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-1249312676551.1343</v>
      </c>
      <c r="L5194" s="444">
        <f t="shared" ca="1" si="184"/>
        <v>-301084355048823.38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-301084355048823.38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-1254518146036.7642</v>
      </c>
      <c r="L5195" s="444">
        <f t="shared" ca="1" si="184"/>
        <v>-302338873194860.13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-302338873194860.13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-1259745304978.5837</v>
      </c>
      <c r="L5196" s="444">
        <f t="shared" ca="1" si="184"/>
        <v>-303598618499838.69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-303598618499838.69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-1264994243749.3279</v>
      </c>
      <c r="L5197" s="444">
        <f t="shared" ca="1" si="184"/>
        <v>-304863612743588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-304863612743588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-1270265053098.2832</v>
      </c>
      <c r="L5198" s="444">
        <f t="shared" ca="1" si="184"/>
        <v>-306133877796686.31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-306133877796686.31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-1275557824152.8596</v>
      </c>
      <c r="L5199" s="444">
        <f t="shared" ca="1" si="184"/>
        <v>-307409435620839.19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-307409435620839.19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-1280872648420.1633</v>
      </c>
      <c r="L5200" s="444">
        <f t="shared" ca="1" si="184"/>
        <v>-308690308269259.38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-308690308269259.38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-1286209617788.5808</v>
      </c>
      <c r="L5201" s="444">
        <f t="shared" ca="1" si="184"/>
        <v>-309976517887047.94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-309976517887047.94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-1291568824529.3665</v>
      </c>
      <c r="L5202" s="444">
        <f t="shared" ca="1" si="184"/>
        <v>-311268086711577.31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-311268086711577.31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-1296950361298.2388</v>
      </c>
      <c r="L5203" s="444">
        <f t="shared" ca="1" si="184"/>
        <v>-312565037072875.56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-312565037072875.56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-1302354321136.9814</v>
      </c>
      <c r="L5204" s="444">
        <f t="shared" ca="1" si="184"/>
        <v>-313867391394012.56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-313867391394012.56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-1307780797475.0522</v>
      </c>
      <c r="L5205" s="444">
        <f t="shared" ca="1" si="184"/>
        <v>-315175172191487.63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-315175172191487.63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-1313229884131.1985</v>
      </c>
      <c r="L5206" s="444">
        <f t="shared" ca="1" si="184"/>
        <v>-316488402075618.81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-316488402075618.81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-1318701675315.0784</v>
      </c>
      <c r="L5207" s="444">
        <f t="shared" ca="1" si="184"/>
        <v>-317807103750933.88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-317807103750933.88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-1324196265628.8911</v>
      </c>
      <c r="L5208" s="444">
        <f t="shared" ca="1" si="184"/>
        <v>-319131300016562.75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-319131300016562.75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-1329713750069.0115</v>
      </c>
      <c r="L5209" s="444">
        <f t="shared" ca="1" si="184"/>
        <v>-320461013766631.75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-320461013766631.75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-1335254224027.6323</v>
      </c>
      <c r="L5210" s="444">
        <f t="shared" ca="1" si="184"/>
        <v>-321796267990659.38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-321796267990659.38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-1340817783294.4141</v>
      </c>
      <c r="L5211" s="444">
        <f t="shared" ca="1" si="184"/>
        <v>-323137085773953.81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-323137085773953.81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-1346404524058.1409</v>
      </c>
      <c r="L5212" s="444">
        <f t="shared" ca="1" si="184"/>
        <v>-324483490298011.94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-324483490298011.94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-1352014542908.3831</v>
      </c>
      <c r="L5213" s="444">
        <f t="shared" ca="1" si="184"/>
        <v>-325835504840920.31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-325835504840920.31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-1357647936837.168</v>
      </c>
      <c r="L5214" s="444">
        <f t="shared" ca="1" si="184"/>
        <v>-327193152777757.5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-327193152777757.5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-1363304803240.6563</v>
      </c>
      <c r="L5215" s="444">
        <f t="shared" ca="1" si="184"/>
        <v>-328556457580998.13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-328556457580998.13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-1368985239920.8254</v>
      </c>
      <c r="L5216" s="444">
        <f t="shared" ca="1" si="184"/>
        <v>-329925442820918.94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-329925442820918.94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-1374689345087.1621</v>
      </c>
      <c r="L5217" s="444">
        <f t="shared" ca="1" si="184"/>
        <v>-331300132166006.13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-331300132166006.13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-1380417217358.3589</v>
      </c>
      <c r="L5218" s="444">
        <f t="shared" ca="1" si="184"/>
        <v>-332680549383364.5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-332680549383364.5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-1386168955764.0188</v>
      </c>
      <c r="L5219" s="444">
        <f t="shared" ca="1" si="184"/>
        <v>-334066718339128.5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-334066718339128.5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-1391944659746.3687</v>
      </c>
      <c r="L5220" s="444">
        <f t="shared" ca="1" si="184"/>
        <v>-335458662998874.88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-335458662998874.88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-1397744429161.9785</v>
      </c>
      <c r="L5221" s="444">
        <f t="shared" ca="1" si="184"/>
        <v>-336856407428036.88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-336856407428036.88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-1403568364283.4871</v>
      </c>
      <c r="L5222" s="444">
        <f t="shared" ca="1" si="184"/>
        <v>-338259975792320.38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-338259975792320.38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-1409416565801.335</v>
      </c>
      <c r="L5223" s="444">
        <f t="shared" ca="1" si="184"/>
        <v>-339669392358121.69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-339669392358121.69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-1415289134825.5071</v>
      </c>
      <c r="L5224" s="444">
        <f t="shared" ca="1" si="184"/>
        <v>-341084681492947.19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-341084681492947.19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-1421186172887.28</v>
      </c>
      <c r="L5225" s="444">
        <f t="shared" ca="1" si="184"/>
        <v>-342505867665834.44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-342505867665834.44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-1427107781940.9768</v>
      </c>
      <c r="L5226" s="444">
        <f t="shared" ca="1" si="184"/>
        <v>-343932975447775.44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-343932975447775.44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-1433054064365.731</v>
      </c>
      <c r="L5227" s="444">
        <f t="shared" ca="1" si="184"/>
        <v>-345366029512141.19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-345366029512141.19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-1439025122967.2549</v>
      </c>
      <c r="L5228" s="444">
        <f t="shared" ca="1" si="184"/>
        <v>-346805054635108.44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-346805054635108.44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-1445021060979.6184</v>
      </c>
      <c r="L5229" s="444">
        <f t="shared" ca="1" si="184"/>
        <v>-348250075696088.06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-348250075696088.06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-1451041982067.0337</v>
      </c>
      <c r="L5230" s="444">
        <f t="shared" ca="1" si="184"/>
        <v>-349701117678155.13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-349701117678155.13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-1457087990325.6462</v>
      </c>
      <c r="L5231" s="444">
        <f t="shared" ca="1" si="184"/>
        <v>-351158205668480.75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-351158205668480.75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-1463159190285.3364</v>
      </c>
      <c r="L5232" s="444">
        <f t="shared" ca="1" si="184"/>
        <v>-352621364858766.06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-352621364858766.06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-1469255686911.5251</v>
      </c>
      <c r="L5233" s="444">
        <f t="shared" ca="1" si="184"/>
        <v>-354090620545677.56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-354090620545677.56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-1475377585606.9897</v>
      </c>
      <c r="L5234" s="444">
        <f t="shared" ca="1" si="184"/>
        <v>-355565998131284.56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-355565998131284.56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-1481524992213.6855</v>
      </c>
      <c r="L5235" s="444">
        <f t="shared" ca="1" si="184"/>
        <v>-357047523123498.25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-357047523123498.25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-1487698013014.5759</v>
      </c>
      <c r="L5236" s="444">
        <f t="shared" ca="1" si="184"/>
        <v>-358535221136512.81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-358535221136512.81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-1493896754735.47</v>
      </c>
      <c r="L5237" s="444">
        <f t="shared" ca="1" si="184"/>
        <v>-360029117891248.31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-360029117891248.31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-1500121324546.8679</v>
      </c>
      <c r="L5238" s="444">
        <f t="shared" ca="1" si="184"/>
        <v>-361529239215795.19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-361529239215795.19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-1506371830065.8132</v>
      </c>
      <c r="L5239" s="444">
        <f t="shared" ca="1" si="184"/>
        <v>-363035611045861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-363035611045861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-1512648379357.7542</v>
      </c>
      <c r="L5240" s="444">
        <f t="shared" ca="1" si="184"/>
        <v>-364548259425218.75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-364548259425218.75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-1518951080938.4114</v>
      </c>
      <c r="L5241" s="444">
        <f t="shared" ca="1" si="184"/>
        <v>-366067210506157.19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-366067210506157.19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-1525280043775.655</v>
      </c>
      <c r="L5242" s="444">
        <f t="shared" ca="1" si="184"/>
        <v>-367592490549932.81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-367592490549932.81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-1531635377291.3867</v>
      </c>
      <c r="L5243" s="444">
        <f t="shared" ca="1" si="184"/>
        <v>-369124125927224.19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-369124125927224.19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-1538017191363.4341</v>
      </c>
      <c r="L5244" s="444">
        <f t="shared" ca="1" si="184"/>
        <v>-370662143118587.63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-370662143118587.63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-1544425596327.4485</v>
      </c>
      <c r="L5245" s="444">
        <f t="shared" ca="1" si="184"/>
        <v>-372206568714915.06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-372206568714915.06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-1550860702978.8127</v>
      </c>
      <c r="L5246" s="444">
        <f t="shared" ca="1" si="184"/>
        <v>-373757429417893.88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-373757429417893.88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-1557322622574.5579</v>
      </c>
      <c r="L5247" s="444">
        <f t="shared" ca="1" si="184"/>
        <v>-375314752040468.44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-375314752040468.44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-1563811466835.2852</v>
      </c>
      <c r="L5248" s="444">
        <f t="shared" ca="1" si="184"/>
        <v>-376878563507303.75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-376878563507303.75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-1570327347947.0989</v>
      </c>
      <c r="L5249" s="444">
        <f t="shared" ca="1" si="184"/>
        <v>-378448890855250.88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-378448890855250.88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-1576870378563.5454</v>
      </c>
      <c r="L5250" s="444">
        <f t="shared" ca="1" si="184"/>
        <v>-380025761233814.44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-380025761233814.44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-1583440671807.5601</v>
      </c>
      <c r="L5251" s="444">
        <f t="shared" ca="1" si="184"/>
        <v>-381609201905622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-381609201905622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-1590038341273.425</v>
      </c>
      <c r="L5252" s="444">
        <f t="shared" ca="1" si="184"/>
        <v>-383199240246895.44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-383199240246895.44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-1596663501028.731</v>
      </c>
      <c r="L5253" s="444">
        <f t="shared" ca="1" si="184"/>
        <v>-384795903747924.19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-384795903747924.19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-1603316265616.3508</v>
      </c>
      <c r="L5254" s="444">
        <f t="shared" ca="1" si="184"/>
        <v>-386399220013540.56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-386399220013540.56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-1609996750056.4189</v>
      </c>
      <c r="L5255" s="444">
        <f t="shared" ca="1" si="184"/>
        <v>-388009216763597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-388009216763597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-1616705069848.3208</v>
      </c>
      <c r="L5256" s="444">
        <f t="shared" ca="1" si="184"/>
        <v>-389625921833445.31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-389625921833445.31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-1623441340972.6887</v>
      </c>
      <c r="L5257" s="444">
        <f t="shared" ca="1" si="184"/>
        <v>-391249363174418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-391249363174418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-1630205679893.4082</v>
      </c>
      <c r="L5258" s="444">
        <f t="shared" ca="1" si="184"/>
        <v>-392879568854311.44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-392879568854311.44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-1636998203559.6309</v>
      </c>
      <c r="L5259" s="444">
        <f t="shared" ca="1" si="184"/>
        <v>-394516567057871.06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-394516567057871.06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-1643819029407.7961</v>
      </c>
      <c r="L5260" s="444">
        <f t="shared" ca="1" si="184"/>
        <v>-396160386087278.88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-396160386087278.88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-1650668275363.6619</v>
      </c>
      <c r="L5261" s="444">
        <f t="shared" ca="1" si="184"/>
        <v>-397811054362642.56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-397811054362642.56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-1657546059844.344</v>
      </c>
      <c r="L5262" s="444">
        <f t="shared" ca="1" si="184"/>
        <v>-399468600422486.94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-399468600422486.94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-1664452501760.3623</v>
      </c>
      <c r="L5263" s="444">
        <f t="shared" ca="1" si="184"/>
        <v>-401133052924247.31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-401133052924247.31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-1671387720517.697</v>
      </c>
      <c r="L5264" s="444">
        <f t="shared" ca="1" si="184"/>
        <v>-402804440644765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-402804440644765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-1678351836019.8542</v>
      </c>
      <c r="L5265" s="444">
        <f t="shared" ca="1" si="184"/>
        <v>-404482792480784.88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-404482792480784.88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-1685344968669.937</v>
      </c>
      <c r="L5266" s="444">
        <f t="shared" ca="1" si="184"/>
        <v>-406168137449454.81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-406168137449454.81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-1692367239372.7283</v>
      </c>
      <c r="L5267" s="444">
        <f t="shared" ca="1" si="184"/>
        <v>-407860504688827.56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-407860504688827.56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-1699418769536.7815</v>
      </c>
      <c r="L5268" s="444">
        <f t="shared" ca="1" si="184"/>
        <v>-409559923458364.38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-409559923458364.38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-1706499681076.5183</v>
      </c>
      <c r="L5269" s="444">
        <f t="shared" ca="1" si="184"/>
        <v>-411266423139440.88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-411266423139440.88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-1713610096414.3369</v>
      </c>
      <c r="L5270" s="444">
        <f t="shared" ca="1" si="184"/>
        <v>-412980033235855.19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-412980033235855.19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-1720750138482.73</v>
      </c>
      <c r="L5271" s="444">
        <f t="shared" ca="1" si="184"/>
        <v>-414700783374337.94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-414700783374337.94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-1727919930726.408</v>
      </c>
      <c r="L5272" s="444">
        <f t="shared" ca="1" si="184"/>
        <v>-416428703305064.38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-416428703305064.38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-1735119597104.4348</v>
      </c>
      <c r="L5273" s="444">
        <f t="shared" ca="1" si="184"/>
        <v>-418163822902168.81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-418163822902168.81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-1742349262092.3701</v>
      </c>
      <c r="L5274" s="444">
        <f t="shared" ca="1" si="184"/>
        <v>-419906172164261.19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-419906172164261.19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-1749609050684.4216</v>
      </c>
      <c r="L5275" s="444">
        <f t="shared" ca="1" si="184"/>
        <v>-421655781214945.63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-421655781214945.63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-1756899088395.6067</v>
      </c>
      <c r="L5276" s="444">
        <f t="shared" ca="1" si="184"/>
        <v>-423412680303341.25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-423412680303341.25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-1764219501263.9219</v>
      </c>
      <c r="L5277" s="444">
        <f t="shared" ca="1" si="184"/>
        <v>-425176899804605.19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-425176899804605.19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-1771570415852.5215</v>
      </c>
      <c r="L5278" s="444">
        <f t="shared" ca="1" si="184"/>
        <v>-426948470220457.69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-426948470220457.69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-1778951959251.907</v>
      </c>
      <c r="L5279" s="444">
        <f t="shared" ca="1" si="184"/>
        <v>-428727422179709.63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-428727422179709.63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-1786364259082.1233</v>
      </c>
      <c r="L5280" s="444">
        <f t="shared" ca="1" si="184"/>
        <v>-430513786438791.75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-430513786438791.75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-1793807443494.9656</v>
      </c>
      <c r="L5281" s="444">
        <f t="shared" ca="1" si="184"/>
        <v>-432307593882286.69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-432307593882286.69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-1801281641176.1946</v>
      </c>
      <c r="L5282" s="444">
        <f t="shared" ca="1" si="184"/>
        <v>-434108875523462.88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-434108875523462.88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-1808786981347.762</v>
      </c>
      <c r="L5283" s="444">
        <f t="shared" ca="1" si="184"/>
        <v>-435917662504810.63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-435917662504810.63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-1816323593770.0442</v>
      </c>
      <c r="L5284" s="444">
        <f t="shared" ca="1" si="184"/>
        <v>-437733986098580.69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-437733986098580.69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-1823891608744.0862</v>
      </c>
      <c r="L5285" s="444">
        <f t="shared" ca="1" si="184"/>
        <v>-439557877707324.75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-439557877707324.75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-1831491157113.853</v>
      </c>
      <c r="L5286" s="444">
        <f t="shared" ca="1" si="184"/>
        <v>-441389368864438.63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-441389368864438.63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-1839122370268.4944</v>
      </c>
      <c r="L5287" s="444">
        <f t="shared" ca="1" si="184"/>
        <v>-443228491234707.13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-443228491234707.13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-1846785380144.6128</v>
      </c>
      <c r="L5288" s="444">
        <f t="shared" ca="1" si="184"/>
        <v>-445075276614851.75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-445075276614851.75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-1854480319228.5488</v>
      </c>
      <c r="L5289" s="444">
        <f t="shared" ca="1" si="184"/>
        <v>-446929756934080.31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-446929756934080.31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-1862207320558.6682</v>
      </c>
      <c r="L5290" s="444">
        <f t="shared" ca="1" si="184"/>
        <v>-448791964254639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-448791964254639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-1869966517727.6624</v>
      </c>
      <c r="L5291" s="444">
        <f t="shared" ca="1" si="184"/>
        <v>-450661930772366.69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-450661930772366.69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-1877758044884.8611</v>
      </c>
      <c r="L5292" s="444">
        <f t="shared" ca="1" si="184"/>
        <v>-452539688817251.56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-452539688817251.56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-1885582036738.5479</v>
      </c>
      <c r="L5293" s="444">
        <f t="shared" ca="1" si="184"/>
        <v>-454425270853990.13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-454425270853990.13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-1893438628558.2922</v>
      </c>
      <c r="L5294" s="444">
        <f t="shared" ca="1" si="184"/>
        <v>-456318709482548.44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-456318709482548.44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-1901327956177.2854</v>
      </c>
      <c r="L5295" s="444">
        <f t="shared" ca="1" si="184"/>
        <v>-458220037438725.75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-458220037438725.75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-1909250155994.6907</v>
      </c>
      <c r="L5296" s="444">
        <f t="shared" ca="1" si="184"/>
        <v>-460129287594720.44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-460129287594720.44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-1917205364978.0017</v>
      </c>
      <c r="L5297" s="444">
        <f t="shared" ca="1" si="184"/>
        <v>-462046492959698.44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-462046492959698.44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-1925193720665.4102</v>
      </c>
      <c r="L5298" s="444">
        <f t="shared" ca="1" si="184"/>
        <v>-463971686680363.88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-463971686680363.88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-1933215361168.1829</v>
      </c>
      <c r="L5299" s="444">
        <f t="shared" ca="1" si="184"/>
        <v>-465904902041532.06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-465904902041532.06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-1941270425173.0503</v>
      </c>
      <c r="L5300" s="444">
        <f t="shared" ca="1" si="184"/>
        <v>-467846172466705.13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-467846172466705.13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-1949359051944.6047</v>
      </c>
      <c r="L5301" s="444">
        <f t="shared" ca="1" si="184"/>
        <v>-469795531518649.75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-469795531518649.75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-1957481381327.7073</v>
      </c>
      <c r="L5302" s="444">
        <f t="shared" ca="1" si="184"/>
        <v>-471753012899977.44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-471753012899977.44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-1965637553749.906</v>
      </c>
      <c r="L5303" s="444">
        <f t="shared" ca="1" si="184"/>
        <v>-473718650453727.31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-473718650453727.31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-1973827710223.8635</v>
      </c>
      <c r="L5304" s="444">
        <f t="shared" ca="1" si="184"/>
        <v>-475692478163951.19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-475692478163951.19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-1982051992349.7966</v>
      </c>
      <c r="L5305" s="444">
        <f t="shared" ca="1" si="184"/>
        <v>-477674530156301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-477674530156301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-1990310542317.9211</v>
      </c>
      <c r="L5306" s="444">
        <f t="shared" ca="1" si="184"/>
        <v>-479664840698618.94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-479664840698618.94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-1998603502910.9121</v>
      </c>
      <c r="L5307" s="444">
        <f t="shared" ca="1" si="184"/>
        <v>-481663444201529.88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-481663444201529.88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-2006931017506.3748</v>
      </c>
      <c r="L5308" s="444">
        <f t="shared" ca="1" si="184"/>
        <v>-483670375219036.25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-483670375219036.25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-2015293230079.3176</v>
      </c>
      <c r="L5309" s="444">
        <f t="shared" ca="1" si="184"/>
        <v>-485685668449115.56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-485685668449115.56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-2023690285204.6479</v>
      </c>
      <c r="L5310" s="444">
        <f t="shared" ca="1" si="184"/>
        <v>-487709358734320.19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-487709358734320.19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-2032122328059.6675</v>
      </c>
      <c r="L5311" s="444">
        <f t="shared" ca="1" si="184"/>
        <v>-489741481062379.88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-489741481062379.88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-2040589504426.583</v>
      </c>
      <c r="L5312" s="444">
        <f t="shared" ca="1" si="184"/>
        <v>-491782070566806.44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-491782070566806.44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-2049091960695.0271</v>
      </c>
      <c r="L5313" s="444">
        <f t="shared" ca="1" si="184"/>
        <v>-493831162527501.44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-493831162527501.44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-2057629843864.5896</v>
      </c>
      <c r="L5314" s="444">
        <f t="shared" ca="1" si="184"/>
        <v>-495888792371366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-495888792371366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-2066203301547.3584</v>
      </c>
      <c r="L5315" s="444">
        <f t="shared" ca="1" si="184"/>
        <v>-497954995672913.38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-497954995672913.38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-2074812481970.4724</v>
      </c>
      <c r="L5316" s="444">
        <f t="shared" ca="1" si="184"/>
        <v>-500029808154883.88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-500029808154883.88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-2083457533978.6829</v>
      </c>
      <c r="L5317" s="444">
        <f t="shared" ca="1" si="184"/>
        <v>-502113265688862.56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-502113265688862.56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-2092138607036.9272</v>
      </c>
      <c r="L5318" s="444">
        <f t="shared" ca="1" si="184"/>
        <v>-504205404295899.5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-504205404295899.5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-2100855851232.9146</v>
      </c>
      <c r="L5319" s="444">
        <f t="shared" ca="1" si="184"/>
        <v>-506306260147132.44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-506306260147132.44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-2109609417279.7185</v>
      </c>
      <c r="L5320" s="444">
        <f t="shared" ca="1" si="184"/>
        <v>-508415869564412.13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-508415869564412.13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-2118399456518.3838</v>
      </c>
      <c r="L5321" s="444">
        <f t="shared" ca="1" si="184"/>
        <v>-510534269020930.5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-510534269020930.5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-2127226120920.5437</v>
      </c>
      <c r="L5322" s="444">
        <f t="shared" ca="1" si="184"/>
        <v>-512661495141851.06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-512661495141851.06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-2136089563091.0459</v>
      </c>
      <c r="L5323" s="444">
        <f t="shared" ca="1" si="184"/>
        <v>-514797584704942.13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-514797584704942.13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-2144989936270.592</v>
      </c>
      <c r="L5324" s="444">
        <f t="shared" ca="1" si="184"/>
        <v>-516942574641212.69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-516942574641212.69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-2153927394338.3862</v>
      </c>
      <c r="L5325" s="444">
        <f t="shared" ca="1" si="184"/>
        <v>-519096502035551.06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-519096502035551.06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-2162902091814.7959</v>
      </c>
      <c r="L5326" s="444">
        <f t="shared" ca="1" si="184"/>
        <v>-521259404127365.88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-521259404127365.88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-2171914183864.0244</v>
      </c>
      <c r="L5327" s="444">
        <f t="shared" ca="1" si="184"/>
        <v>-523431318311229.88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-523431318311229.88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-2180963826296.791</v>
      </c>
      <c r="L5328" s="444">
        <f t="shared" ca="1" si="184"/>
        <v>-525612282137526.69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-525612282137526.69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-2190051175573.0281</v>
      </c>
      <c r="L5329" s="444">
        <f t="shared" ca="1" si="184"/>
        <v>-527802333313099.69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-527802333313099.69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-2199176388804.582</v>
      </c>
      <c r="L5330" s="444">
        <f t="shared" ca="1" si="184"/>
        <v>-530001509701904.25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-530001509701904.25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-2208339623757.9341</v>
      </c>
      <c r="L5331" s="444">
        <f t="shared" ca="1" si="184"/>
        <v>-532209849325662.19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-532209849325662.19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-2217541038856.9258</v>
      </c>
      <c r="L5332" s="444">
        <f t="shared" ca="1" si="184"/>
        <v>-534427390364519.13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-534427390364519.13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-2226780793185.4961</v>
      </c>
      <c r="L5333" s="444">
        <f t="shared" ca="1" si="184"/>
        <v>-536654171157704.63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-536654171157704.63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-2236059046490.4355</v>
      </c>
      <c r="L5334" s="444">
        <f t="shared" ca="1" si="184"/>
        <v>-538890230204195.06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-538890230204195.06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-2245375959184.1465</v>
      </c>
      <c r="L5335" s="444">
        <f t="shared" ca="1" si="184"/>
        <v>-541135606163379.19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-541135606163379.19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-2254731692347.4136</v>
      </c>
      <c r="L5336" s="444">
        <f t="shared" ca="1" si="184"/>
        <v>-543390337855726.63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-543390337855726.63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-2264126407732.1943</v>
      </c>
      <c r="L5337" s="444">
        <f t="shared" ca="1" si="184"/>
        <v>-545654464263458.81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-545654464263458.81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-2273560267764.4121</v>
      </c>
      <c r="L5338" s="444">
        <f t="shared" ca="1" si="184"/>
        <v>-547928024531223.25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-547928024531223.25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-2283033435546.7637</v>
      </c>
      <c r="L5339" s="444">
        <f t="shared" ca="1" si="184"/>
        <v>-550211057966770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-550211057966770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-2292546074861.5415</v>
      </c>
      <c r="L5340" s="444">
        <f t="shared" ca="1" si="184"/>
        <v>-552503604041631.56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-552503604041631.56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-2302098350173.4644</v>
      </c>
      <c r="L5341" s="444">
        <f t="shared" ca="1" si="184"/>
        <v>-554805702391805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-554805702391805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-2311690426632.521</v>
      </c>
      <c r="L5342" s="444">
        <f t="shared" ca="1" si="184"/>
        <v>-557117392818437.5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-557117392818437.5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-2321322470076.8228</v>
      </c>
      <c r="L5343" s="444">
        <f t="shared" ca="1" si="184"/>
        <v>-559438715288514.31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-559438715288514.31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-2330994647035.4761</v>
      </c>
      <c r="L5344" s="444">
        <f t="shared" ca="1" si="184"/>
        <v>-561769709935549.81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-561769709935549.81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-2340707124731.4575</v>
      </c>
      <c r="L5345" s="444">
        <f t="shared" ca="1" si="184"/>
        <v>-564110417060281.25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-564110417060281.25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-2350460071084.5054</v>
      </c>
      <c r="L5346" s="444">
        <f t="shared" ca="1" si="184"/>
        <v>-566460877131365.75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-566460877131365.75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-2360253654714.0239</v>
      </c>
      <c r="L5347" s="444">
        <f t="shared" ca="1" si="184"/>
        <v>-568821130786079.75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-568821130786079.75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-2370088044941.999</v>
      </c>
      <c r="L5348" s="444">
        <f t="shared" ca="1" si="184"/>
        <v>-571191218831021.75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-571191218831021.75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-2379963411795.9238</v>
      </c>
      <c r="L5349" s="444">
        <f t="shared" ca="1" si="184"/>
        <v>-573571182242817.63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-573571182242817.63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-2389879926011.7402</v>
      </c>
      <c r="L5350" s="444">
        <f t="shared" ca="1" si="184"/>
        <v>-575961062168829.38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-575961062168829.38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-2399837759036.7891</v>
      </c>
      <c r="L5351" s="444">
        <f t="shared" ca="1" si="184"/>
        <v>-578360899927866.13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-578360899927866.13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-2409837083032.7754</v>
      </c>
      <c r="L5352" s="444">
        <f t="shared" ca="1" si="184"/>
        <v>-580770737010898.88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-580770737010898.88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-2419878070878.7451</v>
      </c>
      <c r="L5353" s="444">
        <f t="shared" ca="1" si="184"/>
        <v>-583190615081777.63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-583190615081777.63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-2429960896174.0732</v>
      </c>
      <c r="L5354" s="444">
        <f t="shared" ca="1" si="184"/>
        <v>-585620575977951.75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-585620575977951.75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-2440085733241.4658</v>
      </c>
      <c r="L5355" s="444">
        <f t="shared" ca="1" si="184"/>
        <v>-588060661711193.25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-588060661711193.25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-2450252757129.9717</v>
      </c>
      <c r="L5356" s="444">
        <f t="shared" ca="1" si="184"/>
        <v>-590510914468323.25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-590510914468323.25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-2460462143618.0137</v>
      </c>
      <c r="L5357" s="444">
        <f t="shared" ca="1" si="184"/>
        <v>-592971376611941.25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-592971376611941.25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-2470714069216.4219</v>
      </c>
      <c r="L5358" s="444">
        <f t="shared" ca="1" si="184"/>
        <v>-595442090681157.63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-595442090681157.63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-2481008711171.4902</v>
      </c>
      <c r="L5359" s="444">
        <f t="shared" ca="1" si="184"/>
        <v>-597923099392329.13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-597923099392329.13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-2491346247468.0381</v>
      </c>
      <c r="L5360" s="444">
        <f t="shared" ca="1" si="184"/>
        <v>-600414445639797.13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-600414445639797.13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-2501726856832.4878</v>
      </c>
      <c r="L5361" s="444">
        <f t="shared" ca="1" si="184"/>
        <v>-602916172496629.63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-602916172496629.63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-2512150718735.9565</v>
      </c>
      <c r="L5362" s="444">
        <f t="shared" ca="1" si="184"/>
        <v>-605428323215365.63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-605428323215365.63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-2522618013397.3569</v>
      </c>
      <c r="L5363" s="444">
        <f t="shared" ref="L5363:L5617" ca="1" si="189">I5363-J5363+K5363</f>
        <v>-607950941228763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-607950941228763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-2533128921786.5127</v>
      </c>
      <c r="L5364" s="444">
        <f t="shared" ca="1" si="189"/>
        <v>-610484070150549.5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-610484070150549.5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-2543683625627.2896</v>
      </c>
      <c r="L5365" s="444">
        <f t="shared" ca="1" si="189"/>
        <v>-613027753776176.75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-613027753776176.75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-2554282307400.7363</v>
      </c>
      <c r="L5366" s="444">
        <f t="shared" ca="1" si="189"/>
        <v>-615582036083577.5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-615582036083577.5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-2564925150348.2397</v>
      </c>
      <c r="L5367" s="444">
        <f t="shared" ca="1" si="189"/>
        <v>-618146961233925.75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-618146961233925.75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-2575612338474.6904</v>
      </c>
      <c r="L5368" s="444">
        <f t="shared" ca="1" si="189"/>
        <v>-620722573572400.5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-620722573572400.5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-2586344056551.6689</v>
      </c>
      <c r="L5369" s="444">
        <f t="shared" ca="1" si="189"/>
        <v>-623308917628952.13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-623308917628952.13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-2597120490120.6338</v>
      </c>
      <c r="L5370" s="444">
        <f t="shared" ca="1" si="189"/>
        <v>-625906038119072.75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-625906038119072.75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-2607941825496.1362</v>
      </c>
      <c r="L5371" s="444">
        <f t="shared" ca="1" si="189"/>
        <v>-628513979944568.88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-628513979944568.88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-2618808249769.0371</v>
      </c>
      <c r="L5372" s="444">
        <f t="shared" ca="1" si="189"/>
        <v>-631132788194337.88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-631132788194337.88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-2629719950809.7412</v>
      </c>
      <c r="L5373" s="444">
        <f t="shared" ca="1" si="189"/>
        <v>-633762508145147.63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-633762508145147.63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-2640677117271.4482</v>
      </c>
      <c r="L5374" s="444">
        <f t="shared" ca="1" si="189"/>
        <v>-636403185262419.13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-636403185262419.13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-2651679938593.4131</v>
      </c>
      <c r="L5375" s="444">
        <f t="shared" ca="1" si="189"/>
        <v>-639054865201012.5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-639054865201012.5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-2662728605004.2188</v>
      </c>
      <c r="L5376" s="444">
        <f t="shared" ca="1" si="189"/>
        <v>-641717593806016.75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-641717593806016.75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-2673823307525.0698</v>
      </c>
      <c r="L5377" s="444">
        <f t="shared" ca="1" si="189"/>
        <v>-644391417113541.88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-644391417113541.88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-2684964237973.0913</v>
      </c>
      <c r="L5378" s="444">
        <f t="shared" ca="1" si="189"/>
        <v>-647076381351515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-647076381351515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-2696151588964.646</v>
      </c>
      <c r="L5379" s="444">
        <f t="shared" ca="1" si="189"/>
        <v>-649772532940479.63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-649772532940479.63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-2707385553918.665</v>
      </c>
      <c r="L5380" s="444">
        <f t="shared" ca="1" si="189"/>
        <v>-652479918494398.25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-652479918494398.25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-2718666327059.9927</v>
      </c>
      <c r="L5381" s="444">
        <f t="shared" ca="1" si="189"/>
        <v>-655198584821458.25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-655198584821458.25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-2729994103422.7427</v>
      </c>
      <c r="L5382" s="444">
        <f t="shared" ca="1" si="189"/>
        <v>-657928578924881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-657928578924881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-2741369078853.6709</v>
      </c>
      <c r="L5383" s="444">
        <f t="shared" ca="1" si="189"/>
        <v>-660669948003734.63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-660669948003734.63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-2752791450015.561</v>
      </c>
      <c r="L5384" s="444">
        <f t="shared" ca="1" si="189"/>
        <v>-663422739453750.13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-663422739453750.13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-2764261414390.6255</v>
      </c>
      <c r="L5385" s="444">
        <f t="shared" ca="1" si="189"/>
        <v>-666187000868140.75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-666187000868140.75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-2775779170283.9199</v>
      </c>
      <c r="L5386" s="444">
        <f t="shared" ca="1" si="189"/>
        <v>-668962780038424.63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-668962780038424.63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-2787344916826.769</v>
      </c>
      <c r="L5387" s="444">
        <f t="shared" ca="1" si="189"/>
        <v>-671750124955251.38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-671750124955251.38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-2798958853980.2139</v>
      </c>
      <c r="L5388" s="444">
        <f t="shared" ca="1" si="189"/>
        <v>-674549083809231.63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-674549083809231.63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-2810621182538.4648</v>
      </c>
      <c r="L5389" s="444">
        <f t="shared" ca="1" si="189"/>
        <v>-677359704991770.13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-677359704991770.13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-2822332104132.3755</v>
      </c>
      <c r="L5390" s="444">
        <f t="shared" ca="1" si="189"/>
        <v>-680182037095902.5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-680182037095902.5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-2834091821232.9272</v>
      </c>
      <c r="L5391" s="444">
        <f t="shared" ca="1" si="189"/>
        <v>-683016128917135.38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-683016128917135.38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-2845900537154.7305</v>
      </c>
      <c r="L5392" s="444">
        <f t="shared" ca="1" si="189"/>
        <v>-685862029454290.13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-685862029454290.13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-2857758456059.542</v>
      </c>
      <c r="L5393" s="444">
        <f t="shared" ca="1" si="189"/>
        <v>-688719787910349.63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-688719787910349.63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-2869665782959.79</v>
      </c>
      <c r="L5394" s="444">
        <f t="shared" ca="1" si="189"/>
        <v>-691589453693309.38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-691589453693309.38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-2881622723722.1226</v>
      </c>
      <c r="L5395" s="444">
        <f t="shared" ca="1" si="189"/>
        <v>-694471076417031.5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-694471076417031.5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-2893629485070.9644</v>
      </c>
      <c r="L5396" s="444">
        <f t="shared" ca="1" si="189"/>
        <v>-697364705902102.5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-697364705902102.5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-2905686274592.0938</v>
      </c>
      <c r="L5397" s="444">
        <f t="shared" ca="1" si="189"/>
        <v>-700270392176694.63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-700270392176694.63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-2917793300736.2275</v>
      </c>
      <c r="L5398" s="444">
        <f t="shared" ca="1" si="189"/>
        <v>-703188185477430.88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-703188185477430.88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-2929950772822.6284</v>
      </c>
      <c r="L5399" s="444">
        <f t="shared" ca="1" si="189"/>
        <v>-706118136250253.5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-706118136250253.5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-2942158901042.7227</v>
      </c>
      <c r="L5400" s="444">
        <f t="shared" ca="1" si="189"/>
        <v>-709060295151296.25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-709060295151296.25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-2954417896463.7344</v>
      </c>
      <c r="L5401" s="444">
        <f t="shared" ca="1" si="189"/>
        <v>-712014713047760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-712014713047760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-2966727971032.3335</v>
      </c>
      <c r="L5402" s="444">
        <f t="shared" ca="1" si="189"/>
        <v>-714981441018792.38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-714981441018792.38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-2979089337578.3018</v>
      </c>
      <c r="L5403" s="444">
        <f t="shared" ca="1" si="189"/>
        <v>-717960530356370.63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-717960530356370.63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-2991502209818.2109</v>
      </c>
      <c r="L5404" s="444">
        <f t="shared" ca="1" si="189"/>
        <v>-720952032566188.88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-720952032566188.88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-3003966802359.1201</v>
      </c>
      <c r="L5405" s="444">
        <f t="shared" ca="1" si="189"/>
        <v>-723955999368548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-723955999368548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-3016483330702.2832</v>
      </c>
      <c r="L5406" s="444">
        <f t="shared" ca="1" si="189"/>
        <v>-726972482699250.25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-726972482699250.25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-3029052011246.876</v>
      </c>
      <c r="L5407" s="444">
        <f t="shared" ca="1" si="189"/>
        <v>-730001534710497.13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-730001534710497.13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-3041673061293.7378</v>
      </c>
      <c r="L5408" s="444">
        <f t="shared" ca="1" si="189"/>
        <v>-733043207771790.88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-733043207771790.88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-3054346699049.1284</v>
      </c>
      <c r="L5409" s="444">
        <f t="shared" ca="1" si="189"/>
        <v>-736097554470840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-736097554470840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-3067073143628.5</v>
      </c>
      <c r="L5410" s="444">
        <f t="shared" ca="1" si="189"/>
        <v>-739164627614468.5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-739164627614468.5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-3079852615060.2852</v>
      </c>
      <c r="L5411" s="444">
        <f t="shared" ca="1" si="189"/>
        <v>-742244480229528.75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-742244480229528.75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-3092685334289.7031</v>
      </c>
      <c r="L5412" s="444">
        <f t="shared" ca="1" si="189"/>
        <v>-745337165563818.5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-745337165563818.5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-3105571523182.5771</v>
      </c>
      <c r="L5413" s="444">
        <f t="shared" ca="1" si="189"/>
        <v>-748442737087001.13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-748442737087001.13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-3118511404529.1714</v>
      </c>
      <c r="L5414" s="444">
        <f t="shared" ca="1" si="189"/>
        <v>-751561248491530.25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-751561248491530.25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-3131505202048.0425</v>
      </c>
      <c r="L5415" s="444">
        <f t="shared" ca="1" si="189"/>
        <v>-754692753693578.25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-754692753693578.25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-3144553140389.9092</v>
      </c>
      <c r="L5416" s="444">
        <f t="shared" ca="1" si="189"/>
        <v>-757837306833968.13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-757837306833968.13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-3157655445141.5337</v>
      </c>
      <c r="L5417" s="444">
        <f t="shared" ca="1" si="189"/>
        <v>-760994962279109.63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-760994962279109.63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-3170812342829.6235</v>
      </c>
      <c r="L5418" s="444">
        <f t="shared" ca="1" si="189"/>
        <v>-764165774621939.25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-764165774621939.25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-3184024060924.7471</v>
      </c>
      <c r="L5419" s="444">
        <f t="shared" ca="1" si="189"/>
        <v>-767349798682864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-767349798682864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-3197290827845.2666</v>
      </c>
      <c r="L5420" s="444">
        <f t="shared" ca="1" si="189"/>
        <v>-770547089510709.25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-770547089510709.25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-3210612872961.2886</v>
      </c>
      <c r="L5421" s="444">
        <f t="shared" ca="1" si="189"/>
        <v>-773757702383670.5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-773757702383670.5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-3223990426598.627</v>
      </c>
      <c r="L5422" s="444">
        <f t="shared" ca="1" si="189"/>
        <v>-776981692810269.13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-776981692810269.13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-3237423720042.7881</v>
      </c>
      <c r="L5423" s="444">
        <f t="shared" ca="1" si="189"/>
        <v>-780219116530311.88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-780219116530311.88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-3250912985542.9663</v>
      </c>
      <c r="L5424" s="444">
        <f t="shared" ca="1" si="189"/>
        <v>-783470029515854.88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-783470029515854.88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-3264458456316.062</v>
      </c>
      <c r="L5425" s="444">
        <f t="shared" ca="1" si="189"/>
        <v>-786734487972170.88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-786734487972170.88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-3278060366550.7119</v>
      </c>
      <c r="L5426" s="444">
        <f t="shared" ca="1" si="189"/>
        <v>-790012548338721.63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-790012548338721.63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-3291718951411.3398</v>
      </c>
      <c r="L5427" s="444">
        <f t="shared" ca="1" si="189"/>
        <v>-793304267290133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-793304267290133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-3305434447042.2207</v>
      </c>
      <c r="L5428" s="444">
        <f t="shared" ca="1" si="189"/>
        <v>-796609701737175.25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-796609701737175.25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-3319207090571.5635</v>
      </c>
      <c r="L5429" s="444">
        <f t="shared" ca="1" si="189"/>
        <v>-799928908827746.88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-799928908827746.88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-3333037120115.6118</v>
      </c>
      <c r="L5430" s="444">
        <f t="shared" ca="1" si="189"/>
        <v>-803261945947862.5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-803261945947862.5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-3346924774782.7603</v>
      </c>
      <c r="L5431" s="444">
        <f t="shared" ca="1" si="189"/>
        <v>-806608870722645.25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-806608870722645.25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-3360870294677.6885</v>
      </c>
      <c r="L5432" s="444">
        <f t="shared" ca="1" si="189"/>
        <v>-809969741017323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-809969741017323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-3374873920905.5127</v>
      </c>
      <c r="L5433" s="444">
        <f t="shared" ca="1" si="189"/>
        <v>-813344614938228.5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-813344614938228.5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-3388935895575.9521</v>
      </c>
      <c r="L5434" s="444">
        <f t="shared" ca="1" si="189"/>
        <v>-816733550833804.5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-816733550833804.5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-3403056461807.5186</v>
      </c>
      <c r="L5435" s="444">
        <f t="shared" ca="1" si="189"/>
        <v>-820136607295612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-820136607295612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-3417235863731.7168</v>
      </c>
      <c r="L5436" s="444">
        <f t="shared" ca="1" si="189"/>
        <v>-823553843159343.75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-823553843159343.75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-3431474346497.2656</v>
      </c>
      <c r="L5437" s="444">
        <f t="shared" ca="1" si="189"/>
        <v>-826985317505841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-826985317505841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-3445772156274.3374</v>
      </c>
      <c r="L5438" s="444">
        <f t="shared" ca="1" si="189"/>
        <v>-830431089662115.38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-830431089662115.38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-3460129540258.814</v>
      </c>
      <c r="L5439" s="444">
        <f t="shared" ca="1" si="189"/>
        <v>-833891219202374.25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-833891219202374.25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-3474546746676.5596</v>
      </c>
      <c r="L5440" s="444">
        <f t="shared" ca="1" si="189"/>
        <v>-837365765949050.75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-837365765949050.75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-3489024024787.7114</v>
      </c>
      <c r="L5441" s="444">
        <f t="shared" ca="1" si="189"/>
        <v>-840854789973838.5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-840854789973838.5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-3503561624890.9937</v>
      </c>
      <c r="L5442" s="444">
        <f t="shared" ca="1" si="189"/>
        <v>-844358351598729.5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-844358351598729.5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-3518159798328.0396</v>
      </c>
      <c r="L5443" s="444">
        <f t="shared" ca="1" si="189"/>
        <v>-847876511397057.5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-847876511397057.5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-3532818797487.7397</v>
      </c>
      <c r="L5444" s="444">
        <f t="shared" ca="1" si="189"/>
        <v>-851409330194545.25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-851409330194545.25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-3547538875810.605</v>
      </c>
      <c r="L5445" s="444">
        <f t="shared" ca="1" si="189"/>
        <v>-854956869070355.88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-854956869070355.88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-3562320287793.1494</v>
      </c>
      <c r="L5446" s="444">
        <f t="shared" ca="1" si="189"/>
        <v>-858519189358149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-858519189358149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-3577163288992.2876</v>
      </c>
      <c r="L5447" s="444">
        <f t="shared" ca="1" si="189"/>
        <v>-862096352647141.25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-862096352647141.25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-3592068136029.7554</v>
      </c>
      <c r="L5448" s="444">
        <f t="shared" ca="1" si="189"/>
        <v>-865688420783171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-865688420783171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-3607035086596.5459</v>
      </c>
      <c r="L5449" s="444">
        <f t="shared" ca="1" si="189"/>
        <v>-869295455869767.5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-869295455869767.5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-3622064399457.3647</v>
      </c>
      <c r="L5450" s="444">
        <f t="shared" ca="1" si="189"/>
        <v>-872917520269224.88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-872917520269224.88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-3637156334455.1035</v>
      </c>
      <c r="L5451" s="444">
        <f t="shared" ca="1" si="189"/>
        <v>-876554676603680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-876554676603680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-3652311152515.3335</v>
      </c>
      <c r="L5452" s="444">
        <f t="shared" ca="1" si="189"/>
        <v>-880206987756195.38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-880206987756195.38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-3667529115650.814</v>
      </c>
      <c r="L5453" s="444">
        <f t="shared" ca="1" si="189"/>
        <v>-883874516871846.25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-883874516871846.25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-3682810486966.0264</v>
      </c>
      <c r="L5454" s="444">
        <f t="shared" ca="1" si="189"/>
        <v>-887557327358812.25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-887557327358812.25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-3698155530661.7178</v>
      </c>
      <c r="L5455" s="444">
        <f t="shared" ca="1" si="189"/>
        <v>-891255482889474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-891255482889474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-3713564512039.4746</v>
      </c>
      <c r="L5456" s="444">
        <f t="shared" ca="1" si="189"/>
        <v>-894969047401513.5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-894969047401513.5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-3729037697506.3066</v>
      </c>
      <c r="L5457" s="444">
        <f t="shared" ca="1" si="189"/>
        <v>-898698085099019.75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-898698085099019.75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-3744575354579.249</v>
      </c>
      <c r="L5458" s="444">
        <f t="shared" ca="1" si="189"/>
        <v>-902442660453599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-902442660453599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-3760177751889.9956</v>
      </c>
      <c r="L5459" s="444">
        <f t="shared" ca="1" si="189"/>
        <v>-906202838205489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-906202838205489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-3775845159189.5371</v>
      </c>
      <c r="L5460" s="444">
        <f t="shared" ca="1" si="189"/>
        <v>-909978683364678.5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-909978683364678.5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-3791577847352.8276</v>
      </c>
      <c r="L5461" s="444">
        <f t="shared" ca="1" si="189"/>
        <v>-913770261212031.38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-913770261212031.38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-3807376088383.4644</v>
      </c>
      <c r="L5462" s="444">
        <f t="shared" ca="1" si="189"/>
        <v>-917577637300414.88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-917577637300414.88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-3823240155418.395</v>
      </c>
      <c r="L5463" s="444">
        <f t="shared" ca="1" si="189"/>
        <v>-921400877455833.25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-921400877455833.25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-3839170322732.6387</v>
      </c>
      <c r="L5464" s="444">
        <f t="shared" ca="1" si="189"/>
        <v>-925240047778565.88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-925240047778565.88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-3855166865744.0244</v>
      </c>
      <c r="L5465" s="444">
        <f t="shared" ca="1" si="189"/>
        <v>-929095214644309.88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-929095214644309.88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-3871230061017.9575</v>
      </c>
      <c r="L5466" s="444">
        <f t="shared" ca="1" si="189"/>
        <v>-932966444705327.88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-932966444705327.88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-3887360186272.1992</v>
      </c>
      <c r="L5467" s="444">
        <f t="shared" ca="1" si="189"/>
        <v>-936853804891600.13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-936853804891600.13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-3903557520381.667</v>
      </c>
      <c r="L5468" s="444">
        <f t="shared" ca="1" si="189"/>
        <v>-940757362411981.75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-940757362411981.75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-3919822343383.2573</v>
      </c>
      <c r="L5469" s="444">
        <f t="shared" ca="1" si="189"/>
        <v>-944677184755365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-944677184755365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-3936154936480.687</v>
      </c>
      <c r="L5470" s="444">
        <f t="shared" ca="1" si="189"/>
        <v>-948613339691845.63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-948613339691845.63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-3952555582049.356</v>
      </c>
      <c r="L5471" s="444">
        <f t="shared" ca="1" si="189"/>
        <v>-952565895273895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-952565895273895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-3969024563641.229</v>
      </c>
      <c r="L5472" s="444">
        <f t="shared" ca="1" si="189"/>
        <v>-956534919837536.25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-956534919837536.25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-3985562165989.7344</v>
      </c>
      <c r="L5473" s="444">
        <f t="shared" ca="1" si="189"/>
        <v>-960520482003526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-960520482003526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-4002168675014.6914</v>
      </c>
      <c r="L5474" s="444">
        <f t="shared" ca="1" si="189"/>
        <v>-964522650678540.75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-964522650678540.75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-4018844377827.2529</v>
      </c>
      <c r="L5475" s="444">
        <f t="shared" ca="1" si="189"/>
        <v>-968541495056368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-968541495056368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-4035589562734.8667</v>
      </c>
      <c r="L5476" s="444">
        <f t="shared" ca="1" si="189"/>
        <v>-972577084619102.88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-972577084619102.88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-4052404519246.2617</v>
      </c>
      <c r="L5477" s="444">
        <f t="shared" ca="1" si="189"/>
        <v>-976629489138349.13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-976629489138349.13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-4069289538076.4546</v>
      </c>
      <c r="L5478" s="444">
        <f t="shared" ca="1" si="189"/>
        <v>-980698778676425.63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-980698778676425.63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-4086244911151.7734</v>
      </c>
      <c r="L5479" s="444">
        <f t="shared" ca="1" si="189"/>
        <v>-984785023587577.38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-984785023587577.38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-4103270931614.9058</v>
      </c>
      <c r="L5480" s="444">
        <f t="shared" ca="1" si="189"/>
        <v>-988888294519192.25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-988888294519192.25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-4120367893829.9678</v>
      </c>
      <c r="L5481" s="444">
        <f t="shared" ca="1" si="189"/>
        <v>-993008662413022.25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-993008662413022.25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-4137536093387.5923</v>
      </c>
      <c r="L5482" s="444">
        <f t="shared" ca="1" si="189"/>
        <v>-997146198506409.88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-997146198506409.88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-4154775827110.041</v>
      </c>
      <c r="L5483" s="444">
        <f t="shared" ca="1" si="189"/>
        <v>-1001300974333519.9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-1001300974333519.9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-4172087393056.3325</v>
      </c>
      <c r="L5484" s="444">
        <f t="shared" ca="1" si="189"/>
        <v>-1005473061726576.3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-1005473061726576.3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-4189471090527.4009</v>
      </c>
      <c r="L5485" s="444">
        <f t="shared" ca="1" si="189"/>
        <v>-1009662532817103.6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-1009662532817103.6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-4206927220071.2656</v>
      </c>
      <c r="L5486" s="444">
        <f t="shared" ca="1" si="189"/>
        <v>-1013869460037174.9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-1013869460037174.9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-4224456083488.2285</v>
      </c>
      <c r="L5487" s="444">
        <f t="shared" ca="1" si="189"/>
        <v>-1018093916120663.1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-1018093916120663.1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-4242057983836.0962</v>
      </c>
      <c r="L5488" s="444">
        <f t="shared" ca="1" si="189"/>
        <v>-1022335974104499.3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-1022335974104499.3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-4259733225435.4131</v>
      </c>
      <c r="L5489" s="444">
        <f t="shared" ca="1" si="189"/>
        <v>-1026595707329934.6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-1026595707329934.6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-4277482113874.728</v>
      </c>
      <c r="L5490" s="444">
        <f t="shared" ca="1" si="189"/>
        <v>-1030873189443809.4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-1030873189443809.4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-4295304956015.8726</v>
      </c>
      <c r="L5491" s="444">
        <f t="shared" ca="1" si="189"/>
        <v>-1035168494399825.3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-1035168494399825.3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-4313202059999.2725</v>
      </c>
      <c r="L5492" s="444">
        <f t="shared" ca="1" si="189"/>
        <v>-1039481696459824.5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-1039481696459824.5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-4331173735249.269</v>
      </c>
      <c r="L5493" s="444">
        <f t="shared" ca="1" si="189"/>
        <v>-1043812870195073.8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-1043812870195073.8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-4349220292479.4741</v>
      </c>
      <c r="L5494" s="444">
        <f t="shared" ca="1" si="189"/>
        <v>-1048162090487553.3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-1048162090487553.3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-4367342043698.1387</v>
      </c>
      <c r="L5495" s="444">
        <f t="shared" ca="1" si="189"/>
        <v>-1052529432531251.4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-1052529432531251.4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-4385539302213.5479</v>
      </c>
      <c r="L5496" s="444">
        <f t="shared" ca="1" si="189"/>
        <v>-1056914971833464.9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-1056914971833464.9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-4403812382639.4375</v>
      </c>
      <c r="L5497" s="444">
        <f t="shared" ca="1" si="189"/>
        <v>-1061318784216104.3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-1061318784216104.3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-4422161600900.4346</v>
      </c>
      <c r="L5498" s="444">
        <f t="shared" ca="1" si="189"/>
        <v>-1065740945817004.6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-1065740945817004.6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-4440587274237.5186</v>
      </c>
      <c r="L5499" s="444">
        <f t="shared" ca="1" si="189"/>
        <v>-1070181533091242.1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-1070181533091242.1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-4459089721213.5098</v>
      </c>
      <c r="L5500" s="444">
        <f t="shared" ca="1" si="189"/>
        <v>-1074640622812455.6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-1074640622812455.6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-4477669261718.5654</v>
      </c>
      <c r="L5501" s="444">
        <f t="shared" ca="1" si="189"/>
        <v>-1079118292074174.3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-1079118292074174.3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-4496326216975.7256</v>
      </c>
      <c r="L5502" s="444">
        <f t="shared" ca="1" si="189"/>
        <v>-1083614618291150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-1083614618291150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-4515060909546.458</v>
      </c>
      <c r="L5503" s="444">
        <f t="shared" ca="1" si="189"/>
        <v>-1088129679200696.5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-1088129679200696.5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-4533873663336.2344</v>
      </c>
      <c r="L5504" s="444">
        <f t="shared" ca="1" si="189"/>
        <v>-1092663552864032.8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-1092663552864032.8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-4552764803600.1357</v>
      </c>
      <c r="L5505" s="444">
        <f t="shared" ca="1" si="189"/>
        <v>-1097216317667632.9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-1097216317667632.9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-4571734656948.4707</v>
      </c>
      <c r="L5506" s="444">
        <f t="shared" ca="1" si="189"/>
        <v>-1101788052324581.4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-1101788052324581.4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-4590783551352.4219</v>
      </c>
      <c r="L5507" s="444">
        <f t="shared" ca="1" si="189"/>
        <v>-1106378835875933.8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-1106378835875933.8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-4609911816149.7236</v>
      </c>
      <c r="L5508" s="444">
        <f t="shared" ca="1" si="189"/>
        <v>-1110988747692083.5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-1110988747692083.5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-4629119782050.3477</v>
      </c>
      <c r="L5509" s="444">
        <f t="shared" ca="1" si="189"/>
        <v>-1115617867474133.9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-1115617867474133.9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-4648407781142.2246</v>
      </c>
      <c r="L5510" s="444">
        <f t="shared" ca="1" si="189"/>
        <v>-1120266275255276.1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-1120266275255276.1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-4667776146896.9834</v>
      </c>
      <c r="L5511" s="444">
        <f t="shared" ca="1" si="189"/>
        <v>-1124934051402173.1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-1124934051402173.1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-4687225214175.7217</v>
      </c>
      <c r="L5512" s="444">
        <f t="shared" ca="1" si="189"/>
        <v>-1129621276616348.8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-1129621276616348.8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-4706755319234.7861</v>
      </c>
      <c r="L5513" s="444">
        <f t="shared" ca="1" si="189"/>
        <v>-1134328031935583.5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-1134328031935583.5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-4726366799731.5977</v>
      </c>
      <c r="L5514" s="444">
        <f t="shared" ca="1" si="189"/>
        <v>-1139054398735315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-1139054398735315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-4746059994730.4795</v>
      </c>
      <c r="L5515" s="444">
        <f t="shared" ca="1" si="189"/>
        <v>-1143800458730045.5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-1143800458730045.5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-4765835244708.5225</v>
      </c>
      <c r="L5516" s="444">
        <f t="shared" ca="1" si="189"/>
        <v>-1148566293974754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-1148566293974754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-4785692891561.4746</v>
      </c>
      <c r="L5517" s="444">
        <f t="shared" ca="1" si="189"/>
        <v>-1153351986866315.5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-1153351986866315.5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-4805633278609.6475</v>
      </c>
      <c r="L5518" s="444">
        <f t="shared" ca="1" si="189"/>
        <v>-1158157620144925.3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-1158157620144925.3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-4825656750603.8555</v>
      </c>
      <c r="L5519" s="444">
        <f t="shared" ca="1" si="189"/>
        <v>-1162983276895529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-1162983276895529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-4845763653731.3711</v>
      </c>
      <c r="L5520" s="444">
        <f t="shared" ca="1" si="189"/>
        <v>-1167829040549260.3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-1167829040549260.3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-4865954335621.918</v>
      </c>
      <c r="L5521" s="444">
        <f t="shared" ca="1" si="189"/>
        <v>-1172694994884882.3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-1172694994884882.3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-4886229145353.6758</v>
      </c>
      <c r="L5522" s="444">
        <f t="shared" ca="1" si="189"/>
        <v>-1177581224030236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-1177581224030236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-4906588433459.3164</v>
      </c>
      <c r="L5523" s="444">
        <f t="shared" ca="1" si="189"/>
        <v>-1182487812463695.3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-1182487812463695.3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-4927032551932.0635</v>
      </c>
      <c r="L5524" s="444">
        <f t="shared" ca="1" si="189"/>
        <v>-1187414845015627.3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-1187414845015627.3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-4947561854231.7803</v>
      </c>
      <c r="L5525" s="444">
        <f t="shared" ca="1" si="189"/>
        <v>-1192362406869859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-1192362406869859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-4968176695291.0791</v>
      </c>
      <c r="L5526" s="444">
        <f t="shared" ca="1" si="189"/>
        <v>-1197330583565150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-1197330583565150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-4988877431521.458</v>
      </c>
      <c r="L5527" s="444">
        <f t="shared" ca="1" si="189"/>
        <v>-1202319460996671.5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-1202319460996671.5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-5009664420819.4648</v>
      </c>
      <c r="L5528" s="444">
        <f t="shared" ca="1" si="189"/>
        <v>-1207329125417491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-1207329125417491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-5030538022572.8789</v>
      </c>
      <c r="L5529" s="444">
        <f t="shared" ca="1" si="189"/>
        <v>-1212359663440064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-1212359663440064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-5051498597666.9336</v>
      </c>
      <c r="L5530" s="444">
        <f t="shared" ca="1" si="189"/>
        <v>-1217411162037731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-1217411162037731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-5072546508490.5459</v>
      </c>
      <c r="L5531" s="444">
        <f t="shared" ca="1" si="189"/>
        <v>-1222483708546221.5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-1222483708546221.5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-5093682118942.5898</v>
      </c>
      <c r="L5532" s="444">
        <f t="shared" ca="1" si="189"/>
        <v>-1227577390665164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-1227577390665164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-5114905794438.1836</v>
      </c>
      <c r="L5533" s="444">
        <f t="shared" ca="1" si="189"/>
        <v>-1232692296459602.3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-1232692296459602.3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-5136217901915.0098</v>
      </c>
      <c r="L5534" s="444">
        <f t="shared" ca="1" si="189"/>
        <v>-1237828514361517.3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-1237828514361517.3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-5157618809839.6553</v>
      </c>
      <c r="L5535" s="444">
        <f t="shared" ca="1" si="189"/>
        <v>-1242986133171357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-1242986133171357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-5179108888213.9873</v>
      </c>
      <c r="L5536" s="444">
        <f t="shared" ca="1" si="189"/>
        <v>-1248165242059571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-1248165242059571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-5200688508581.5459</v>
      </c>
      <c r="L5537" s="444">
        <f t="shared" ca="1" si="189"/>
        <v>-1253365930568152.5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-1253365930568152.5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-5222358044033.9688</v>
      </c>
      <c r="L5538" s="444">
        <f t="shared" ca="1" si="189"/>
        <v>-1258588288612186.5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-1258588288612186.5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-5244117869217.4434</v>
      </c>
      <c r="L5539" s="444">
        <f t="shared" ca="1" si="189"/>
        <v>-1263832406481404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-1263832406481404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-5265968360339.1836</v>
      </c>
      <c r="L5540" s="444">
        <f t="shared" ca="1" si="189"/>
        <v>-1269098374841743.3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-1269098374841743.3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-5287909895173.9297</v>
      </c>
      <c r="L5541" s="444">
        <f t="shared" ca="1" si="189"/>
        <v>-1274386284736917.3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-1274386284736917.3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-5309942853070.4883</v>
      </c>
      <c r="L5542" s="444">
        <f t="shared" ca="1" si="189"/>
        <v>-1279696227589987.8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-1279696227589987.8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-5332067614958.2822</v>
      </c>
      <c r="L5543" s="444">
        <f t="shared" ca="1" si="189"/>
        <v>-1285028295204946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-1285028295204946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-5354284563353.9414</v>
      </c>
      <c r="L5544" s="444">
        <f t="shared" ca="1" si="189"/>
        <v>-1290382579768300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-1290382579768300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-5376594082367.917</v>
      </c>
      <c r="L5545" s="444">
        <f t="shared" ca="1" si="189"/>
        <v>-1295759173850668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-1295759173850668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-5398996557711.1162</v>
      </c>
      <c r="L5546" s="444">
        <f t="shared" ca="1" si="189"/>
        <v>-1301158170408379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-1301158170408379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-5421492376701.5791</v>
      </c>
      <c r="L5547" s="444">
        <f t="shared" ca="1" si="189"/>
        <v>-1306579662785080.5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-1306579662785080.5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-5444081928271.1689</v>
      </c>
      <c r="L5548" s="444">
        <f t="shared" ca="1" si="189"/>
        <v>-1312023744713351.8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-1312023744713351.8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-5466765602972.2988</v>
      </c>
      <c r="L5549" s="444">
        <f t="shared" ca="1" si="189"/>
        <v>-1317490510316324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-1317490510316324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-5489543792984.6836</v>
      </c>
      <c r="L5550" s="444">
        <f t="shared" ca="1" si="189"/>
        <v>-1322980054109308.8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-1322980054109308.8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-5512416892122.1201</v>
      </c>
      <c r="L5551" s="444">
        <f t="shared" ca="1" si="189"/>
        <v>-1328492471001430.8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-1328492471001430.8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-5535385295839.2949</v>
      </c>
      <c r="L5552" s="444">
        <f t="shared" ca="1" si="189"/>
        <v>-1334027856297270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-1334027856297270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-5558449401238.625</v>
      </c>
      <c r="L5553" s="444">
        <f t="shared" ca="1" si="189"/>
        <v>-1339586305698508.5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-1339586305698508.5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-5581609607077.1191</v>
      </c>
      <c r="L5554" s="444">
        <f t="shared" ca="1" si="189"/>
        <v>-1345167915305585.5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-1345167915305585.5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-5604866313773.2725</v>
      </c>
      <c r="L5555" s="444">
        <f t="shared" ca="1" si="189"/>
        <v>-1350772781619358.8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-1350772781619358.8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-5628219923413.9951</v>
      </c>
      <c r="L5556" s="444">
        <f t="shared" ca="1" si="189"/>
        <v>-1356401001542772.8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-1356401001542772.8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-5651670839761.5527</v>
      </c>
      <c r="L5557" s="444">
        <f t="shared" ca="1" si="189"/>
        <v>-1362052672382534.3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-1362052672382534.3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-5675219468260.5596</v>
      </c>
      <c r="L5558" s="444">
        <f t="shared" ca="1" si="189"/>
        <v>-1367727891850794.8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-1367727891850794.8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-5698866216044.9785</v>
      </c>
      <c r="L5559" s="444">
        <f t="shared" ca="1" si="189"/>
        <v>-1373426758066839.8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-1373426758066839.8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-5722611491945.166</v>
      </c>
      <c r="L5560" s="444">
        <f t="shared" ca="1" si="189"/>
        <v>-1379149369558785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-1379149369558785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-5746455706494.9375</v>
      </c>
      <c r="L5561" s="444">
        <f t="shared" ca="1" si="189"/>
        <v>-1384895825265280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-1384895825265280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-5770399271938.667</v>
      </c>
      <c r="L5562" s="444">
        <f t="shared" ca="1" si="189"/>
        <v>-1390666224537218.8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-1390666224537218.8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-5794442602238.4111</v>
      </c>
      <c r="L5563" s="444">
        <f t="shared" ca="1" si="189"/>
        <v>-1396460667139457.3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-1396460667139457.3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-5818586113081.0723</v>
      </c>
      <c r="L5564" s="444">
        <f t="shared" ca="1" si="189"/>
        <v>-1402279253252538.3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-1402279253252538.3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-5842830221885.5762</v>
      </c>
      <c r="L5565" s="444">
        <f t="shared" ca="1" si="189"/>
        <v>-1408122083474423.8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-1408122083474423.8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-5867175347810.0986</v>
      </c>
      <c r="L5566" s="444">
        <f t="shared" ca="1" si="189"/>
        <v>-1413989258822233.8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-1413989258822233.8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-5891621911759.3076</v>
      </c>
      <c r="L5567" s="444">
        <f t="shared" ca="1" si="189"/>
        <v>-1419880880733993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-1419880880733993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-5916170336391.6377</v>
      </c>
      <c r="L5568" s="444">
        <f t="shared" ca="1" si="189"/>
        <v>-1425797051070384.8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-1425797051070384.8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-5940821046126.6035</v>
      </c>
      <c r="L5569" s="444">
        <f t="shared" ca="1" si="189"/>
        <v>-1431737872116511.3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-1431737872116511.3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-5965574467152.1299</v>
      </c>
      <c r="L5570" s="444">
        <f t="shared" ca="1" si="189"/>
        <v>-1437703446583663.5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-1437703446583663.5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-5990431027431.9316</v>
      </c>
      <c r="L5571" s="444">
        <f t="shared" ca="1" si="189"/>
        <v>-1443693877611095.5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-1443693877611095.5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-6015391156712.8975</v>
      </c>
      <c r="L5572" s="444">
        <f t="shared" ca="1" si="189"/>
        <v>-1449709268767808.5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-1449709268767808.5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-6040455286532.5352</v>
      </c>
      <c r="L5573" s="444">
        <f t="shared" ca="1" si="189"/>
        <v>-1455749724054341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-1455749724054341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-6065623850226.4209</v>
      </c>
      <c r="L5574" s="444">
        <f t="shared" ca="1" si="189"/>
        <v>-1461815347904567.5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-1461815347904567.5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-6090897282935.6982</v>
      </c>
      <c r="L5575" s="444">
        <f t="shared" ca="1" si="189"/>
        <v>-1467906245187503.3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-1467906245187503.3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-6116276021614.5967</v>
      </c>
      <c r="L5576" s="444">
        <f t="shared" ca="1" si="189"/>
        <v>-1474022521209117.8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-1474022521209117.8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-6141760505037.9902</v>
      </c>
      <c r="L5577" s="444">
        <f t="shared" ca="1" si="189"/>
        <v>-1480164281714155.8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-1480164281714155.8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-6167351173808.9824</v>
      </c>
      <c r="L5578" s="444">
        <f t="shared" ca="1" si="189"/>
        <v>-1486331632887964.8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-1486331632887964.8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-6193048470366.5195</v>
      </c>
      <c r="L5579" s="444">
        <f t="shared" ca="1" si="189"/>
        <v>-1492524681358331.3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-1492524681358331.3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-6218852838993.0469</v>
      </c>
      <c r="L5580" s="444">
        <f t="shared" ca="1" si="189"/>
        <v>-1498743534197324.3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-1498743534197324.3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-6244764725822.1846</v>
      </c>
      <c r="L5581" s="444">
        <f t="shared" ca="1" si="189"/>
        <v>-1504988298923146.5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-1504988298923146.5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-6270784578846.4434</v>
      </c>
      <c r="L5582" s="444">
        <f t="shared" ca="1" si="189"/>
        <v>-1511259083501993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-1511259083501993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-6296912847924.9707</v>
      </c>
      <c r="L5583" s="444">
        <f t="shared" ca="1" si="189"/>
        <v>-1517555996349918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-1517555996349918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-6323149984791.3252</v>
      </c>
      <c r="L5584" s="444">
        <f t="shared" ca="1" si="189"/>
        <v>-1523879146334709.3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-1523879146334709.3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-6349496443061.2881</v>
      </c>
      <c r="L5585" s="444">
        <f t="shared" ca="1" si="189"/>
        <v>-1530228642777770.5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-1530228642777770.5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-6375952678240.71</v>
      </c>
      <c r="L5586" s="444">
        <f t="shared" ca="1" si="189"/>
        <v>-1536604595456011.3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-1536604595456011.3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-6402519147733.3799</v>
      </c>
      <c r="L5587" s="444">
        <f t="shared" ca="1" si="189"/>
        <v>-1543007114603744.8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-1543007114603744.8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-6429196310848.9365</v>
      </c>
      <c r="L5588" s="444">
        <f t="shared" ca="1" si="189"/>
        <v>-1549436310914593.8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-1549436310914593.8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-6455984628810.8076</v>
      </c>
      <c r="L5589" s="444">
        <f t="shared" ca="1" si="189"/>
        <v>-1555892295543404.5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-1555892295543404.5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-6482884564764.1855</v>
      </c>
      <c r="L5590" s="444">
        <f t="shared" ca="1" si="189"/>
        <v>-1562375180108168.8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-1562375180108168.8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-6509896583784.0361</v>
      </c>
      <c r="L5591" s="444">
        <f t="shared" ca="1" si="189"/>
        <v>-1568885076691952.8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-1568885076691952.8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-6537021152883.1367</v>
      </c>
      <c r="L5592" s="444">
        <f t="shared" ca="1" si="189"/>
        <v>-1575422097844836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-1575422097844836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-6564258741020.1504</v>
      </c>
      <c r="L5593" s="444">
        <f t="shared" ca="1" si="189"/>
        <v>-1581986356585856.3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-1581986356585856.3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-6591609819107.7344</v>
      </c>
      <c r="L5594" s="444">
        <f t="shared" ca="1" si="189"/>
        <v>-1588577966404964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-1588577966404964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-6619074860020.6836</v>
      </c>
      <c r="L5595" s="444">
        <f t="shared" ca="1" si="189"/>
        <v>-1595197041264984.8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-1595197041264984.8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-6646654338604.1035</v>
      </c>
      <c r="L5596" s="444">
        <f t="shared" ca="1" si="189"/>
        <v>-1601843695603588.8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-1601843695603588.8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-6674348731681.6201</v>
      </c>
      <c r="L5597" s="444">
        <f t="shared" ca="1" si="189"/>
        <v>-1608518044335270.3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-1608518044335270.3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-6702158518063.626</v>
      </c>
      <c r="L5598" s="444">
        <f t="shared" ca="1" si="189"/>
        <v>-1615220202853334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-1615220202853334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-6730084178555.5586</v>
      </c>
      <c r="L5599" s="444">
        <f t="shared" ca="1" si="189"/>
        <v>-1621950287031889.5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-1621950287031889.5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-6758126195966.2061</v>
      </c>
      <c r="L5600" s="444">
        <f t="shared" ca="1" si="189"/>
        <v>-1628708413227855.8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-1628708413227855.8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-6786285055116.0654</v>
      </c>
      <c r="L5601" s="444">
        <f t="shared" ca="1" si="189"/>
        <v>-1635494698282971.8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-1635494698282971.8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-6814561242845.7158</v>
      </c>
      <c r="L5602" s="444">
        <f t="shared" ca="1" si="189"/>
        <v>-1642309259525817.5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-1642309259525817.5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-6842955248024.2393</v>
      </c>
      <c r="L5603" s="444">
        <f t="shared" ca="1" si="189"/>
        <v>-1649152214773841.8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-1649152214773841.8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-6871467561557.6738</v>
      </c>
      <c r="L5604" s="444">
        <f t="shared" ca="1" si="189"/>
        <v>-1656023682335399.5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-1656023682335399.5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-6900098676397.498</v>
      </c>
      <c r="L5605" s="444">
        <f t="shared" ca="1" si="189"/>
        <v>-1662923781011797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-1662923781011797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-6928849087549.1543</v>
      </c>
      <c r="L5606" s="444">
        <f t="shared" ca="1" si="189"/>
        <v>-1669852630099346.3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-1669852630099346.3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-6957719292080.6094</v>
      </c>
      <c r="L5607" s="444">
        <f t="shared" ca="1" si="189"/>
        <v>-1676810349391426.8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-1676810349391426.8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-6986709789130.9443</v>
      </c>
      <c r="L5608" s="444">
        <f t="shared" ca="1" si="189"/>
        <v>-1683797059180557.8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-1683797059180557.8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-7015821079918.9902</v>
      </c>
      <c r="L5609" s="444">
        <f t="shared" ca="1" si="189"/>
        <v>-1690812880260476.8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-1690812880260476.8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-7045053667751.9863</v>
      </c>
      <c r="L5610" s="444">
        <f t="shared" ca="1" si="189"/>
        <v>-1697857933928228.8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-1697857933928228.8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-7074408058034.2861</v>
      </c>
      <c r="L5611" s="444">
        <f t="shared" ca="1" si="189"/>
        <v>-1704932341986263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-1704932341986263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-7103884758276.0957</v>
      </c>
      <c r="L5612" s="444">
        <f t="shared" ca="1" si="189"/>
        <v>-1712036226744539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-1712036226744539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-7133484278102.2461</v>
      </c>
      <c r="L5613" s="444">
        <f t="shared" ca="1" si="189"/>
        <v>-1719169711022641.3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-1719169711022641.3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-7163207129261.0049</v>
      </c>
      <c r="L5614" s="444">
        <f t="shared" ca="1" si="189"/>
        <v>-1726332918151902.3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-1726332918151902.3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-7193053825632.9258</v>
      </c>
      <c r="L5615" s="444">
        <f t="shared" ca="1" si="189"/>
        <v>-1733525971977535.3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-1733525971977535.3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-7223024883239.7305</v>
      </c>
      <c r="L5616" s="444">
        <f t="shared" ca="1" si="189"/>
        <v>-1740748996860775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-1740748996860775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-7253120820253.2295</v>
      </c>
      <c r="L5617" s="444">
        <f t="shared" ca="1" si="189"/>
        <v>-1748002117681028.3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-1748002117681028.3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-7283342157004.2842</v>
      </c>
      <c r="L5618" s="444">
        <f t="shared" ref="L5618:L5872" ca="1" si="194">I5618-J5618+K5618</f>
        <v>-1755285459838032.5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-1755285459838032.5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-7313689415991.8027</v>
      </c>
      <c r="L5619" s="444">
        <f t="shared" ca="1" si="194"/>
        <v>-1762599149254024.3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-1762599149254024.3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-7344163121891.7676</v>
      </c>
      <c r="L5620" s="444">
        <f t="shared" ca="1" si="194"/>
        <v>-1769943312375916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-1769943312375916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-7374763801566.3154</v>
      </c>
      <c r="L5621" s="444">
        <f t="shared" ca="1" si="194"/>
        <v>-1777318076177482.3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-1777318076177482.3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-7405491984072.8418</v>
      </c>
      <c r="L5622" s="444">
        <f t="shared" ca="1" si="194"/>
        <v>-1784723568161555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-1784723568161555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-7436348200673.1455</v>
      </c>
      <c r="L5623" s="444">
        <f t="shared" ca="1" si="194"/>
        <v>-1792159916362228.3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-1792159916362228.3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-7467332984842.6172</v>
      </c>
      <c r="L5624" s="444">
        <f t="shared" ca="1" si="194"/>
        <v>-1799627249347070.8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-1799627249347070.8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-7498446872279.4619</v>
      </c>
      <c r="L5625" s="444">
        <f t="shared" ca="1" si="194"/>
        <v>-1807125696219350.3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-1807125696219350.3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-7529690400913.959</v>
      </c>
      <c r="L5626" s="444">
        <f t="shared" ca="1" si="194"/>
        <v>-1814655386620264.3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-1814655386620264.3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-7561064110917.7666</v>
      </c>
      <c r="L5627" s="444">
        <f t="shared" ca="1" si="194"/>
        <v>-1822216450731182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-1822216450731182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-7592568544713.2578</v>
      </c>
      <c r="L5628" s="444">
        <f t="shared" ca="1" si="194"/>
        <v>-1829809019275895.3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-1829809019275895.3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-7624204246982.8965</v>
      </c>
      <c r="L5629" s="444">
        <f t="shared" ca="1" si="194"/>
        <v>-1837433223522878.3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-1837433223522878.3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-7655971764678.6602</v>
      </c>
      <c r="L5630" s="444">
        <f t="shared" ca="1" si="194"/>
        <v>-1845089195287557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-1845089195287557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-7687871647031.4873</v>
      </c>
      <c r="L5631" s="444">
        <f t="shared" ca="1" si="194"/>
        <v>-1852777066934588.5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-1852777066934588.5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-7719904445560.7852</v>
      </c>
      <c r="L5632" s="444">
        <f t="shared" ca="1" si="194"/>
        <v>-1860496971380149.3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-1860496971380149.3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-7752070714083.9551</v>
      </c>
      <c r="L5633" s="444">
        <f t="shared" ca="1" si="194"/>
        <v>-1868249042094233.3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-1868249042094233.3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-7784371008725.9717</v>
      </c>
      <c r="L5634" s="444">
        <f t="shared" ca="1" si="194"/>
        <v>-1876033413102959.3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-1876033413102959.3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-7816805887928.9961</v>
      </c>
      <c r="L5635" s="444">
        <f t="shared" ca="1" si="194"/>
        <v>-1883850218990888.3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-1883850218990888.3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-7849375912462.0332</v>
      </c>
      <c r="L5636" s="444">
        <f t="shared" ca="1" si="194"/>
        <v>-1891699594903350.3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-1891699594903350.3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-7882081645430.626</v>
      </c>
      <c r="L5637" s="444">
        <f t="shared" ca="1" si="194"/>
        <v>-1899581676548781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-1899581676548781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-7914923652286.5869</v>
      </c>
      <c r="L5638" s="444">
        <f t="shared" ca="1" si="194"/>
        <v>-1907496600201067.5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-1907496600201067.5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-7947902500837.7822</v>
      </c>
      <c r="L5639" s="444">
        <f t="shared" ca="1" si="194"/>
        <v>-1915444502701905.3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-1915444502701905.3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-7981018761257.9385</v>
      </c>
      <c r="L5640" s="444">
        <f t="shared" ca="1" si="194"/>
        <v>-1923425521463163.3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-1923425521463163.3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-8014273006096.5137</v>
      </c>
      <c r="L5641" s="444">
        <f t="shared" ca="1" si="194"/>
        <v>-1931439794469259.8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-1931439794469259.8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-8047665810288.5811</v>
      </c>
      <c r="L5642" s="444">
        <f t="shared" ca="1" si="194"/>
        <v>-1939487460279548.3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-1939487460279548.3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-8081197751164.7842</v>
      </c>
      <c r="L5643" s="444">
        <f t="shared" ca="1" si="194"/>
        <v>-1947568658030713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-1947568658030713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-8114869408461.3037</v>
      </c>
      <c r="L5644" s="444">
        <f t="shared" ca="1" si="194"/>
        <v>-1955683527439174.3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-1955683527439174.3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-8148681364329.8926</v>
      </c>
      <c r="L5645" s="444">
        <f t="shared" ca="1" si="194"/>
        <v>-1963832208803504.3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-1963832208803504.3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-8182634203347.9346</v>
      </c>
      <c r="L5646" s="444">
        <f t="shared" ca="1" si="194"/>
        <v>-1972014843006852.3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-1972014843006852.3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-8216728512528.5508</v>
      </c>
      <c r="L5647" s="444">
        <f t="shared" ca="1" si="194"/>
        <v>-1980231571519380.8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-1980231571519380.8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-8250964881330.7529</v>
      </c>
      <c r="L5648" s="444">
        <f t="shared" ca="1" si="194"/>
        <v>-1988482536400711.5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-1988482536400711.5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-8285343901669.6309</v>
      </c>
      <c r="L5649" s="444">
        <f t="shared" ca="1" si="194"/>
        <v>-1996767880302381.3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-1996767880302381.3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-8319866167926.5869</v>
      </c>
      <c r="L5650" s="444">
        <f t="shared" ca="1" si="194"/>
        <v>-2005087746470307.8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-2005087746470307.8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-8354532276959.6152</v>
      </c>
      <c r="L5651" s="444">
        <f t="shared" ca="1" si="194"/>
        <v>-2013442278747267.3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-2013442278747267.3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-8389342828113.6133</v>
      </c>
      <c r="L5652" s="444">
        <f t="shared" ca="1" si="194"/>
        <v>-2021831621575380.8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-2021831621575380.8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-8424298423230.7529</v>
      </c>
      <c r="L5653" s="444">
        <f t="shared" ca="1" si="194"/>
        <v>-2030255919998611.5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-2030255919998611.5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-8459399666660.8799</v>
      </c>
      <c r="L5654" s="444">
        <f t="shared" ca="1" si="194"/>
        <v>-2038715319665272.5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-2038715319665272.5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-8494647165271.9688</v>
      </c>
      <c r="L5655" s="444">
        <f t="shared" ca="1" si="194"/>
        <v>-2047209966830544.5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-2047209966830544.5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-8530041528460.6016</v>
      </c>
      <c r="L5656" s="444">
        <f t="shared" ca="1" si="194"/>
        <v>-2055740008359005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-2055740008359005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-8565583368162.5215</v>
      </c>
      <c r="L5657" s="444">
        <f t="shared" ca="1" si="194"/>
        <v>-2064305591727167.5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-2064305591727167.5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-8601273298863.1992</v>
      </c>
      <c r="L5658" s="444">
        <f t="shared" ca="1" si="194"/>
        <v>-2072906865026030.8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-2072906865026030.8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-8637111937608.4619</v>
      </c>
      <c r="L5659" s="444">
        <f t="shared" ca="1" si="194"/>
        <v>-2081543976963639.3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-2081543976963639.3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-8673099904015.1641</v>
      </c>
      <c r="L5660" s="444">
        <f t="shared" ca="1" si="194"/>
        <v>-2090217076867654.5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-2090217076867654.5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-8709237820281.8936</v>
      </c>
      <c r="L5661" s="444">
        <f t="shared" ca="1" si="194"/>
        <v>-2098926314687936.5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-2098926314687936.5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-8745526311199.7363</v>
      </c>
      <c r="L5662" s="444">
        <f t="shared" ca="1" si="194"/>
        <v>-2107671840999136.3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-2107671840999136.3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-8781966004163.0674</v>
      </c>
      <c r="L5663" s="444">
        <f t="shared" ca="1" si="194"/>
        <v>-2116453807003299.3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-2116453807003299.3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-8818557529180.4141</v>
      </c>
      <c r="L5664" s="444">
        <f t="shared" ca="1" si="194"/>
        <v>-2125272364532479.8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-2125272364532479.8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-8855301518885.332</v>
      </c>
      <c r="L5665" s="444">
        <f t="shared" ca="1" si="194"/>
        <v>-2134127666051365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-2134127666051365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-8892198608547.3555</v>
      </c>
      <c r="L5666" s="444">
        <f t="shared" ca="1" si="194"/>
        <v>-2143019864659912.3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-2143019864659912.3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-8929249436082.9668</v>
      </c>
      <c r="L5667" s="444">
        <f t="shared" ca="1" si="194"/>
        <v>-2151949114095995.3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-2151949114095995.3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-8966454642066.6484</v>
      </c>
      <c r="L5668" s="444">
        <f t="shared" ca="1" si="194"/>
        <v>-2160915568738062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-2160915568738062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-9003814869741.9258</v>
      </c>
      <c r="L5669" s="444">
        <f t="shared" ca="1" si="194"/>
        <v>-2169919383607804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-2169919383607804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-9041330765032.5156</v>
      </c>
      <c r="L5670" s="444">
        <f t="shared" ca="1" si="194"/>
        <v>-2178960714372836.5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-2178960714372836.5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-9079002976553.4844</v>
      </c>
      <c r="L5671" s="444">
        <f t="shared" ca="1" si="194"/>
        <v>-2188039717349390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-2188039717349390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-9116832155622.459</v>
      </c>
      <c r="L5672" s="444">
        <f t="shared" ca="1" si="194"/>
        <v>-2197156549505012.5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-2197156549505012.5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-9154818956270.8848</v>
      </c>
      <c r="L5673" s="444">
        <f t="shared" ca="1" si="194"/>
        <v>-2206311368461283.5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-2206311368461283.5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-9192964035255.3496</v>
      </c>
      <c r="L5674" s="444">
        <f t="shared" ca="1" si="194"/>
        <v>-2215504332496538.8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-2215504332496538.8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-9231268052068.9121</v>
      </c>
      <c r="L5675" s="444">
        <f t="shared" ca="1" si="194"/>
        <v>-2224735600548607.8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-2224735600548607.8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-9269731668952.5332</v>
      </c>
      <c r="L5676" s="444">
        <f t="shared" ca="1" si="194"/>
        <v>-2234005332217560.3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-2234005332217560.3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-9308355550906.5</v>
      </c>
      <c r="L5677" s="444">
        <f t="shared" ca="1" si="194"/>
        <v>-2243313687768466.8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-2243313687768466.8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-9347140365701.9453</v>
      </c>
      <c r="L5678" s="444">
        <f t="shared" ca="1" si="194"/>
        <v>-2252660828134168.5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-2252660828134168.5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-9386086783892.3691</v>
      </c>
      <c r="L5679" s="444">
        <f t="shared" ca="1" si="194"/>
        <v>-2262046914918061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-2262046914918061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-9425195478825.2539</v>
      </c>
      <c r="L5680" s="444">
        <f t="shared" ca="1" si="194"/>
        <v>-2271472110396886.5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-2271472110396886.5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-9464467126653.6934</v>
      </c>
      <c r="L5681" s="444">
        <f t="shared" ca="1" si="194"/>
        <v>-2280936577523540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-2280936577523540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-9503902406348.084</v>
      </c>
      <c r="L5682" s="444">
        <f t="shared" ca="1" si="194"/>
        <v>-2290440479929888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-2290440479929888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-9543501999707.8672</v>
      </c>
      <c r="L5683" s="444">
        <f t="shared" ca="1" si="194"/>
        <v>-2299983981929596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-2299983981929596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-9583266591373.3164</v>
      </c>
      <c r="L5684" s="444">
        <f t="shared" ca="1" si="194"/>
        <v>-2309567248520969.5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-2309567248520969.5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-9623196868837.373</v>
      </c>
      <c r="L5685" s="444">
        <f t="shared" ca="1" si="194"/>
        <v>-2319190445389807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-2319190445389807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-9663293522457.5293</v>
      </c>
      <c r="L5686" s="444">
        <f t="shared" ca="1" si="194"/>
        <v>-2328853738912264.5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-2328853738912264.5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-9703557245467.7695</v>
      </c>
      <c r="L5687" s="444">
        <f t="shared" ca="1" si="194"/>
        <v>-2338557296157732.5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-2338557296157732.5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-9743988733990.5527</v>
      </c>
      <c r="L5688" s="444">
        <f t="shared" ca="1" si="194"/>
        <v>-2348301284891723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-2348301284891723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-9784588687048.8457</v>
      </c>
      <c r="L5689" s="444">
        <f t="shared" ca="1" si="194"/>
        <v>-2358085873578772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-2358085873578772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-9825357806578.2168</v>
      </c>
      <c r="L5690" s="444">
        <f t="shared" ca="1" si="194"/>
        <v>-2367911231385350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-2367911231385350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-9866296797438.959</v>
      </c>
      <c r="L5691" s="444">
        <f t="shared" ca="1" si="194"/>
        <v>-2377777528182789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-2377777528182789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-9907406367428.2871</v>
      </c>
      <c r="L5692" s="444">
        <f t="shared" ca="1" si="194"/>
        <v>-2387684934550217.5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-2387684934550217.5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-9948687227292.5723</v>
      </c>
      <c r="L5693" s="444">
        <f t="shared" ca="1" si="194"/>
        <v>-2397633621777510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-2397633621777510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-9990140090739.625</v>
      </c>
      <c r="L5694" s="444">
        <f t="shared" ca="1" si="194"/>
        <v>-2407623761868249.5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-2407623761868249.5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-10031765674451.039</v>
      </c>
      <c r="L5695" s="444">
        <f t="shared" ca="1" si="194"/>
        <v>-2417655527542700.5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-2417655527542700.5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-10073564698094.586</v>
      </c>
      <c r="L5696" s="444">
        <f t="shared" ca="1" si="194"/>
        <v>-2427729092240795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-2427729092240795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-10115537884336.646</v>
      </c>
      <c r="L5697" s="444">
        <f t="shared" ca="1" si="194"/>
        <v>-2437844630125131.5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-2437844630125131.5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-10157685958854.715</v>
      </c>
      <c r="L5698" s="444">
        <f t="shared" ca="1" si="194"/>
        <v>-2448002316083986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-2448002316083986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-10200009650349.941</v>
      </c>
      <c r="L5699" s="444">
        <f t="shared" ca="1" si="194"/>
        <v>-2458202325734336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-2458202325734336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-10242509690559.732</v>
      </c>
      <c r="L5700" s="444">
        <f t="shared" ca="1" si="194"/>
        <v>-2468444835424895.5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-2468444835424895.5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-10285186814270.398</v>
      </c>
      <c r="L5701" s="444">
        <f t="shared" ca="1" si="194"/>
        <v>-2478730022239166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-2478730022239166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-10328041759329.857</v>
      </c>
      <c r="L5702" s="444">
        <f t="shared" ca="1" si="194"/>
        <v>-2489058063998496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-2489058063998496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-10371075266660.4</v>
      </c>
      <c r="L5703" s="444">
        <f t="shared" ca="1" si="194"/>
        <v>-2499429139265156.5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-2499429139265156.5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-10414288080271.484</v>
      </c>
      <c r="L5704" s="444">
        <f t="shared" ca="1" si="194"/>
        <v>-2509843427345428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-2509843427345428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-10457680947272.617</v>
      </c>
      <c r="L5705" s="444">
        <f t="shared" ca="1" si="194"/>
        <v>-2520301108292700.5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-2520301108292700.5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-10501254617886.252</v>
      </c>
      <c r="L5706" s="444">
        <f t="shared" ca="1" si="194"/>
        <v>-2530802362910587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-2530802362910587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-10545009845460.779</v>
      </c>
      <c r="L5707" s="444">
        <f t="shared" ca="1" si="194"/>
        <v>-2541347372756048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-2541347372756048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-10588947386483.533</v>
      </c>
      <c r="L5708" s="444">
        <f t="shared" ca="1" si="194"/>
        <v>-2551936320142531.5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-2551936320142531.5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-10633068000593.881</v>
      </c>
      <c r="L5709" s="444">
        <f t="shared" ca="1" si="194"/>
        <v>-2562569388143125.5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-2562569388143125.5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-10677372450596.355</v>
      </c>
      <c r="L5710" s="444">
        <f t="shared" ca="1" si="194"/>
        <v>-2573246760593722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-2573246760593722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-10721861502473.842</v>
      </c>
      <c r="L5711" s="444">
        <f t="shared" ca="1" si="194"/>
        <v>-2583968622096196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-2583968622096196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-10766535925400.816</v>
      </c>
      <c r="L5712" s="444">
        <f t="shared" ca="1" si="194"/>
        <v>-2594735158021597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-2594735158021597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-10811396491756.654</v>
      </c>
      <c r="L5713" s="444">
        <f t="shared" ca="1" si="194"/>
        <v>-2605546554513353.5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-2605546554513353.5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-10856443977138.973</v>
      </c>
      <c r="L5714" s="444">
        <f t="shared" ca="1" si="194"/>
        <v>-2616402998490492.5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-2616402998490492.5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-10901679160377.053</v>
      </c>
      <c r="L5715" s="444">
        <f t="shared" ca="1" si="194"/>
        <v>-2627304677650869.5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-2627304677650869.5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-10947102823545.289</v>
      </c>
      <c r="L5716" s="444">
        <f t="shared" ca="1" si="194"/>
        <v>-2638251780474415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-2638251780474415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-10992715751976.729</v>
      </c>
      <c r="L5717" s="444">
        <f t="shared" ca="1" si="194"/>
        <v>-2649244496226391.5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-2649244496226391.5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-11038518734276.631</v>
      </c>
      <c r="L5718" s="444">
        <f t="shared" ca="1" si="194"/>
        <v>-2660283014960668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-2660283014960668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-11084512562336.117</v>
      </c>
      <c r="L5719" s="444">
        <f t="shared" ca="1" si="194"/>
        <v>-2671367527523004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-2671367527523004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-11130698031345.85</v>
      </c>
      <c r="L5720" s="444">
        <f t="shared" ca="1" si="194"/>
        <v>-2682498225554350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-2682498225554350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-11177075939809.791</v>
      </c>
      <c r="L5721" s="444">
        <f t="shared" ca="1" si="194"/>
        <v>-2693675301494160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-2693675301494160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-11223647089559</v>
      </c>
      <c r="L5722" s="444">
        <f t="shared" ca="1" si="194"/>
        <v>-2704898948583719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-2704898948583719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-11270412285765.496</v>
      </c>
      <c r="L5723" s="444">
        <f t="shared" ca="1" si="194"/>
        <v>-2716169360869484.5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-2716169360869484.5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-11317372336956.186</v>
      </c>
      <c r="L5724" s="444">
        <f t="shared" ca="1" si="194"/>
        <v>-2727486733206440.5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-2727486733206440.5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-11364528055026.836</v>
      </c>
      <c r="L5725" s="444">
        <f t="shared" ca="1" si="194"/>
        <v>-2738851261261467.5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-2738851261261467.5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-11411880255256.115</v>
      </c>
      <c r="L5726" s="444">
        <f t="shared" ca="1" si="194"/>
        <v>-2750263141516723.5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-2750263141516723.5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-11459429756319.682</v>
      </c>
      <c r="L5727" s="444">
        <f t="shared" ca="1" si="194"/>
        <v>-2761722571273043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-2761722571273043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-11507177380304.346</v>
      </c>
      <c r="L5728" s="444">
        <f t="shared" ca="1" si="194"/>
        <v>-2773229748653347.5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-2773229748653347.5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-11555123952722.281</v>
      </c>
      <c r="L5729" s="444">
        <f t="shared" ca="1" si="194"/>
        <v>-2784784872606070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-2784784872606070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-11603270302525.291</v>
      </c>
      <c r="L5730" s="444">
        <f t="shared" ca="1" si="194"/>
        <v>-2796388142908595.5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-2796388142908595.5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-11651617262119.148</v>
      </c>
      <c r="L5731" s="444">
        <f t="shared" ca="1" si="194"/>
        <v>-2808039760170714.5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-2808039760170714.5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-11700165667377.977</v>
      </c>
      <c r="L5732" s="444">
        <f t="shared" ca="1" si="194"/>
        <v>-2819739925838092.5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-2819739925838092.5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-11748916357658.719</v>
      </c>
      <c r="L5733" s="444">
        <f t="shared" ca="1" si="194"/>
        <v>-2831488842195751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-2831488842195751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-11797870175815.629</v>
      </c>
      <c r="L5734" s="444">
        <f t="shared" ca="1" si="194"/>
        <v>-2843286712371566.5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-2843286712371566.5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-11847027968214.859</v>
      </c>
      <c r="L5735" s="444">
        <f t="shared" ca="1" si="194"/>
        <v>-2855133740339781.5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-2855133740339781.5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-11896390584749.09</v>
      </c>
      <c r="L5736" s="444">
        <f t="shared" ca="1" si="194"/>
        <v>-2867030130924530.5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-2867030130924530.5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-11945958878852.211</v>
      </c>
      <c r="L5737" s="444">
        <f t="shared" ca="1" si="194"/>
        <v>-2878976089803382.5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-2878976089803382.5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-11995733707514.094</v>
      </c>
      <c r="L5738" s="444">
        <f t="shared" ca="1" si="194"/>
        <v>-2890971823510896.5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-2890971823510896.5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-12045715931295.402</v>
      </c>
      <c r="L5739" s="444">
        <f t="shared" ca="1" si="194"/>
        <v>-2903017539442192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-2903017539442192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-12095906414342.467</v>
      </c>
      <c r="L5740" s="444">
        <f t="shared" ca="1" si="194"/>
        <v>-2915113445856534.5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-2915113445856534.5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-12146306024402.227</v>
      </c>
      <c r="L5741" s="444">
        <f t="shared" ca="1" si="194"/>
        <v>-2927259751880936.5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-2927259751880936.5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-12196915632837.234</v>
      </c>
      <c r="L5742" s="444">
        <f t="shared" ca="1" si="194"/>
        <v>-2939456667513773.5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-2939456667513773.5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-12247736114640.723</v>
      </c>
      <c r="L5743" s="444">
        <f t="shared" ca="1" si="194"/>
        <v>-2951704403628414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-2951704403628414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-12298768348451.725</v>
      </c>
      <c r="L5744" s="444">
        <f t="shared" ca="1" si="194"/>
        <v>-2964003171976865.5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-2964003171976865.5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-12350013216570.273</v>
      </c>
      <c r="L5745" s="444">
        <f t="shared" ca="1" si="194"/>
        <v>-2976353185193436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-2976353185193436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-12401471604972.65</v>
      </c>
      <c r="L5746" s="444">
        <f t="shared" ca="1" si="194"/>
        <v>-2988754656798408.5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-2988754656798408.5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-12453144403326.701</v>
      </c>
      <c r="L5747" s="444">
        <f t="shared" ca="1" si="194"/>
        <v>-3001207801201735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-3001207801201735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-12505032505007.229</v>
      </c>
      <c r="L5748" s="444">
        <f t="shared" ca="1" si="194"/>
        <v>-3013712833706742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-3013712833706742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-12557136807111.426</v>
      </c>
      <c r="L5749" s="444">
        <f t="shared" ca="1" si="194"/>
        <v>-3026269970513853.5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-3026269970513853.5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-12609458210474.389</v>
      </c>
      <c r="L5750" s="444">
        <f t="shared" ca="1" si="194"/>
        <v>-3038879428724328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-3038879428724328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-12661997619684.699</v>
      </c>
      <c r="L5751" s="444">
        <f t="shared" ca="1" si="194"/>
        <v>-3051541426344012.5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-3051541426344012.5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-12714755943100.053</v>
      </c>
      <c r="L5752" s="444">
        <f t="shared" ca="1" si="194"/>
        <v>-3064256182287112.5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-3064256182287112.5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-12767734092862.969</v>
      </c>
      <c r="L5753" s="444">
        <f t="shared" ca="1" si="194"/>
        <v>-3077023916379975.5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-3077023916379975.5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-12820932984916.564</v>
      </c>
      <c r="L5754" s="444">
        <f t="shared" ca="1" si="194"/>
        <v>-3089844849364892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-3089844849364892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-12874353539020.383</v>
      </c>
      <c r="L5755" s="444">
        <f t="shared" ca="1" si="194"/>
        <v>-3102719202903912.5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-3102719202903912.5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-12927996678766.303</v>
      </c>
      <c r="L5756" s="444">
        <f t="shared" ca="1" si="194"/>
        <v>-3115647199582679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-3115647199582679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-12981863331594.496</v>
      </c>
      <c r="L5757" s="444">
        <f t="shared" ca="1" si="194"/>
        <v>-3128629062914273.5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-3128629062914273.5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-13035954428809.473</v>
      </c>
      <c r="L5758" s="444">
        <f t="shared" ca="1" si="194"/>
        <v>-3141665017343083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-3141665017343083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-13090270905596.18</v>
      </c>
      <c r="L5759" s="444">
        <f t="shared" ca="1" si="194"/>
        <v>-3154755288248679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-3154755288248679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-13144813701036.162</v>
      </c>
      <c r="L5760" s="444">
        <f t="shared" ca="1" si="194"/>
        <v>-3167900101949715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-3167900101949715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-13199583758123.813</v>
      </c>
      <c r="L5761" s="444">
        <f t="shared" ca="1" si="194"/>
        <v>-3181099685707839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-3181099685707839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-13254582023782.662</v>
      </c>
      <c r="L5762" s="444">
        <f t="shared" ca="1" si="194"/>
        <v>-3194354267731621.5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-3194354267731621.5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-13309809448881.756</v>
      </c>
      <c r="L5763" s="444">
        <f t="shared" ca="1" si="194"/>
        <v>-3207664077180503.5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-3207664077180503.5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-13365266988252.098</v>
      </c>
      <c r="L5764" s="444">
        <f t="shared" ca="1" si="194"/>
        <v>-3221029344168755.5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-3221029344168755.5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-13420955600703.148</v>
      </c>
      <c r="L5765" s="444">
        <f t="shared" ca="1" si="194"/>
        <v>-3234450299769458.5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-3234450299769458.5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-13476876249039.41</v>
      </c>
      <c r="L5766" s="444">
        <f t="shared" ca="1" si="194"/>
        <v>-3247927176018498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-3247927176018498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-13533029900077.074</v>
      </c>
      <c r="L5767" s="444">
        <f t="shared" ca="1" si="194"/>
        <v>-3261460205918575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-3261460205918575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-13589417524660.729</v>
      </c>
      <c r="L5768" s="444">
        <f t="shared" ca="1" si="194"/>
        <v>-3275049623443235.5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-3275049623443235.5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-13646040097680.148</v>
      </c>
      <c r="L5769" s="444">
        <f t="shared" ca="1" si="194"/>
        <v>-3288695663540915.5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-3288695663540915.5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-13702898598087.148</v>
      </c>
      <c r="L5770" s="444">
        <f t="shared" ca="1" si="194"/>
        <v>-3302398562139002.5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-3302398562139002.5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-13759994008912.51</v>
      </c>
      <c r="L5771" s="444">
        <f t="shared" ca="1" si="194"/>
        <v>-3316158556147915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-3316158556147915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-13817327317282.979</v>
      </c>
      <c r="L5772" s="444">
        <f t="shared" ca="1" si="194"/>
        <v>-3329975883465198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-3329975883465198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-13874899514438.324</v>
      </c>
      <c r="L5773" s="444">
        <f t="shared" ca="1" si="194"/>
        <v>-3343850782979636.5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-3343850782979636.5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-13932711595748.484</v>
      </c>
      <c r="L5774" s="444">
        <f t="shared" ca="1" si="194"/>
        <v>-3357783494575385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-3357783494575385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-13990764560730.771</v>
      </c>
      <c r="L5775" s="444">
        <f t="shared" ca="1" si="194"/>
        <v>-3371774259136116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-3371774259136116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-14049059413067.15</v>
      </c>
      <c r="L5776" s="444">
        <f t="shared" ca="1" si="194"/>
        <v>-3385823318549183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-3385823318549183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-14107597160621.596</v>
      </c>
      <c r="L5777" s="444">
        <f t="shared" ca="1" si="194"/>
        <v>-3399930915709804.5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-3399930915709804.5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-14166378815457.518</v>
      </c>
      <c r="L5778" s="444">
        <f t="shared" ca="1" si="194"/>
        <v>-3414097294525262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-3414097294525262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-14225405393855.258</v>
      </c>
      <c r="L5779" s="444">
        <f t="shared" ca="1" si="194"/>
        <v>-3428322699919117.5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-3428322699919117.5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-14284677916329.656</v>
      </c>
      <c r="L5780" s="444">
        <f t="shared" ca="1" si="194"/>
        <v>-3442607377835447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-3442607377835447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-14344197407647.695</v>
      </c>
      <c r="L5781" s="444">
        <f t="shared" ca="1" si="194"/>
        <v>-3456951575243094.5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-3456951575243094.5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-14403964896846.227</v>
      </c>
      <c r="L5782" s="444">
        <f t="shared" ca="1" si="194"/>
        <v>-3471355540139940.5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-3471355540139940.5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-14463981417249.752</v>
      </c>
      <c r="L5783" s="444">
        <f t="shared" ca="1" si="194"/>
        <v>-3485819521557190.5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-3485819521557190.5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-14524248006488.293</v>
      </c>
      <c r="L5784" s="444">
        <f t="shared" ca="1" si="194"/>
        <v>-3500343769563679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-3500343769563679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-14584765706515.328</v>
      </c>
      <c r="L5785" s="444">
        <f t="shared" ca="1" si="194"/>
        <v>-3514928535270194.5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-3514928535270194.5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-14645535563625.811</v>
      </c>
      <c r="L5786" s="444">
        <f t="shared" ca="1" si="194"/>
        <v>-3529574070833820.5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-3529574070833820.5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-14706558628474.252</v>
      </c>
      <c r="L5787" s="444">
        <f t="shared" ca="1" si="194"/>
        <v>-3544280629462295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-3544280629462295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-14767835956092.893</v>
      </c>
      <c r="L5788" s="444">
        <f t="shared" ca="1" si="194"/>
        <v>-3559048465418388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-3559048465418388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-14829368605909.949</v>
      </c>
      <c r="L5789" s="444">
        <f t="shared" ca="1" si="194"/>
        <v>-3573877834024298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-3573877834024298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-14891157641767.91</v>
      </c>
      <c r="L5790" s="444">
        <f t="shared" ca="1" si="194"/>
        <v>-3588768991666066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-3588768991666066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-14953204131941.939</v>
      </c>
      <c r="L5791" s="444">
        <f t="shared" ca="1" si="194"/>
        <v>-3603722195798008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-3603722195798008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-15015509149158.367</v>
      </c>
      <c r="L5792" s="444">
        <f t="shared" ca="1" si="194"/>
        <v>-3618737704947166.5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-3618737704947166.5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-15078073770613.191</v>
      </c>
      <c r="L5793" s="444">
        <f t="shared" ca="1" si="194"/>
        <v>-3633815778717779.5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-3633815778717779.5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-15140899077990.748</v>
      </c>
      <c r="L5794" s="444">
        <f t="shared" ca="1" si="194"/>
        <v>-3648956677795770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-3648956677795770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-15203986157482.373</v>
      </c>
      <c r="L5795" s="444">
        <f t="shared" ca="1" si="194"/>
        <v>-3664160663953252.5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-3664160663953252.5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-15267336099805.217</v>
      </c>
      <c r="L5796" s="444">
        <f t="shared" ca="1" si="194"/>
        <v>-3679428000053057.5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-3679428000053057.5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-15330950000221.072</v>
      </c>
      <c r="L5797" s="444">
        <f t="shared" ca="1" si="194"/>
        <v>-3694758950053278.5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-3694758950053278.5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-15394828958555.328</v>
      </c>
      <c r="L5798" s="444">
        <f t="shared" ca="1" si="194"/>
        <v>-3710153779011834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-3710153779011834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-15458974079215.975</v>
      </c>
      <c r="L5799" s="444">
        <f t="shared" ca="1" si="194"/>
        <v>-3725612753091050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-3725612753091050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-15523386471212.709</v>
      </c>
      <c r="L5800" s="444">
        <f t="shared" ca="1" si="194"/>
        <v>-3741136139562262.5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-3741136139562262.5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-15588067248176.094</v>
      </c>
      <c r="L5801" s="444">
        <f t="shared" ca="1" si="194"/>
        <v>-3756724206810438.5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-3756724206810438.5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-15653017528376.828</v>
      </c>
      <c r="L5802" s="444">
        <f t="shared" ca="1" si="194"/>
        <v>-3772377224338815.5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-3772377224338815.5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-15718238434745.064</v>
      </c>
      <c r="L5803" s="444">
        <f t="shared" ca="1" si="194"/>
        <v>-3788095462773560.5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-3788095462773560.5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-15783731094889.836</v>
      </c>
      <c r="L5804" s="444">
        <f t="shared" ca="1" si="194"/>
        <v>-3803879193868450.5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-3803879193868450.5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-15849496641118.543</v>
      </c>
      <c r="L5805" s="444">
        <f t="shared" ca="1" si="194"/>
        <v>-3819728690509569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-3819728690509569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-15915536210456.537</v>
      </c>
      <c r="L5806" s="444">
        <f t="shared" ca="1" si="194"/>
        <v>-3835644226720025.5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-3835644226720025.5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-15981850944666.773</v>
      </c>
      <c r="L5807" s="444">
        <f t="shared" ca="1" si="194"/>
        <v>-3851626077664692.5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-3851626077664692.5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-16048441990269.555</v>
      </c>
      <c r="L5808" s="444">
        <f t="shared" ca="1" si="194"/>
        <v>-3867674519654962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-3867674519654962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-16115310498562.342</v>
      </c>
      <c r="L5809" s="444">
        <f t="shared" ca="1" si="194"/>
        <v>-3883789830153524.5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-3883789830153524.5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-16182457625639.684</v>
      </c>
      <c r="L5810" s="444">
        <f t="shared" ca="1" si="194"/>
        <v>-3899972287779164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-3899972287779164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-16249884532413.184</v>
      </c>
      <c r="L5811" s="444">
        <f t="shared" ca="1" si="194"/>
        <v>-3916222172311577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-3916222172311577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-16317592384631.572</v>
      </c>
      <c r="L5812" s="444">
        <f t="shared" ca="1" si="194"/>
        <v>-3932539764696208.5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-3932539764696208.5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-16385582352900.869</v>
      </c>
      <c r="L5813" s="444">
        <f t="shared" ca="1" si="194"/>
        <v>-3948925347049109.5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-3948925347049109.5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-16453855612704.623</v>
      </c>
      <c r="L5814" s="444">
        <f t="shared" ca="1" si="194"/>
        <v>-3965379202661814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-3965379202661814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-16522413344424.225</v>
      </c>
      <c r="L5815" s="444">
        <f t="shared" ca="1" si="194"/>
        <v>-3981901616006238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-3981901616006238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-16591256733359.324</v>
      </c>
      <c r="L5816" s="444">
        <f t="shared" ca="1" si="194"/>
        <v>-3998492872739597.5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-3998492872739597.5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-16660386969748.324</v>
      </c>
      <c r="L5817" s="444">
        <f t="shared" ca="1" si="194"/>
        <v>-4015153259709346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-4015153259709346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-16729805248788.941</v>
      </c>
      <c r="L5818" s="444">
        <f t="shared" ca="1" si="194"/>
        <v>-4031883064958135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-4031883064958135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-16799512770658.898</v>
      </c>
      <c r="L5819" s="444">
        <f t="shared" ca="1" si="194"/>
        <v>-4048682577728794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-4048682577728794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-16869510740536.641</v>
      </c>
      <c r="L5820" s="444">
        <f t="shared" ca="1" si="194"/>
        <v>-4065552088469330.5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-4065552088469330.5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-16939800368622.211</v>
      </c>
      <c r="L5821" s="444">
        <f t="shared" ca="1" si="194"/>
        <v>-4082491888837952.5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-4082491888837952.5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-17010382870158.135</v>
      </c>
      <c r="L5822" s="444">
        <f t="shared" ca="1" si="194"/>
        <v>-4099502271708110.5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-4099502271708110.5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-17081259465450.459</v>
      </c>
      <c r="L5823" s="444">
        <f t="shared" ca="1" si="194"/>
        <v>-4116583531173561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-4116583531173561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-17152431379889.838</v>
      </c>
      <c r="L5824" s="444">
        <f t="shared" ca="1" si="194"/>
        <v>-4133735962553451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-4133735962553451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-17223899843972.713</v>
      </c>
      <c r="L5825" s="444">
        <f t="shared" ca="1" si="194"/>
        <v>-4150959862397423.5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-4150959862397423.5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-17295666093322.598</v>
      </c>
      <c r="L5826" s="444">
        <f t="shared" ca="1" si="194"/>
        <v>-4168255528490746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-4168255528490746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-17367731368711.443</v>
      </c>
      <c r="L5827" s="444">
        <f t="shared" ca="1" si="194"/>
        <v>-4185623259859457.5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-4185623259859457.5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-17440096916081.072</v>
      </c>
      <c r="L5828" s="444">
        <f t="shared" ca="1" si="194"/>
        <v>-4203063356775538.5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-4203063356775538.5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-17512763986564.742</v>
      </c>
      <c r="L5829" s="444">
        <f t="shared" ca="1" si="194"/>
        <v>-4220576120762103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-4220576120762103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-17585733836508.764</v>
      </c>
      <c r="L5830" s="444">
        <f t="shared" ca="1" si="194"/>
        <v>-4238161854598612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-4238161854598612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-17659007727494.215</v>
      </c>
      <c r="L5831" s="444">
        <f t="shared" ca="1" si="194"/>
        <v>-4255820862326106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-4255820862326106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-17732586926358.773</v>
      </c>
      <c r="L5832" s="444">
        <f t="shared" ca="1" si="194"/>
        <v>-4273553449252465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-4273553449252465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-17806472705218.605</v>
      </c>
      <c r="L5833" s="444">
        <f t="shared" ca="1" si="194"/>
        <v>-4291359921957683.5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-4291359921957683.5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-17880666341490.348</v>
      </c>
      <c r="L5834" s="444">
        <f t="shared" ca="1" si="194"/>
        <v>-4309240588299174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-4309240588299174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-17955169117913.227</v>
      </c>
      <c r="L5835" s="444">
        <f t="shared" ca="1" si="194"/>
        <v>-4327195757417087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-4327195757417087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-18029982322571.199</v>
      </c>
      <c r="L5836" s="444">
        <f t="shared" ca="1" si="194"/>
        <v>-4345225739739658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-4345225739739658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-18105107248915.242</v>
      </c>
      <c r="L5837" s="444">
        <f t="shared" ca="1" si="194"/>
        <v>-4363330846988573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-4363330846988573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-18180545195785.719</v>
      </c>
      <c r="L5838" s="444">
        <f t="shared" ca="1" si="194"/>
        <v>-4381511392184358.5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-4381511392184358.5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-18256297467434.828</v>
      </c>
      <c r="L5839" s="444">
        <f t="shared" ca="1" si="194"/>
        <v>-4399767689651793.5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-4399767689651793.5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-18332365373549.141</v>
      </c>
      <c r="L5840" s="444">
        <f t="shared" ca="1" si="194"/>
        <v>-4418100055025342.5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-4418100055025342.5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-18408750229272.258</v>
      </c>
      <c r="L5841" s="444">
        <f t="shared" ca="1" si="194"/>
        <v>-4436508805254615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-4436508805254615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-18485453355227.563</v>
      </c>
      <c r="L5842" s="444">
        <f t="shared" ca="1" si="194"/>
        <v>-4454994258609842.5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-4454994258609842.5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-18562476077541.012</v>
      </c>
      <c r="L5843" s="444">
        <f t="shared" ca="1" si="194"/>
        <v>-4473556734687383.5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-4473556734687383.5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-18639819727864.098</v>
      </c>
      <c r="L5844" s="444">
        <f t="shared" ca="1" si="194"/>
        <v>-4492196554415247.5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-4492196554415247.5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-18717485643396.863</v>
      </c>
      <c r="L5845" s="444">
        <f t="shared" ca="1" si="194"/>
        <v>-4510914040058644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-4510914040058644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-18795475166911.016</v>
      </c>
      <c r="L5846" s="444">
        <f t="shared" ca="1" si="194"/>
        <v>-4529709515225555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-4529709515225555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-18873789646773.145</v>
      </c>
      <c r="L5847" s="444">
        <f t="shared" ca="1" si="194"/>
        <v>-4548583304872328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-4548583304872328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-18952430436968.031</v>
      </c>
      <c r="L5848" s="444">
        <f t="shared" ca="1" si="194"/>
        <v>-4567535735309296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-4567535735309296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-19031398897122.066</v>
      </c>
      <c r="L5849" s="444">
        <f t="shared" ca="1" si="194"/>
        <v>-4586567134206418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-4586567134206418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-19110696392526.742</v>
      </c>
      <c r="L5850" s="444">
        <f t="shared" ca="1" si="194"/>
        <v>-4605677830598945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-4605677830598945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-19190324294162.27</v>
      </c>
      <c r="L5851" s="444">
        <f t="shared" ca="1" si="194"/>
        <v>-4624868154893107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-4624868154893107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-19270283978721.277</v>
      </c>
      <c r="L5852" s="444">
        <f t="shared" ca="1" si="194"/>
        <v>-4644138438871828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-4644138438871828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-19350576828632.617</v>
      </c>
      <c r="L5853" s="444">
        <f t="shared" ca="1" si="194"/>
        <v>-4663489015700461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-4663489015700461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-19431204232085.254</v>
      </c>
      <c r="L5854" s="444">
        <f t="shared" ca="1" si="194"/>
        <v>-4682920219932546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-4682920219932546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-19512167583052.273</v>
      </c>
      <c r="L5855" s="444">
        <f t="shared" ca="1" si="194"/>
        <v>-4702432387515598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-4702432387515598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-19593468281314.992</v>
      </c>
      <c r="L5856" s="444">
        <f t="shared" ca="1" si="194"/>
        <v>-4722025855796913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-4722025855796913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-19675107732487.137</v>
      </c>
      <c r="L5857" s="444">
        <f t="shared" ca="1" si="194"/>
        <v>-4741700963529400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-4741700963529400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-19757087348039.168</v>
      </c>
      <c r="L5858" s="444">
        <f t="shared" ca="1" si="194"/>
        <v>-4761458050877439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-4761458050877439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-19839408545322.664</v>
      </c>
      <c r="L5859" s="444">
        <f t="shared" ca="1" si="194"/>
        <v>-4781297459422762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-4781297459422762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-19922072747594.84</v>
      </c>
      <c r="L5860" s="444">
        <f t="shared" ca="1" si="194"/>
        <v>-4801219532170357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-4801219532170357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-20005081384043.152</v>
      </c>
      <c r="L5861" s="444">
        <f t="shared" ca="1" si="194"/>
        <v>-4821224613554400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-4821224613554400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-20088435889810</v>
      </c>
      <c r="L5862" s="444">
        <f t="shared" ca="1" si="194"/>
        <v>-4841313049444210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-4841313049444210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-20172137706017.543</v>
      </c>
      <c r="L5863" s="444">
        <f t="shared" ca="1" si="194"/>
        <v>-4861485187150228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-4861485187150228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-20256188279792.617</v>
      </c>
      <c r="L5864" s="444">
        <f t="shared" ca="1" si="194"/>
        <v>-4881741375430021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-4881741375430021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-20340589064291.754</v>
      </c>
      <c r="L5865" s="444">
        <f t="shared" ca="1" si="194"/>
        <v>-4902081964494313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-4902081964494313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-20425341518726.305</v>
      </c>
      <c r="L5866" s="444">
        <f t="shared" ca="1" si="194"/>
        <v>-4922507306013039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-4922507306013039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-20510447108387.664</v>
      </c>
      <c r="L5867" s="444">
        <f t="shared" ca="1" si="194"/>
        <v>-4943017753121427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-4943017753121427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-20595907304672.613</v>
      </c>
      <c r="L5868" s="444">
        <f t="shared" ca="1" si="194"/>
        <v>-4963613660426100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-4963613660426100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-20681723585108.75</v>
      </c>
      <c r="L5869" s="444">
        <f t="shared" ca="1" si="194"/>
        <v>-4984295384011209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-4984295384011209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-20767897433380.039</v>
      </c>
      <c r="L5870" s="444">
        <f t="shared" ca="1" si="194"/>
        <v>-5005063281444589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-5005063281444589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-20854430339352.453</v>
      </c>
      <c r="L5871" s="444">
        <f t="shared" ca="1" si="194"/>
        <v>-5025917711783941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-5025917711783941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-20941323799099.754</v>
      </c>
      <c r="L5872" s="444">
        <f t="shared" ca="1" si="194"/>
        <v>-5046859035583041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-5046859035583041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-21028579314929.336</v>
      </c>
      <c r="L5873" s="444">
        <f t="shared" ref="L5873:L6127" ca="1" si="199">I5873-J5873+K5873</f>
        <v>-5067887614897970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-5067887614897970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-21116198395408.207</v>
      </c>
      <c r="L5874" s="444">
        <f t="shared" ca="1" si="199"/>
        <v>-5089003813293378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-5089003813293378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-21204182555389.074</v>
      </c>
      <c r="L5875" s="444">
        <f t="shared" ca="1" si="199"/>
        <v>-5110207995848767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-5110207995848767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-21292533316036.527</v>
      </c>
      <c r="L5876" s="444">
        <f t="shared" ca="1" si="199"/>
        <v>-5131500529164804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-5131500529164804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-21381252204853.352</v>
      </c>
      <c r="L5877" s="444">
        <f t="shared" ca="1" si="199"/>
        <v>-5152881781369657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-5152881781369657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-21470340755706.902</v>
      </c>
      <c r="L5878" s="444">
        <f t="shared" ca="1" si="199"/>
        <v>-5174352122125364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-5174352122125364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-21559800508855.684</v>
      </c>
      <c r="L5879" s="444">
        <f t="shared" ca="1" si="199"/>
        <v>-5195911922634220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-5195911922634220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-21649633010975.918</v>
      </c>
      <c r="L5880" s="444">
        <f t="shared" ca="1" si="199"/>
        <v>-5217561555645196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-5217561555645196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-21739839815188.316</v>
      </c>
      <c r="L5881" s="444">
        <f t="shared" ca="1" si="199"/>
        <v>-5239301395460384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-5239301395460384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-21830422481084.934</v>
      </c>
      <c r="L5882" s="444">
        <f t="shared" ca="1" si="199"/>
        <v>-5261131817941469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-5261131817941469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-21921382574756.121</v>
      </c>
      <c r="L5883" s="444">
        <f t="shared" ca="1" si="199"/>
        <v>-5283053200516225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-5283053200516225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-22012721668817.605</v>
      </c>
      <c r="L5884" s="444">
        <f t="shared" ca="1" si="199"/>
        <v>-5305065922185043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-5305065922185043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-22104441342437.68</v>
      </c>
      <c r="L5885" s="444">
        <f t="shared" ca="1" si="199"/>
        <v>-5327170363527481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-5327170363527481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-22196543181364.504</v>
      </c>
      <c r="L5886" s="444">
        <f t="shared" ca="1" si="199"/>
        <v>-5349366906708846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-5349366906708846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-22289028777953.523</v>
      </c>
      <c r="L5887" s="444">
        <f t="shared" ca="1" si="199"/>
        <v>-5371655935486800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-5371655935486800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-22381899731195</v>
      </c>
      <c r="L5888" s="444">
        <f t="shared" ca="1" si="199"/>
        <v>-5394037835217995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-5394037835217995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-22475157646741.645</v>
      </c>
      <c r="L5889" s="444">
        <f t="shared" ca="1" si="199"/>
        <v>-5416512992864737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-5416512992864737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-22568804136936.402</v>
      </c>
      <c r="L5890" s="444">
        <f t="shared" ca="1" si="199"/>
        <v>-5439081797001673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-5439081797001673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-22662840820840.305</v>
      </c>
      <c r="L5891" s="444">
        <f t="shared" ca="1" si="199"/>
        <v>-5461744637822513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-5461744637822513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-22757269324260.469</v>
      </c>
      <c r="L5892" s="444">
        <f t="shared" ca="1" si="199"/>
        <v>-5484501907146773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-5484501907146773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-22852091279778.219</v>
      </c>
      <c r="L5893" s="444">
        <f t="shared" ca="1" si="199"/>
        <v>-5507353998426551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-5507353998426551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-22947308326777.297</v>
      </c>
      <c r="L5894" s="444">
        <f t="shared" ca="1" si="199"/>
        <v>-5530301306753328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-5530301306753328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-23042922111472.199</v>
      </c>
      <c r="L5895" s="444">
        <f t="shared" ca="1" si="199"/>
        <v>-5553344228864800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-5553344228864800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-23138934286936.668</v>
      </c>
      <c r="L5896" s="444">
        <f t="shared" ca="1" si="199"/>
        <v>-5576483163151737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-5576483163151737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-23235346513132.238</v>
      </c>
      <c r="L5897" s="444">
        <f t="shared" ca="1" si="199"/>
        <v>-5599718509664869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-5599718509664869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-23332160456936.953</v>
      </c>
      <c r="L5898" s="444">
        <f t="shared" ca="1" si="199"/>
        <v>-5623050670121806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-5623050670121806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-23429377792174.191</v>
      </c>
      <c r="L5899" s="444">
        <f t="shared" ca="1" si="199"/>
        <v>-5646480047913980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-5646480047913980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-23527000199641.582</v>
      </c>
      <c r="L5900" s="444">
        <f t="shared" ca="1" si="199"/>
        <v>-5670007048113622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-5670007048113622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-23625029367140.09</v>
      </c>
      <c r="L5901" s="444">
        <f t="shared" ca="1" si="199"/>
        <v>-5693632077480762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-5693632077480762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-23723466989503.176</v>
      </c>
      <c r="L5902" s="444">
        <f t="shared" ca="1" si="199"/>
        <v>-5717355544470265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-5717355544470265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-23822314768626.105</v>
      </c>
      <c r="L5903" s="444">
        <f t="shared" ca="1" si="199"/>
        <v>-5741177859238891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-5741177859238891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-23921574413495.379</v>
      </c>
      <c r="L5904" s="444">
        <f t="shared" ca="1" si="199"/>
        <v>-5765099433652386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-5765099433652386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-24021247640218.273</v>
      </c>
      <c r="L5905" s="444">
        <f t="shared" ca="1" si="199"/>
        <v>-5789120681292604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-5789120681292604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-24121336172052.516</v>
      </c>
      <c r="L5906" s="444">
        <f t="shared" ca="1" si="199"/>
        <v>-5813242017464657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-5813242017464657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-24221841739436.07</v>
      </c>
      <c r="L5907" s="444">
        <f t="shared" ca="1" si="199"/>
        <v>-5837463859204093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-5837463859204093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-24322766080017.055</v>
      </c>
      <c r="L5908" s="444">
        <f t="shared" ca="1" si="199"/>
        <v>-5861786625284110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-5861786625284110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-24424110938683.793</v>
      </c>
      <c r="L5909" s="444">
        <f t="shared" ca="1" si="199"/>
        <v>-5886210736222794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-5886210736222794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-24525878067594.977</v>
      </c>
      <c r="L5910" s="444">
        <f t="shared" ca="1" si="199"/>
        <v>-5910736614290389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-5910736614290389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-24628069226209.953</v>
      </c>
      <c r="L5911" s="444">
        <f t="shared" ca="1" si="199"/>
        <v>-5935364683516599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-5935364683516599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-24730686181319.164</v>
      </c>
      <c r="L5912" s="444">
        <f t="shared" ca="1" si="199"/>
        <v>-5960095369697918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-5960095369697918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-24833730707074.656</v>
      </c>
      <c r="L5913" s="444">
        <f t="shared" ca="1" si="199"/>
        <v>-5984929100404993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-5984929100404993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-24937204585020.805</v>
      </c>
      <c r="L5914" s="444">
        <f t="shared" ca="1" si="199"/>
        <v>-6009866304990014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-6009866304990014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-25041109604125.059</v>
      </c>
      <c r="L5915" s="444">
        <f t="shared" ca="1" si="199"/>
        <v>-6034907414594139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-6034907414594139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-25145447560808.914</v>
      </c>
      <c r="L5916" s="444">
        <f t="shared" ca="1" si="199"/>
        <v>-6060052862154948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-6060052862154948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-25250220258978.949</v>
      </c>
      <c r="L5917" s="444">
        <f t="shared" ca="1" si="199"/>
        <v>-6085303082413927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-6085303082413927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-25355429510058.027</v>
      </c>
      <c r="L5918" s="444">
        <f t="shared" ca="1" si="199"/>
        <v>-6110658511923985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-6110658511923985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-25461077133016.605</v>
      </c>
      <c r="L5919" s="444">
        <f t="shared" ca="1" si="199"/>
        <v>-6136119589057002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-6136119589057002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-25567164954404.176</v>
      </c>
      <c r="L5920" s="444">
        <f t="shared" ca="1" si="199"/>
        <v>-6161686754011406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-6161686754011406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-25673694808380.859</v>
      </c>
      <c r="L5921" s="444">
        <f t="shared" ca="1" si="199"/>
        <v>-6187360448819787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-6187360448819787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-25780668536749.113</v>
      </c>
      <c r="L5922" s="444">
        <f t="shared" ca="1" si="199"/>
        <v>-6213141117356536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-6213141117356536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-25888087988985.566</v>
      </c>
      <c r="L5923" s="444">
        <f t="shared" ca="1" si="199"/>
        <v>-6239029205345522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-6239029205345522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-25995955022273.008</v>
      </c>
      <c r="L5924" s="444">
        <f t="shared" ca="1" si="199"/>
        <v>-6265025160367795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-6265025160367795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-26104271501532.48</v>
      </c>
      <c r="L5925" s="444">
        <f t="shared" ca="1" si="199"/>
        <v>-6291129431869327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-6291129431869327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-26213039299455.527</v>
      </c>
      <c r="L5926" s="444">
        <f t="shared" ca="1" si="199"/>
        <v>-6317342471168783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-6317342471168783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-26322260296536.594</v>
      </c>
      <c r="L5927" s="444">
        <f t="shared" ca="1" si="199"/>
        <v>-6343664731465320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-6343664731465320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-26431936381105.5</v>
      </c>
      <c r="L5928" s="444">
        <f t="shared" ca="1" si="199"/>
        <v>-6370096667846426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-6370096667846426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-26542069449360.109</v>
      </c>
      <c r="L5929" s="444">
        <f t="shared" ca="1" si="199"/>
        <v>-6396638737295786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-6396638737295786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-26652661405399.109</v>
      </c>
      <c r="L5930" s="444">
        <f t="shared" ca="1" si="199"/>
        <v>-6423291398701185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-6423291398701185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-26763714161254.938</v>
      </c>
      <c r="L5931" s="444">
        <f t="shared" ca="1" si="199"/>
        <v>-6450055112862440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-6450055112862440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-26875229636926.832</v>
      </c>
      <c r="L5932" s="444">
        <f t="shared" ca="1" si="199"/>
        <v>-6476930342499367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-6476930342499367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-26987209760414.027</v>
      </c>
      <c r="L5933" s="444">
        <f t="shared" ca="1" si="199"/>
        <v>-6503917552259781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-6503917552259781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-27099656467749.086</v>
      </c>
      <c r="L5934" s="444">
        <f t="shared" ca="1" si="199"/>
        <v>-6531017208727530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-6531017208727530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-27212571703031.375</v>
      </c>
      <c r="L5935" s="444">
        <f t="shared" ca="1" si="199"/>
        <v>-6558229780430561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-6558229780430561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-27325957418460.672</v>
      </c>
      <c r="L5936" s="444">
        <f t="shared" ca="1" si="199"/>
        <v>-6585555737849022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-6585555737849022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-27439815574370.926</v>
      </c>
      <c r="L5937" s="444">
        <f t="shared" ca="1" si="199"/>
        <v>-6612995553423393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-6612995553423393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-27554148139264.137</v>
      </c>
      <c r="L5938" s="444">
        <f t="shared" ca="1" si="199"/>
        <v>-6640549701562657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-6640549701562657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-27668957089844.402</v>
      </c>
      <c r="L5939" s="444">
        <f t="shared" ca="1" si="199"/>
        <v>-6668218658652501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-6668218658652501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-27784244411052.086</v>
      </c>
      <c r="L5940" s="444">
        <f t="shared" ca="1" si="199"/>
        <v>-6696002903063553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-6696002903063553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-27900012096098.137</v>
      </c>
      <c r="L5941" s="444">
        <f t="shared" ca="1" si="199"/>
        <v>-6723902915159651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-6723902915159651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-28016262146498.547</v>
      </c>
      <c r="L5942" s="444">
        <f t="shared" ca="1" si="199"/>
        <v>-6751919177306150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-6751919177306150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-28132996572108.957</v>
      </c>
      <c r="L5943" s="444">
        <f t="shared" ca="1" si="199"/>
        <v>-6780052173878259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-6780052173878259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-28250217391159.41</v>
      </c>
      <c r="L5944" s="444">
        <f t="shared" ca="1" si="199"/>
        <v>-6808302391269418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-6808302391269418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-28367926630289.242</v>
      </c>
      <c r="L5945" s="444">
        <f t="shared" ca="1" si="199"/>
        <v>-6836670317899707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-6836670317899707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-28486126324582.113</v>
      </c>
      <c r="L5946" s="444">
        <f t="shared" ca="1" si="199"/>
        <v>-6865156444224289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-6865156444224289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-28604818517601.203</v>
      </c>
      <c r="L5947" s="444">
        <f t="shared" ca="1" si="199"/>
        <v>-6893761262741890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-6893761262741890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-28724005261424.543</v>
      </c>
      <c r="L5948" s="444">
        <f t="shared" ca="1" si="199"/>
        <v>-6922485268003315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-6922485268003315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-28843688616680.48</v>
      </c>
      <c r="L5949" s="444">
        <f t="shared" ca="1" si="199"/>
        <v>-6951328956619995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-6951328956619995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-28963870652583.313</v>
      </c>
      <c r="L5950" s="444">
        <f t="shared" ca="1" si="199"/>
        <v>-6980292827272578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-6980292827272578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-29084553446969.074</v>
      </c>
      <c r="L5951" s="444">
        <f t="shared" ca="1" si="199"/>
        <v>-7009377380719547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-7009377380719547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-29205739086331.445</v>
      </c>
      <c r="L5952" s="444">
        <f t="shared" ca="1" si="199"/>
        <v>-7038583119805878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-7038583119805878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-29327429665857.824</v>
      </c>
      <c r="L5953" s="444">
        <f t="shared" ca="1" si="199"/>
        <v>-7067910549471736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-7067910549471736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-29449627289465.57</v>
      </c>
      <c r="L5954" s="444">
        <f t="shared" ca="1" si="199"/>
        <v>-7097360176761202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-7097360176761202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-29572334069838.336</v>
      </c>
      <c r="L5955" s="444">
        <f t="shared" ca="1" si="199"/>
        <v>-7126932510831040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-7126932510831040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-29695552128462.668</v>
      </c>
      <c r="L5956" s="444">
        <f t="shared" ca="1" si="199"/>
        <v>-7156628062959503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-7156628062959503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-29819283595664.594</v>
      </c>
      <c r="L5957" s="444">
        <f t="shared" ca="1" si="199"/>
        <v>-7186447346555168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-7186447346555168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-29943530610646.531</v>
      </c>
      <c r="L5958" s="444">
        <f t="shared" ca="1" si="199"/>
        <v>-7216390877165815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-7216390877165815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-30068295321524.23</v>
      </c>
      <c r="L5959" s="444">
        <f t="shared" ca="1" si="199"/>
        <v>-7246459172487339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-7246459172487339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-30193579885363.906</v>
      </c>
      <c r="L5960" s="444">
        <f t="shared" ca="1" si="199"/>
        <v>-7276652752372703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-7276652752372703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-30319386468219.59</v>
      </c>
      <c r="L5961" s="444">
        <f t="shared" ca="1" si="199"/>
        <v>-7306972138840923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-7306972138840923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-30445717245170.512</v>
      </c>
      <c r="L5962" s="444">
        <f t="shared" ca="1" si="199"/>
        <v>-7337417856086094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-7337417856086094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-30572574400358.73</v>
      </c>
      <c r="L5963" s="444">
        <f t="shared" ca="1" si="199"/>
        <v>-7367990430486453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-7367990430486453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-30699960127026.883</v>
      </c>
      <c r="L5964" s="444">
        <f t="shared" ca="1" si="199"/>
        <v>-7398690390613480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-7398690390613480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-30827876627556.168</v>
      </c>
      <c r="L5965" s="444">
        <f t="shared" ca="1" si="199"/>
        <v>-7429518267241036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-7429518267241036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-30956326113504.313</v>
      </c>
      <c r="L5966" s="444">
        <f t="shared" ca="1" si="199"/>
        <v>-7460474593354540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-7460474593354540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-31085310805643.918</v>
      </c>
      <c r="L5967" s="444">
        <f t="shared" ca="1" si="199"/>
        <v>-7491559904160184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-7491559904160184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-31214832934000.766</v>
      </c>
      <c r="L5968" s="444">
        <f t="shared" ca="1" si="199"/>
        <v>-7522774737094185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-7522774737094185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-31344894737892.438</v>
      </c>
      <c r="L5969" s="444">
        <f t="shared" ca="1" si="199"/>
        <v>-7554119631832077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-7554119631832077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-31475498465966.988</v>
      </c>
      <c r="L5970" s="444">
        <f t="shared" ca="1" si="199"/>
        <v>-7585595130298044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-7585595130298044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-31606646376241.855</v>
      </c>
      <c r="L5971" s="444">
        <f t="shared" ca="1" si="199"/>
        <v>-7617201776674286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-7617201776674286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-31738340736142.863</v>
      </c>
      <c r="L5972" s="444">
        <f t="shared" ca="1" si="199"/>
        <v>-7648940117410429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-7648940117410429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-31870583822543.453</v>
      </c>
      <c r="L5973" s="444">
        <f t="shared" ca="1" si="199"/>
        <v>-7680810701232972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-7680810701232972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-32003377921804.051</v>
      </c>
      <c r="L5974" s="444">
        <f t="shared" ca="1" si="199"/>
        <v>-7712814079154776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-7712814079154776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-32136725329811.566</v>
      </c>
      <c r="L5975" s="444">
        <f t="shared" ca="1" si="199"/>
        <v>-7744950804484588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-7744950804484588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-32270628352019.121</v>
      </c>
      <c r="L5976" s="444">
        <f t="shared" ca="1" si="199"/>
        <v>-7777221432836607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-7777221432836607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-32405089303485.867</v>
      </c>
      <c r="L5977" s="444">
        <f t="shared" ca="1" si="199"/>
        <v>-7809626522140093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-7809626522140093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-32540110508917.055</v>
      </c>
      <c r="L5978" s="444">
        <f t="shared" ca="1" si="199"/>
        <v>-7842166632649010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-7842166632649010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-32675694302704.203</v>
      </c>
      <c r="L5979" s="444">
        <f t="shared" ca="1" si="199"/>
        <v>-7874842326951714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-7874842326951714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-32811843028965.473</v>
      </c>
      <c r="L5980" s="444">
        <f t="shared" ca="1" si="199"/>
        <v>-7907654169980679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-7907654169980679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-32948559041586.156</v>
      </c>
      <c r="L5981" s="444">
        <f t="shared" ca="1" si="199"/>
        <v>-7940602729022265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-7940602729022265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-33085844704259.441</v>
      </c>
      <c r="L5982" s="444">
        <f t="shared" ca="1" si="199"/>
        <v>-7973688573726524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-7973688573726524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-33223702390527.184</v>
      </c>
      <c r="L5983" s="444">
        <f t="shared" ca="1" si="199"/>
        <v>-8006912276117051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-8006912276117051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-33362134483821.051</v>
      </c>
      <c r="L5984" s="444">
        <f t="shared" ca="1" si="199"/>
        <v>-8040274410600872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-8040274410600872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-33501143377503.633</v>
      </c>
      <c r="L5985" s="444">
        <f t="shared" ca="1" si="199"/>
        <v>-8073775553978376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-8073775553978376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-33640731474909.898</v>
      </c>
      <c r="L5986" s="444">
        <f t="shared" ca="1" si="199"/>
        <v>-8107416285453286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-8107416285453286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-33780901189388.691</v>
      </c>
      <c r="L5987" s="444">
        <f t="shared" ca="1" si="199"/>
        <v>-8141197186642675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-8141197186642675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-33921654944344.48</v>
      </c>
      <c r="L5988" s="444">
        <f t="shared" ca="1" si="199"/>
        <v>-8175118841587019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-8175118841587019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-34062995173279.246</v>
      </c>
      <c r="L5989" s="444">
        <f t="shared" ca="1" si="199"/>
        <v>-8209181836760298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-8209181836760298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-34204924319834.578</v>
      </c>
      <c r="L5990" s="444">
        <f t="shared" ca="1" si="199"/>
        <v>-8243386761080133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-8243386761080133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-34347444837833.887</v>
      </c>
      <c r="L5991" s="444">
        <f t="shared" ca="1" si="199"/>
        <v>-8277734205917967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-8277734205917967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-34490559191324.863</v>
      </c>
      <c r="L5992" s="444">
        <f t="shared" ca="1" si="199"/>
        <v>-8312224765109292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-8312224765109292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-34634269854622.051</v>
      </c>
      <c r="L5993" s="444">
        <f t="shared" ca="1" si="199"/>
        <v>-8346859034963914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-8346859034963914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-34778579312349.641</v>
      </c>
      <c r="L5994" s="444">
        <f t="shared" ca="1" si="199"/>
        <v>-8381637614276264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-8381637614276264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-34923490059484.438</v>
      </c>
      <c r="L5995" s="444">
        <f t="shared" ca="1" si="199"/>
        <v>-8416561104335748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-8416561104335748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-35069004601398.949</v>
      </c>
      <c r="L5996" s="444">
        <f t="shared" ca="1" si="199"/>
        <v>-8451630108937147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-8451630108937147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-35215125453904.781</v>
      </c>
      <c r="L5997" s="444">
        <f t="shared" ca="1" si="199"/>
        <v>-8486845234391052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-8486845234391052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-35361855143296.047</v>
      </c>
      <c r="L5998" s="444">
        <f t="shared" ca="1" si="199"/>
        <v>-8522207089534348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-8522207089534348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-35509196206393.117</v>
      </c>
      <c r="L5999" s="444">
        <f t="shared" ca="1" si="199"/>
        <v>-8557716285740741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-8557716285740741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-35657151190586.422</v>
      </c>
      <c r="L6000" s="444">
        <f t="shared" ca="1" si="199"/>
        <v>-8593373436931327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-8593373436931327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-35805722653880.531</v>
      </c>
      <c r="L6001" s="444">
        <f t="shared" ca="1" si="199"/>
        <v>-8629179159585208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-8629179159585208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-35954913164938.367</v>
      </c>
      <c r="L6002" s="444">
        <f t="shared" ca="1" si="199"/>
        <v>-8665134072750146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-8665134072750146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-36104725303125.609</v>
      </c>
      <c r="L6003" s="444">
        <f t="shared" ca="1" si="199"/>
        <v>-8701238798053272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-8701238798053272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-36255161658555.297</v>
      </c>
      <c r="L6004" s="444">
        <f t="shared" ca="1" si="199"/>
        <v>-8737493959711827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-8737493959711827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-36406224832132.609</v>
      </c>
      <c r="L6005" s="444">
        <f t="shared" ca="1" si="199"/>
        <v>-8773900184543960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-8773900184543960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-36557917435599.836</v>
      </c>
      <c r="L6006" s="444">
        <f t="shared" ca="1" si="199"/>
        <v>-8810458101979560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-8810458101979560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-36710242091581.5</v>
      </c>
      <c r="L6007" s="444">
        <f t="shared" ca="1" si="199"/>
        <v>-8847168344071142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-8847168344071142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-36863201433629.758</v>
      </c>
      <c r="L6008" s="444">
        <f t="shared" ca="1" si="199"/>
        <v>-8884031545504772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-8884031545504772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-37016798106269.875</v>
      </c>
      <c r="L6009" s="444">
        <f t="shared" ca="1" si="199"/>
        <v>-8921048343611042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-8921048343611042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-37171034765046</v>
      </c>
      <c r="L6010" s="444">
        <f t="shared" ca="1" si="199"/>
        <v>-8958219378376088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-8958219378376088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-37325914076567.031</v>
      </c>
      <c r="L6011" s="444">
        <f t="shared" ca="1" si="199"/>
        <v>-8995545292452655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-8995545292452655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-37481438718552.727</v>
      </c>
      <c r="L6012" s="444">
        <f t="shared" ca="1" si="199"/>
        <v>-9033026731171208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-9033026731171208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-37637611379880.031</v>
      </c>
      <c r="L6013" s="444">
        <f t="shared" ca="1" si="199"/>
        <v>-9070664342551088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-9070664342551088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-37794434760629.531</v>
      </c>
      <c r="L6014" s="444">
        <f t="shared" ca="1" si="199"/>
        <v>-9108458777311718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-9108458777311718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-37951911572132.156</v>
      </c>
      <c r="L6015" s="444">
        <f t="shared" ca="1" si="199"/>
        <v>-9146410688883850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-9146410688883850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-38110044537016.039</v>
      </c>
      <c r="L6016" s="444">
        <f t="shared" ca="1" si="199"/>
        <v>-9184520733420866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-9184520733420866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-38268836389253.609</v>
      </c>
      <c r="L6017" s="444">
        <f t="shared" ca="1" si="199"/>
        <v>-9222789569810120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-9222789569810120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-38428289874208.836</v>
      </c>
      <c r="L6018" s="444">
        <f t="shared" ca="1" si="199"/>
        <v>-9261217859684328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-9261217859684328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-38588407748684.703</v>
      </c>
      <c r="L6019" s="444">
        <f t="shared" ca="1" si="199"/>
        <v>-9299806267433012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-9299806267433012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-38749192780970.883</v>
      </c>
      <c r="L6020" s="444">
        <f t="shared" ca="1" si="199"/>
        <v>-9338555460213982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-9338555460213982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-38910647750891.594</v>
      </c>
      <c r="L6021" s="444">
        <f t="shared" ca="1" si="199"/>
        <v>-9377466107964874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-9377466107964874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-39072775449853.641</v>
      </c>
      <c r="L6022" s="444">
        <f t="shared" ca="1" si="199"/>
        <v>-9416538883414728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-9416538883414728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-39235578680894.703</v>
      </c>
      <c r="L6023" s="444">
        <f t="shared" ca="1" si="199"/>
        <v>-9455774462095622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-9455774462095622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-39399060258731.758</v>
      </c>
      <c r="L6024" s="444">
        <f t="shared" ca="1" si="199"/>
        <v>-9495173522354354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-9495173522354354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-39563223009809.805</v>
      </c>
      <c r="L6025" s="444">
        <f t="shared" ca="1" si="199"/>
        <v>-9534736745364164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-9534736745364164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-39728069772350.68</v>
      </c>
      <c r="L6026" s="444">
        <f t="shared" ca="1" si="199"/>
        <v>-9574464815136514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-9574464815136514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-39893603396402.141</v>
      </c>
      <c r="L6027" s="444">
        <f t="shared" ca="1" si="199"/>
        <v>-9614358418532916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-9614358418532916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-40059826743887.148</v>
      </c>
      <c r="L6028" s="444">
        <f t="shared" ca="1" si="199"/>
        <v>-9654418245276804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-9654418245276804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-40226742688653.352</v>
      </c>
      <c r="L6029" s="444">
        <f t="shared" ca="1" si="199"/>
        <v>-9694644987965458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-9694644987965458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-40394354116522.742</v>
      </c>
      <c r="L6030" s="444">
        <f t="shared" ca="1" si="199"/>
        <v>-9735039342081980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-9735039342081980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-40562663925341.586</v>
      </c>
      <c r="L6031" s="444">
        <f t="shared" ca="1" si="199"/>
        <v>-9775602006007322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-9775602006007322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-40731675025030.508</v>
      </c>
      <c r="L6032" s="444">
        <f t="shared" ca="1" si="199"/>
        <v>-9816333681032352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-9816333681032352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-40901390337634.797</v>
      </c>
      <c r="L6033" s="444">
        <f t="shared" ca="1" si="199"/>
        <v>-9857235071369986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-9857235071369986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-41071812797374.938</v>
      </c>
      <c r="L6034" s="444">
        <f t="shared" ca="1" si="199"/>
        <v>-9898306884167360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-9898306884167360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-41242945350697.336</v>
      </c>
      <c r="L6035" s="444">
        <f t="shared" ca="1" si="199"/>
        <v>-9939549829518058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-9939549829518058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-41414790956325.242</v>
      </c>
      <c r="L6036" s="444">
        <f t="shared" ca="1" si="199"/>
        <v>-9980964620474384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-9980964620474384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-41587352585309.93</v>
      </c>
      <c r="L6037" s="444">
        <f t="shared" ca="1" si="199"/>
        <v>-1.0022551973059694E+16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-1.0022551973059694E+16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-41760633221082.055</v>
      </c>
      <c r="L6038" s="444">
        <f t="shared" ca="1" si="199"/>
        <v>-1.0064312606280776E+16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-1.0064312606280776E+16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-41934635859503.234</v>
      </c>
      <c r="L6039" s="444">
        <f t="shared" ca="1" si="199"/>
        <v>-1.010624724214028E+16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-1.010624724214028E+16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-42109363508917.836</v>
      </c>
      <c r="L6040" s="444">
        <f t="shared" ca="1" si="199"/>
        <v>-1.0148356605649198E+16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-1.0148356605649198E+16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-42284819190204.992</v>
      </c>
      <c r="L6041" s="444">
        <f t="shared" ca="1" si="199"/>
        <v>-1.0190641424839402E+16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-1.0190641424839402E+16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-42461005936830.844</v>
      </c>
      <c r="L6042" s="444">
        <f t="shared" ca="1" si="199"/>
        <v>-1.0233102430776232E+16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-1.0233102430776232E+16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-42637926794900.969</v>
      </c>
      <c r="L6043" s="444">
        <f t="shared" ca="1" si="199"/>
        <v>-1.0275740357571132E+16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-1.0275740357571132E+16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-42815584823213.047</v>
      </c>
      <c r="L6044" s="444">
        <f t="shared" ca="1" si="199"/>
        <v>-1.0318555942394346E+16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-1.0318555942394346E+16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-42993983093309.773</v>
      </c>
      <c r="L6045" s="444">
        <f t="shared" ca="1" si="199"/>
        <v>-1.0361549925487656E+16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-1.0361549925487656E+16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-43173124689531.898</v>
      </c>
      <c r="L6046" s="444">
        <f t="shared" ca="1" si="199"/>
        <v>-1.0404723050177188E+16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-1.0404723050177188E+16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-43353012709071.617</v>
      </c>
      <c r="L6047" s="444">
        <f t="shared" ca="1" si="199"/>
        <v>-1.044807606288626E+16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-1.044807606288626E+16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-43533650262026.086</v>
      </c>
      <c r="L6048" s="444">
        <f t="shared" ca="1" si="199"/>
        <v>-1.0491609713148286E+16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-1.0491609713148286E+16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-43715040471451.188</v>
      </c>
      <c r="L6049" s="444">
        <f t="shared" ca="1" si="199"/>
        <v>-1.0535324753619738E+16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-1.0535324753619738E+16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-43897186473415.578</v>
      </c>
      <c r="L6050" s="444">
        <f t="shared" ca="1" si="199"/>
        <v>-1.0579221940093154E+16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-1.0579221940093154E+16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-44080091417054.805</v>
      </c>
      <c r="L6051" s="444">
        <f t="shared" ca="1" si="199"/>
        <v>-1.0623302031510208E+16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-1.0623302031510208E+16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-44263758464625.867</v>
      </c>
      <c r="L6052" s="444">
        <f t="shared" ca="1" si="199"/>
        <v>-1.0667565789974834E+16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-1.0667565789974834E+16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-44448190791561.805</v>
      </c>
      <c r="L6053" s="444">
        <f t="shared" ca="1" si="199"/>
        <v>-1.0712013980766396E+16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-1.0712013980766396E+16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-44633391586526.648</v>
      </c>
      <c r="L6054" s="444">
        <f t="shared" ca="1" si="199"/>
        <v>-1.0756647372352922E+16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-1.0756647372352922E+16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-44819364051470.508</v>
      </c>
      <c r="L6055" s="444">
        <f t="shared" ca="1" si="199"/>
        <v>-1.0801466736404392E+16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-1.0801466736404392E+16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-45006111401684.969</v>
      </c>
      <c r="L6056" s="444">
        <f t="shared" ca="1" si="199"/>
        <v>-1.0846472847806076E+16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-1.0846472847806076E+16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-45193636865858.648</v>
      </c>
      <c r="L6057" s="444">
        <f t="shared" ca="1" si="199"/>
        <v>-1.0891666484671934E+16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-1.0891666484671934E+16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-45381943686133.055</v>
      </c>
      <c r="L6058" s="444">
        <f t="shared" ca="1" si="199"/>
        <v>-1.0937048428358068E+16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-1.0937048428358068E+16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-45571035118158.617</v>
      </c>
      <c r="L6059" s="444">
        <f t="shared" ca="1" si="199"/>
        <v>-1.0982619463476226E+16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-1.0982619463476226E+16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-45760914431150.938</v>
      </c>
      <c r="L6060" s="444">
        <f t="shared" ca="1" si="199"/>
        <v>-1.1028380377907376E+16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-1.1028380377907376E+16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-45951584907947.398</v>
      </c>
      <c r="L6061" s="444">
        <f t="shared" ca="1" si="199"/>
        <v>-1.1074331962815324E+16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-1.1074331962815324E+16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-46143049845063.852</v>
      </c>
      <c r="L6062" s="444">
        <f t="shared" ca="1" si="199"/>
        <v>-1.1120475012660388E+16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-1.1120475012660388E+16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-46335312552751.617</v>
      </c>
      <c r="L6063" s="444">
        <f t="shared" ca="1" si="199"/>
        <v>-1.116681032521314E+16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-1.116681032521314E+16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-46528376355054.75</v>
      </c>
      <c r="L6064" s="444">
        <f t="shared" ca="1" si="199"/>
        <v>-1.1213338701568194E+16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-1.1213338701568194E+16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-46722244589867.477</v>
      </c>
      <c r="L6065" s="444">
        <f t="shared" ca="1" si="199"/>
        <v>-1.1260060946158062E+16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-1.1260060946158062E+16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-46916920608991.922</v>
      </c>
      <c r="L6066" s="444">
        <f t="shared" ca="1" si="199"/>
        <v>-1.1306977866767054E+16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-1.1306977866767054E+16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-47112407778196.055</v>
      </c>
      <c r="L6067" s="444">
        <f t="shared" ca="1" si="199"/>
        <v>-1.135409027454525E+16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-1.135409027454525E+16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-47308709477271.875</v>
      </c>
      <c r="L6068" s="444">
        <f t="shared" ca="1" si="199"/>
        <v>-1.1401398984022522E+16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-1.1401398984022522E+16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-47505829100093.844</v>
      </c>
      <c r="L6069" s="444">
        <f t="shared" ca="1" si="199"/>
        <v>-1.1448904813122616E+16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-1.1448904813122616E+16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-47703770054677.563</v>
      </c>
      <c r="L6070" s="444">
        <f t="shared" ca="1" si="199"/>
        <v>-1.1496608583177294E+16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-1.1496608583177294E+16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-47902535763238.727</v>
      </c>
      <c r="L6071" s="444">
        <f t="shared" ca="1" si="199"/>
        <v>-1.1544511118940532E+16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-1.1544511118940532E+16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-48102129662252.219</v>
      </c>
      <c r="L6072" s="444">
        <f t="shared" ca="1" si="199"/>
        <v>-1.1592613248602784E+16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-1.1592613248602784E+16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-48302555202511.602</v>
      </c>
      <c r="L6073" s="444">
        <f t="shared" ca="1" si="199"/>
        <v>-1.1640915803805296E+16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-1.1640915803805296E+16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-48503815849188.734</v>
      </c>
      <c r="L6074" s="444">
        <f t="shared" ca="1" si="199"/>
        <v>-1.1689419619654484E+16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-1.1689419619654484E+16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-48705915081893.68</v>
      </c>
      <c r="L6075" s="444">
        <f t="shared" ca="1" si="199"/>
        <v>-1.1738125534736378E+16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-1.1738125534736378E+16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-48908856394734.906</v>
      </c>
      <c r="L6076" s="444">
        <f t="shared" ca="1" si="199"/>
        <v>-1.1787034391131112E+16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-1.1787034391131112E+16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-49112643296379.633</v>
      </c>
      <c r="L6077" s="444">
        <f t="shared" ca="1" si="199"/>
        <v>-1.1836147034427492E+16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-1.1836147034427492E+16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-49317279310114.547</v>
      </c>
      <c r="L6078" s="444">
        <f t="shared" ca="1" si="199"/>
        <v>-1.1885464313737606E+16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-1.1885464313737606E+16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-49522767973906.688</v>
      </c>
      <c r="L6079" s="444">
        <f t="shared" ca="1" si="199"/>
        <v>-1.1934987081711512E+16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-1.1934987081711512E+16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-49729112840464.633</v>
      </c>
      <c r="L6080" s="444">
        <f t="shared" ca="1" si="199"/>
        <v>-1.1984716194551976E+16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-1.1984716194551976E+16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-49936317477299.898</v>
      </c>
      <c r="L6081" s="444">
        <f t="shared" ca="1" si="199"/>
        <v>-1.2034652512029276E+16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-1.2034652512029276E+16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-50144385466788.648</v>
      </c>
      <c r="L6082" s="444">
        <f t="shared" ca="1" si="199"/>
        <v>-1.2084796897496064E+16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-1.2084796897496064E+16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-50353320406233.602</v>
      </c>
      <c r="L6083" s="444">
        <f t="shared" ca="1" si="199"/>
        <v>-1.2135150217902298E+16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-1.2135150217902298E+16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-50563125907926.242</v>
      </c>
      <c r="L6084" s="444">
        <f t="shared" ca="1" si="199"/>
        <v>-1.2185713343810224E+16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-1.2185713343810224E+16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-50773805599209.266</v>
      </c>
      <c r="L6085" s="444">
        <f t="shared" ca="1" si="199"/>
        <v>-1.2236487149409434E+16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-1.2236487149409434E+16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-50985363122539.305</v>
      </c>
      <c r="L6086" s="444">
        <f t="shared" ca="1" si="199"/>
        <v>-1.2287472512531974E+16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-1.2287472512531974E+16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-51197802135549.891</v>
      </c>
      <c r="L6087" s="444">
        <f t="shared" ca="1" si="199"/>
        <v>-1.2338670314667524E+16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-1.2338670314667524E+16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-51411126311114.68</v>
      </c>
      <c r="L6088" s="444">
        <f t="shared" ca="1" si="199"/>
        <v>-1.2390081440978638E+16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-1.2390081440978638E+16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-51625339337410.992</v>
      </c>
      <c r="L6089" s="444">
        <f t="shared" ca="1" si="199"/>
        <v>-1.2441706780316048E+16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-1.2441706780316048E+16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-51840444917983.531</v>
      </c>
      <c r="L6090" s="444">
        <f t="shared" ca="1" si="199"/>
        <v>-1.2493547225234032E+16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-1.2493547225234032E+16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-52056446771808.469</v>
      </c>
      <c r="L6091" s="444">
        <f t="shared" ca="1" si="199"/>
        <v>-1.254560367200584E+16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-1.254560367200584E+16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-52273348633357.664</v>
      </c>
      <c r="L6092" s="444">
        <f t="shared" ca="1" si="199"/>
        <v>-1.2597877020639198E+16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-1.2597877020639198E+16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-52491154252663.328</v>
      </c>
      <c r="L6093" s="444">
        <f t="shared" ca="1" si="199"/>
        <v>-1.2650368174891862E+16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-1.2650368174891862E+16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-52709867395382.758</v>
      </c>
      <c r="L6094" s="444">
        <f t="shared" ca="1" si="199"/>
        <v>-1.2703078042287244E+16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-1.2703078042287244E+16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-52929491842863.516</v>
      </c>
      <c r="L6095" s="444">
        <f t="shared" ca="1" si="199"/>
        <v>-1.2756007534130108E+16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-1.2756007534130108E+16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-53150031392208.781</v>
      </c>
      <c r="L6096" s="444">
        <f t="shared" ca="1" si="199"/>
        <v>-1.2809157565522316E+16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-1.2809157565522316E+16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-53371489856342.984</v>
      </c>
      <c r="L6097" s="444">
        <f t="shared" ca="1" si="199"/>
        <v>-1.2862529055378658E+16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-1.2862529055378658E+16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-53593871064077.742</v>
      </c>
      <c r="L6098" s="444">
        <f t="shared" ca="1" si="199"/>
        <v>-1.2916122926442736E+16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-1.2916122926442736E+16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-53817178860178.063</v>
      </c>
      <c r="L6099" s="444">
        <f t="shared" ca="1" si="199"/>
        <v>-1.2969940105302914E+16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-1.2969940105302914E+16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-54041417105428.805</v>
      </c>
      <c r="L6100" s="444">
        <f t="shared" ca="1" si="199"/>
        <v>-1.3023981522408342E+16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-1.3023981522408342E+16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-54266589676701.422</v>
      </c>
      <c r="L6101" s="444">
        <f t="shared" ca="1" si="199"/>
        <v>-1.3078248112085044E+16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-1.3078248112085044E+16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-54492700467021.016</v>
      </c>
      <c r="L6102" s="444">
        <f t="shared" ca="1" si="199"/>
        <v>-1.3132740812552066E+16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-1.3132740812552066E+16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-54719753385633.609</v>
      </c>
      <c r="L6103" s="444">
        <f t="shared" ca="1" si="199"/>
        <v>-1.31874605659377E+16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-1.31874605659377E+16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-54947752358073.75</v>
      </c>
      <c r="L6104" s="444">
        <f t="shared" ca="1" si="199"/>
        <v>-1.3242408318295774E+16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-1.3242408318295774E+16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-55176701326232.391</v>
      </c>
      <c r="L6105" s="444">
        <f t="shared" ca="1" si="199"/>
        <v>-1.3297585019622006E+16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-1.3297585019622006E+16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-55406604248425.023</v>
      </c>
      <c r="L6106" s="444">
        <f t="shared" ca="1" si="199"/>
        <v>-1.3352991623870432E+16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-1.3352991623870432E+16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-55637465099460.133</v>
      </c>
      <c r="L6107" s="444">
        <f t="shared" ca="1" si="199"/>
        <v>-1.3408629088969892E+16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-1.3408629088969892E+16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-55869287870707.883</v>
      </c>
      <c r="L6108" s="444">
        <f t="shared" ca="1" si="199"/>
        <v>-1.34644983768406E+16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-1.34644983768406E+16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-56102076570169.164</v>
      </c>
      <c r="L6109" s="444">
        <f t="shared" ca="1" si="199"/>
        <v>-1.352060045341077E+16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-1.352060045341077E+16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-56335835222544.875</v>
      </c>
      <c r="L6110" s="444">
        <f t="shared" ca="1" si="199"/>
        <v>-1.3576936288633314E+16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-1.3576936288633314E+16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-56570567869305.477</v>
      </c>
      <c r="L6111" s="444">
        <f t="shared" ca="1" si="199"/>
        <v>-1.363350685650262E+16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-1.363350685650262E+16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-56806278568760.914</v>
      </c>
      <c r="L6112" s="444">
        <f t="shared" ca="1" si="199"/>
        <v>-1.369031313507138E+16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-1.369031313507138E+16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-57042971396130.75</v>
      </c>
      <c r="L6113" s="444">
        <f t="shared" ca="1" si="199"/>
        <v>-1.374735610646751E+16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-1.374735610646751E+16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-57280650443614.625</v>
      </c>
      <c r="L6114" s="444">
        <f t="shared" ca="1" si="199"/>
        <v>-1.3804636756911124E+16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-1.3804636756911124E+16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-57519319820463.016</v>
      </c>
      <c r="L6115" s="444">
        <f t="shared" ca="1" si="199"/>
        <v>-1.3862156076731588E+16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-1.3862156076731588E+16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-57758983653048.281</v>
      </c>
      <c r="L6116" s="444">
        <f t="shared" ca="1" si="199"/>
        <v>-1.3919915060384636E+16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-1.3919915060384636E+16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-57999646084935.984</v>
      </c>
      <c r="L6117" s="444">
        <f t="shared" ca="1" si="199"/>
        <v>-1.3977914706469572E+16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-1.3977914706469572E+16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-58241311276956.547</v>
      </c>
      <c r="L6118" s="444">
        <f t="shared" ca="1" si="199"/>
        <v>-1.4036156017746528E+16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-1.4036156017746528E+16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-58483983407277.195</v>
      </c>
      <c r="L6119" s="444">
        <f t="shared" ca="1" si="199"/>
        <v>-1.4094640001153806E+16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-1.4094640001153806E+16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-58727666671474.18</v>
      </c>
      <c r="L6120" s="444">
        <f t="shared" ca="1" si="199"/>
        <v>-1.415336766782528E+16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-1.415336766782528E+16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-58972365282605.344</v>
      </c>
      <c r="L6121" s="444">
        <f t="shared" ca="1" si="199"/>
        <v>-1.4212340033107886E+16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-1.4212340033107886E+16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-59218083471282.859</v>
      </c>
      <c r="L6122" s="444">
        <f t="shared" ca="1" si="199"/>
        <v>-1.4271558116579168E+16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-1.4271558116579168E+16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-59464825485746.531</v>
      </c>
      <c r="L6123" s="444">
        <f t="shared" ca="1" si="199"/>
        <v>-1.4331022942064914E+16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-1.4331022942064914E+16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-59712595591937.141</v>
      </c>
      <c r="L6124" s="444">
        <f t="shared" ca="1" si="199"/>
        <v>-1.4390735537656852E+16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-1.4390735537656852E+16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-59961398073570.219</v>
      </c>
      <c r="L6125" s="444">
        <f t="shared" ca="1" si="199"/>
        <v>-1.4450696935730422E+16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-1.4450696935730422E+16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-60211237232210.086</v>
      </c>
      <c r="L6126" s="444">
        <f t="shared" ca="1" si="199"/>
        <v>-1.4510908172962632E+16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-1.4510908172962632E+16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-60462117387344.297</v>
      </c>
      <c r="L6127" s="444">
        <f t="shared" ca="1" si="199"/>
        <v>-1.4571370290349976E+16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-1.4571370290349976E+16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-60714042876458.242</v>
      </c>
      <c r="L6128" s="444">
        <f t="shared" ref="L6128:L6250" ca="1" si="204">I6128-J6128+K6128</f>
        <v>-1.4632084333226434E+16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-1.4632084333226434E+16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-60967018055110.141</v>
      </c>
      <c r="L6129" s="444">
        <f t="shared" ca="1" si="204"/>
        <v>-1.4693051351281544E+16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-1.4693051351281544E+16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-61221047297006.43</v>
      </c>
      <c r="L6130" s="444">
        <f t="shared" ca="1" si="204"/>
        <v>-1.475427239857855E+16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-1.475427239857855E+16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-61476134994077.289</v>
      </c>
      <c r="L6131" s="444">
        <f t="shared" ca="1" si="204"/>
        <v>-1.4815748533572628E+16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-1.4815748533572628E+16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-61732285556552.609</v>
      </c>
      <c r="L6132" s="444">
        <f t="shared" ca="1" si="204"/>
        <v>-1.487748081912918E+16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-1.487748081912918E+16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-61989503413038.258</v>
      </c>
      <c r="L6133" s="444">
        <f t="shared" ca="1" si="204"/>
        <v>-1.4939470322542218E+16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-1.4939470322542218E+16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-62247793010592.57</v>
      </c>
      <c r="L6134" s="444">
        <f t="shared" ca="1" si="204"/>
        <v>-1.500171811555281E+16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-1.500171811555281E+16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-62507158814803.375</v>
      </c>
      <c r="L6135" s="444">
        <f t="shared" ca="1" si="204"/>
        <v>-1.5064225274367614E+16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-1.5064225274367614E+16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-62767605309865.055</v>
      </c>
      <c r="L6136" s="444">
        <f t="shared" ca="1" si="204"/>
        <v>-1.512699287967748E+16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-1.512699287967748E+16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-63029136998656.164</v>
      </c>
      <c r="L6137" s="444">
        <f t="shared" ca="1" si="204"/>
        <v>-1.5190022016676136E+16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-1.5190022016676136E+16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-63291758402817.234</v>
      </c>
      <c r="L6138" s="444">
        <f t="shared" ca="1" si="204"/>
        <v>-1.5253313775078954E+16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-1.5253313775078954E+16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-63555474062828.977</v>
      </c>
      <c r="L6139" s="444">
        <f t="shared" ca="1" si="204"/>
        <v>-1.5316869249141782E+16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-1.5316869249141782E+16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-63820288538090.758</v>
      </c>
      <c r="L6140" s="444">
        <f t="shared" ca="1" si="204"/>
        <v>-1.5380689537679872E+16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-1.5380689537679872E+16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-64086206406999.469</v>
      </c>
      <c r="L6141" s="444">
        <f t="shared" ca="1" si="204"/>
        <v>-1.5444775744086872E+16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-1.5444775744086872E+16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-64353232267028.633</v>
      </c>
      <c r="L6142" s="444">
        <f t="shared" ca="1" si="204"/>
        <v>-1.55091289763539E+16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-1.55091289763539E+16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-64621370734807.914</v>
      </c>
      <c r="L6143" s="444">
        <f t="shared" ca="1" si="204"/>
        <v>-1.5573750347088708E+16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-1.5573750347088708E+16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-64890626446202.945</v>
      </c>
      <c r="L6144" s="444">
        <f t="shared" ca="1" si="204"/>
        <v>-1.563864097353491E+16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-1.563864097353491E+16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-65161004056395.461</v>
      </c>
      <c r="L6145" s="444">
        <f t="shared" ca="1" si="204"/>
        <v>-1.5703801977591306E+16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-1.5703801977591306E+16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-65432508239963.773</v>
      </c>
      <c r="L6146" s="444">
        <f t="shared" ca="1" si="204"/>
        <v>-1.576923448583127E+16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-1.576923448583127E+16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-65705143690963.625</v>
      </c>
      <c r="L6147" s="444">
        <f t="shared" ca="1" si="204"/>
        <v>-1.5834939629522234E+16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-1.5834939629522234E+16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-65978915123009.305</v>
      </c>
      <c r="L6148" s="444">
        <f t="shared" ca="1" si="204"/>
        <v>-1.5900918544645244E+16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-1.5900918544645244E+16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-66253827269355.188</v>
      </c>
      <c r="L6149" s="444">
        <f t="shared" ca="1" si="204"/>
        <v>-1.59671723719146E+16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-1.59671723719146E+16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-66529884882977.5</v>
      </c>
      <c r="L6150" s="444">
        <f t="shared" ca="1" si="204"/>
        <v>-1.6033702256797578E+16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-1.6033702256797578E+16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-66807092736656.57</v>
      </c>
      <c r="L6151" s="444">
        <f t="shared" ca="1" si="204"/>
        <v>-1.6100509349534234E+16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-1.6100509349534234E+16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-67085455623059.313</v>
      </c>
      <c r="L6152" s="444">
        <f t="shared" ca="1" si="204"/>
        <v>-1.6167594805157294E+16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-1.6167594805157294E+16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-67364978354822.063</v>
      </c>
      <c r="L6153" s="444">
        <f t="shared" ca="1" si="204"/>
        <v>-1.6234959783512116E+16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-1.6234959783512116E+16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-67645665764633.805</v>
      </c>
      <c r="L6154" s="444">
        <f t="shared" ca="1" si="204"/>
        <v>-1.630260544927675E+16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-1.630260544927675E+16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-67927522705319.781</v>
      </c>
      <c r="L6155" s="444">
        <f t="shared" ca="1" si="204"/>
        <v>-1.637053297198207E+16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-1.637053297198207E+16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-68210554049925.289</v>
      </c>
      <c r="L6156" s="444">
        <f t="shared" ca="1" si="204"/>
        <v>-1.6438743526031996E+16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-1.6438743526031996E+16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-68494764691799.992</v>
      </c>
      <c r="L6157" s="444">
        <f t="shared" ca="1" si="204"/>
        <v>-1.6507238290723796E+16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-1.6507238290723796E+16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-68780159544682.477</v>
      </c>
      <c r="L6158" s="444">
        <f t="shared" ca="1" si="204"/>
        <v>-1.6576018450268478E+16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-1.6576018450268478E+16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-69066743542785.32</v>
      </c>
      <c r="L6159" s="444">
        <f t="shared" ca="1" si="204"/>
        <v>-1.6645085193811264E+16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-1.6645085193811264E+16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-69354521640880.266</v>
      </c>
      <c r="L6160" s="444">
        <f t="shared" ca="1" si="204"/>
        <v>-1.6714439715452144E+16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-1.6714439715452144E+16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-69643498814383.93</v>
      </c>
      <c r="L6161" s="444">
        <f t="shared" ca="1" si="204"/>
        <v>-1.6784083214266528E+16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-1.6784083214266528E+16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-69933680059443.867</v>
      </c>
      <c r="L6162" s="444">
        <f t="shared" ca="1" si="204"/>
        <v>-1.6854016894325972E+16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-1.6854016894325972E+16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-70225070393024.883</v>
      </c>
      <c r="L6163" s="444">
        <f t="shared" ca="1" si="204"/>
        <v>-1.6924241964718996E+16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-1.6924241964718996E+16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-70517674852995.813</v>
      </c>
      <c r="L6164" s="444">
        <f t="shared" ca="1" si="204"/>
        <v>-1.6994759639571992E+16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-1.6994759639571992E+16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-70811498498216.625</v>
      </c>
      <c r="L6165" s="444">
        <f t="shared" ca="1" si="204"/>
        <v>-1.7065571138070208E+16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-1.7065571138070208E+16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-71106546408625.859</v>
      </c>
      <c r="L6166" s="444">
        <f t="shared" ca="1" si="204"/>
        <v>-1.7136677684478834E+16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-1.7136677684478834E+16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-71402823685328.469</v>
      </c>
      <c r="L6167" s="444">
        <f t="shared" ca="1" si="204"/>
        <v>-1.7208080508164162E+16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-1.7208080508164162E+16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-71700335450684</v>
      </c>
      <c r="L6168" s="444">
        <f t="shared" ca="1" si="204"/>
        <v>-1.7279780843614846E+16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-1.7279780843614846E+16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-71999086848395.188</v>
      </c>
      <c r="L6169" s="444">
        <f t="shared" ca="1" si="204"/>
        <v>-1.7351779930463242E+16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-1.7351779930463242E+16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-72299083043596.828</v>
      </c>
      <c r="L6170" s="444">
        <f t="shared" ca="1" si="204"/>
        <v>-1.7424079013506838E+16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-1.7424079013506838E+16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-72600329222945.156</v>
      </c>
      <c r="L6171" s="444">
        <f t="shared" ca="1" si="204"/>
        <v>-1.7496679342729784E+16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-1.7496679342729784E+16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-72902830594707.438</v>
      </c>
      <c r="L6172" s="444">
        <f t="shared" ca="1" si="204"/>
        <v>-1.7569582173324492E+16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-1.7569582173324492E+16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-73206592388852.047</v>
      </c>
      <c r="L6173" s="444">
        <f t="shared" ca="1" si="204"/>
        <v>-1.7642788765713344E+16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-1.7642788765713344E+16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-73511619857138.938</v>
      </c>
      <c r="L6174" s="444">
        <f t="shared" ca="1" si="204"/>
        <v>-1.7716300385570482E+16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-1.7716300385570482E+16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-73817918273210.328</v>
      </c>
      <c r="L6175" s="444">
        <f t="shared" ca="1" si="204"/>
        <v>-1.7790118303843692E+16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-1.7790118303843692E+16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-74125492932682.047</v>
      </c>
      <c r="L6176" s="444">
        <f t="shared" ca="1" si="204"/>
        <v>-1.7864243796776374E+16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-1.7864243796776374E+16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-74434349153234.891</v>
      </c>
      <c r="L6177" s="444">
        <f t="shared" ca="1" si="204"/>
        <v>-1.7938678145929608E+16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-1.7938678145929608E+16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-74744492274706.703</v>
      </c>
      <c r="L6178" s="444">
        <f t="shared" ca="1" si="204"/>
        <v>-1.8013422638204314E+16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-1.8013422638204314E+16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-75055927659184.641</v>
      </c>
      <c r="L6179" s="444">
        <f t="shared" ca="1" si="204"/>
        <v>-1.80884785658635E+16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-1.80884785658635E+16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-75368660691097.922</v>
      </c>
      <c r="L6180" s="444">
        <f t="shared" ca="1" si="204"/>
        <v>-1.8163847226554596E+16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-1.8163847226554596E+16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-75682696777310.813</v>
      </c>
      <c r="L6181" s="444">
        <f t="shared" ca="1" si="204"/>
        <v>-1.8239529923331908E+16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-1.8239529923331908E+16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-75998041347216.281</v>
      </c>
      <c r="L6182" s="444">
        <f t="shared" ca="1" si="204"/>
        <v>-1.8315527964679124E+16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-1.8315527964679124E+16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-76314699852829.688</v>
      </c>
      <c r="L6183" s="444">
        <f t="shared" ca="1" si="204"/>
        <v>-1.8391842664531952E+16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-1.8391842664531952E+16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-76632677768883.125</v>
      </c>
      <c r="L6184" s="444">
        <f t="shared" ca="1" si="204"/>
        <v>-1.8468475342300836E+16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-1.8468475342300836E+16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-76951980592920.156</v>
      </c>
      <c r="L6185" s="444">
        <f t="shared" ca="1" si="204"/>
        <v>-1.8545427322893756E+16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-1.8545427322893756E+16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-77272613845390.656</v>
      </c>
      <c r="L6186" s="444">
        <f t="shared" ca="1" si="204"/>
        <v>-1.8622699936739148E+16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-1.8622699936739148E+16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-77594583069746.453</v>
      </c>
      <c r="L6187" s="444">
        <f t="shared" ca="1" si="204"/>
        <v>-1.8700294519808896E+16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-1.8700294519808896E+16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-77917893832537.063</v>
      </c>
      <c r="L6188" s="444">
        <f t="shared" ca="1" si="204"/>
        <v>-1.8778212413641432E+16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-1.8778212413641432E+16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-78242551723505.969</v>
      </c>
      <c r="L6189" s="444">
        <f t="shared" ca="1" si="204"/>
        <v>-1.8856454965364936E+16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-1.8856454965364936E+16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-78568562355687.234</v>
      </c>
      <c r="L6190" s="444">
        <f t="shared" ca="1" si="204"/>
        <v>-1.8935023527720624E+16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-1.8935023527720624E+16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-78895931365502.594</v>
      </c>
      <c r="L6191" s="444">
        <f t="shared" ca="1" si="204"/>
        <v>-1.9013919459086128E+16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-1.9013919459086128E+16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-79224664412858.859</v>
      </c>
      <c r="L6192" s="444">
        <f t="shared" ca="1" si="204"/>
        <v>-1.9093144123498988E+16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-1.9093144123498988E+16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-79554767181245.781</v>
      </c>
      <c r="L6193" s="444">
        <f t="shared" ca="1" si="204"/>
        <v>-1.9172698890680232E+16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-1.9172698890680232E+16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-79886245377834.297</v>
      </c>
      <c r="L6194" s="444">
        <f t="shared" ca="1" si="204"/>
        <v>-1.9252585136058068E+16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-1.9252585136058068E+16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-80219104733575.281</v>
      </c>
      <c r="L6195" s="444">
        <f t="shared" ca="1" si="204"/>
        <v>-1.9332804240791644E+16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-1.9332804240791644E+16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-80553351003298.516</v>
      </c>
      <c r="L6196" s="444">
        <f t="shared" ca="1" si="204"/>
        <v>-1.9413357591794944E+16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-1.9413357591794944E+16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-80888989965812.266</v>
      </c>
      <c r="L6197" s="444">
        <f t="shared" ca="1" si="204"/>
        <v>-1.9494246581760756E+16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-1.9494246581760756E+16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-81226027424003.156</v>
      </c>
      <c r="L6198" s="444">
        <f t="shared" ca="1" si="204"/>
        <v>-1.957547260918476E+16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-1.957547260918476E+16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-81564469204936.5</v>
      </c>
      <c r="L6199" s="444">
        <f t="shared" ca="1" si="204"/>
        <v>-1.9657037078389696E+16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-1.9657037078389696E+16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-81904321159957.063</v>
      </c>
      <c r="L6200" s="444">
        <f t="shared" ca="1" si="204"/>
        <v>-1.9738941399549652E+16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-1.9738941399549652E+16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-82245589164790.219</v>
      </c>
      <c r="L6201" s="444">
        <f t="shared" ca="1" si="204"/>
        <v>-1.9821186988714444E+16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-1.9821186988714444E+16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-82588279119643.516</v>
      </c>
      <c r="L6202" s="444">
        <f t="shared" ca="1" si="204"/>
        <v>-1.9903775267834088E+16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-1.9903775267834088E+16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-82932396949308.703</v>
      </c>
      <c r="L6203" s="444">
        <f t="shared" ca="1" si="204"/>
        <v>-1.9986707664783396E+16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-1.9986707664783396E+16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-83277948603264.156</v>
      </c>
      <c r="L6204" s="444">
        <f t="shared" ca="1" si="204"/>
        <v>-2.006998561338666E+16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-2.006998561338666E+16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-83624940055777.75</v>
      </c>
      <c r="L6205" s="444">
        <f t="shared" ca="1" si="204"/>
        <v>-2.0153610553442436E+16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-2.0153610553442436E+16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-83973377306010.156</v>
      </c>
      <c r="L6206" s="444">
        <f t="shared" ca="1" si="204"/>
        <v>-2.0237583930748448E+16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-2.0237583930748448E+16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-84323266378118.531</v>
      </c>
      <c r="L6207" s="444">
        <f t="shared" ca="1" si="204"/>
        <v>-2.0321907197126568E+16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-2.0321907197126568E+16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-84674613321360.703</v>
      </c>
      <c r="L6208" s="444">
        <f t="shared" ca="1" si="204"/>
        <v>-2.0406581810447928E+16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-2.0406581810447928E+16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-85027424210199.703</v>
      </c>
      <c r="L6209" s="444">
        <f t="shared" ca="1" si="204"/>
        <v>-2.0491609234658128E+16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-2.0491609234658128E+16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-85381705144408.859</v>
      </c>
      <c r="L6210" s="444">
        <f t="shared" ca="1" si="204"/>
        <v>-2.0576990939802536E+16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-2.0576990939802536E+16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-85737462249177.234</v>
      </c>
      <c r="L6211" s="444">
        <f t="shared" ca="1" si="204"/>
        <v>-2.0662728402051712E+16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-2.0662728402051712E+16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-86094701675215.469</v>
      </c>
      <c r="L6212" s="444">
        <f t="shared" ca="1" si="204"/>
        <v>-2.0748823103726928E+16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-2.0748823103726928E+16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-86453429598862.203</v>
      </c>
      <c r="L6213" s="444">
        <f t="shared" ca="1" si="204"/>
        <v>-2.0835276533325792E+16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-2.0835276533325792E+16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-86813652222190.797</v>
      </c>
      <c r="L6214" s="444">
        <f t="shared" ca="1" si="204"/>
        <v>-2.0922090185547984E+16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-2.0922090185547984E+16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-87175375773116.594</v>
      </c>
      <c r="L6215" s="444">
        <f t="shared" ca="1" si="204"/>
        <v>-2.10092655613211E+16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-2.10092655613211E+16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-87538606505504.578</v>
      </c>
      <c r="L6216" s="444">
        <f t="shared" ca="1" si="204"/>
        <v>-2.1096804167826604E+16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-2.1096804167826604E+16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-87903350699277.516</v>
      </c>
      <c r="L6217" s="444">
        <f t="shared" ca="1" si="204"/>
        <v>-2.118470751852588E+16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-2.118470751852588E+16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-88269614660524.5</v>
      </c>
      <c r="L6218" s="444">
        <f t="shared" ca="1" si="204"/>
        <v>-2.1272977133186404E+16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-2.1272977133186404E+16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-88637404721610.016</v>
      </c>
      <c r="L6219" s="444">
        <f t="shared" ca="1" si="204"/>
        <v>-2.1361614537908016E+16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-2.1361614537908016E+16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-89006727241283.406</v>
      </c>
      <c r="L6220" s="444">
        <f t="shared" ca="1" si="204"/>
        <v>-2.14506212651493E+16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-2.14506212651493E+16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-89377588604788.75</v>
      </c>
      <c r="L6221" s="444">
        <f t="shared" ca="1" si="204"/>
        <v>-2.1539998853754088E+16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-2.1539998853754088E+16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-89749995223975.359</v>
      </c>
      <c r="L6222" s="444">
        <f t="shared" ca="1" si="204"/>
        <v>-2.1629748848978064E+16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-2.1629748848978064E+16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-90123953537408.594</v>
      </c>
      <c r="L6223" s="444">
        <f t="shared" ca="1" si="204"/>
        <v>-2.1719872802515472E+16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-2.1719872802515472E+16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-90499470010481.125</v>
      </c>
      <c r="L6224" s="444">
        <f t="shared" ca="1" si="204"/>
        <v>-2.1810372272525952E+16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-2.1810372272525952E+16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-90876551135524.797</v>
      </c>
      <c r="L6225" s="444">
        <f t="shared" ca="1" si="204"/>
        <v>-2.1901248823661476E+16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-2.1901248823661476E+16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-91255203431922.813</v>
      </c>
      <c r="L6226" s="444">
        <f t="shared" ca="1" si="204"/>
        <v>-2.19925040270934E+16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-2.19925040270934E+16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-91635433446222.5</v>
      </c>
      <c r="L6227" s="444">
        <f t="shared" ca="1" si="204"/>
        <v>-2.2084139460539624E+16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-2.2084139460539624E+16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-92017247752248.438</v>
      </c>
      <c r="L6228" s="444">
        <f t="shared" ca="1" si="204"/>
        <v>-2.2176156708291872E+16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-2.2176156708291872E+16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-92400652951216.125</v>
      </c>
      <c r="L6229" s="444">
        <f t="shared" ca="1" si="204"/>
        <v>-2.2268557361243088E+16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-2.2268557361243088E+16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-92785655671846.203</v>
      </c>
      <c r="L6230" s="444">
        <f t="shared" ca="1" si="204"/>
        <v>-2.2361343016914936E+16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-2.2361343016914936E+16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-93172262570478.906</v>
      </c>
      <c r="L6231" s="444">
        <f t="shared" ca="1" si="204"/>
        <v>-2.2454515279485416E+16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-2.2454515279485416E+16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-93560480331189.234</v>
      </c>
      <c r="L6232" s="444">
        <f t="shared" ca="1" si="204"/>
        <v>-2.2548075759816604E+16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-2.2548075759816604E+16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-93950315665902.516</v>
      </c>
      <c r="L6233" s="444">
        <f t="shared" ca="1" si="204"/>
        <v>-2.2642026075482508E+16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-2.2642026075482508E+16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-94341775314510.453</v>
      </c>
      <c r="L6234" s="444">
        <f t="shared" ca="1" si="204"/>
        <v>-2.273636785079702E+16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-2.273636785079702E+16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-94734866044987.578</v>
      </c>
      <c r="L6235" s="444">
        <f t="shared" ca="1" si="204"/>
        <v>-2.2831102716842008E+16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-2.2831102716842008E+16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-95129594653508.359</v>
      </c>
      <c r="L6236" s="444">
        <f t="shared" ca="1" si="204"/>
        <v>-2.2926232311495516E+16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-2.2926232311495516E+16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-95525967964564.656</v>
      </c>
      <c r="L6237" s="444">
        <f t="shared" ca="1" si="204"/>
        <v>-2.302175827946008E+16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-2.302175827946008E+16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-95923992831083.672</v>
      </c>
      <c r="L6238" s="444">
        <f t="shared" ca="1" si="204"/>
        <v>-2.3117682272291164E+16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-2.3117682272291164E+16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-96323676134546.516</v>
      </c>
      <c r="L6239" s="444">
        <f t="shared" ca="1" si="204"/>
        <v>-2.3214005948425712E+16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-2.3214005948425712E+16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-96725024785107.125</v>
      </c>
      <c r="L6240" s="444">
        <f t="shared" ca="1" si="204"/>
        <v>-2.331073097321082E+16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-2.331073097321082E+16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-97128045721711.75</v>
      </c>
      <c r="L6241" s="444">
        <f t="shared" ca="1" si="204"/>
        <v>-2.3407859018932532E+16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-2.3407859018932532E+16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-97532745912218.875</v>
      </c>
      <c r="L6242" s="444">
        <f t="shared" ca="1" si="204"/>
        <v>-2.3505391764844752E+16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-2.3505391764844752E+16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-97939132353519.797</v>
      </c>
      <c r="L6243" s="444">
        <f t="shared" ca="1" si="204"/>
        <v>-2.3603330897198272E+16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-2.3603330897198272E+16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-98347212071659.469</v>
      </c>
      <c r="L6244" s="444">
        <f t="shared" ca="1" si="204"/>
        <v>-2.3701678109269932E+16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-2.3701678109269932E+16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-98756992121958.047</v>
      </c>
      <c r="L6245" s="444">
        <f t="shared" ca="1" si="204"/>
        <v>-2.3800435101391892E+16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-2.3800435101391892E+16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-99168479589132.875</v>
      </c>
      <c r="L6246" s="444">
        <f t="shared" ca="1" si="204"/>
        <v>-2.3899603580981024E+16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-2.3899603580981024E+16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-99581681587420.938</v>
      </c>
      <c r="L6247" s="444">
        <f t="shared" ca="1" si="204"/>
        <v>-2.3999185262568444E+16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-2.3999185262568444E+16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-99996605260701.844</v>
      </c>
      <c r="L6248" s="444">
        <f t="shared" ca="1" si="204"/>
        <v>-2.4099181867829144E+16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-2.4099181867829144E+16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-100413257782621.44</v>
      </c>
      <c r="L6249" s="444">
        <f t="shared" ca="1" si="204"/>
        <v>-2.4199595125611764E+16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-2.4199595125611764E+16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-100831646356715.69</v>
      </c>
      <c r="L6250" s="444">
        <f t="shared" ca="1" si="204"/>
        <v>-2.430042677196848E+16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2026-06-08T10:17:05Z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